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0200018\Documents\公会計避難\財政状況資料集\ok4\"/>
    </mc:Choice>
  </mc:AlternateContent>
  <bookViews>
    <workbookView xWindow="-120" yWindow="-120" windowWidth="20730" windowHeight="1116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9" i="12" l="1"/>
  <c r="AA8" i="12"/>
  <c r="AA7" i="12"/>
  <c r="BG34" i="10" l="1"/>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AM36" i="10"/>
  <c r="CO35" i="10"/>
  <c r="BE35" i="10"/>
  <c r="AM35" i="10"/>
  <c r="CO34" i="10"/>
  <c r="AM34" i="10"/>
  <c r="C34" i="10"/>
  <c r="C35" i="10" s="1"/>
  <c r="C36" i="10" l="1"/>
  <c r="U34" i="10"/>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W34" i="10" s="1"/>
  <c r="BW35" i="10" s="1"/>
  <c r="BW36" i="10" s="1"/>
  <c r="BW37" i="10" s="1"/>
  <c r="BW38" i="10" s="1"/>
  <c r="BW39" i="10" s="1"/>
  <c r="BW40" i="10" s="1"/>
  <c r="BW41" i="10" s="1"/>
  <c r="BW42" i="10" s="1"/>
  <c r="BW43" i="10" s="1"/>
</calcChain>
</file>

<file path=xl/sharedStrings.xml><?xml version="1.0" encoding="utf-8"?>
<sst xmlns="http://schemas.openxmlformats.org/spreadsheetml/2006/main" count="1175" uniqueCount="610">
  <si>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</si>
  <si>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</si>
  <si>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</si>
  <si>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</si>
  <si>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</si>
  <si>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</si>
  <si>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</si>
  <si>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</si>
  <si>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</si>
  <si>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</si>
  <si>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</si>
  <si>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</si>
  <si>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</si>
  <si>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</si>
  <si>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</si>
  <si>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</si>
  <si>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</si>
  <si>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</si>
  <si>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</si>
  <si>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</si>
  <si>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</si>
  <si>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</si>
  <si>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</si>
  <si>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</si>
  <si>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</si>
  <si>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</si>
  <si>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</si>
  <si>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</si>
  <si>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</si>
  <si>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</si>
  <si>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</si>
  <si>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</si>
  <si>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</si>
  <si>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</si>
  <si>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</si>
  <si>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</si>
  <si>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</si>
  <si>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</si>
  <si>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</si>
  <si>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</si>
  <si>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</si>
  <si>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</si>
  <si>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</si>
  <si>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</si>
  <si>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</si>
  <si>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</si>
  <si>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</si>
  <si>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</si>
  <si>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</si>
  <si>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</si>
  <si>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</si>
  <si>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</si>
  <si>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</si>
  <si>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</si>
  <si>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</si>
  <si>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</si>
  <si>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</si>
  <si>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</si>
  <si>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</si>
  <si>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</si>
  <si>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</si>
  <si>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</si>
  <si>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</si>
  <si>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</si>
  <si>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</si>
  <si>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</si>
  <si>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</si>
  <si>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</si>
  <si>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</si>
  <si>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</si>
  <si>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</si>
  <si>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</si>
  <si>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</si>
  <si>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</si>
  <si>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</si>
  <si>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</si>
  <si>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</si>
  <si>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</si>
  <si>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</si>
  <si>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Ⅰ－０</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</si>
  <si>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</si>
  <si>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</si>
  <si>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</si>
  <si>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</si>
  <si>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</si>
  <si>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</si>
  <si>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</si>
  <si>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</si>
  <si>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</si>
  <si>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</si>
  <si>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</si>
  <si>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</si>
  <si>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北相木村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</si>
  <si>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</si>
  <si>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</si>
  <si>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</si>
  <si>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</si>
  <si>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</si>
  <si>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</si>
  <si>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</si>
  <si>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</si>
  <si>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</si>
  <si>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</si>
  <si>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</si>
  <si>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</si>
  <si>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</si>
  <si>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</si>
  <si>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</si>
  <si>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</si>
  <si>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</si>
  <si>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</si>
  <si>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</si>
  <si>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</si>
  <si>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</si>
  <si>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</si>
  <si>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</si>
  <si>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</si>
  <si>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</si>
  <si>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</si>
  <si>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</si>
  <si>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-8.1</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</si>
  <si>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</si>
  <si>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</si>
  <si>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</si>
  <si>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</si>
  <si>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</si>
  <si>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</si>
  <si>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</si>
  <si>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</si>
  <si>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</si>
  <si>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</si>
  <si>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</si>
  <si>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</si>
  <si>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</si>
  <si>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</si>
  <si>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</si>
  <si>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</si>
  <si>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</si>
  <si>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</si>
  <si>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</si>
  <si>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</si>
  <si>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</si>
  <si>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</si>
  <si>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</si>
  <si>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</si>
  <si>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t>
    <phoneticPr fontId="5"/>
  </si>
  <si>
    <t>-</t>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</si>
  <si>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</si>
  <si>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</si>
  <si>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</si>
  <si>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</si>
  <si>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</si>
  <si>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-2.3</t>
    <phoneticPr fontId="5"/>
  </si>
  <si>
    <t>基準財政需要額</t>
    <phoneticPr fontId="20"/>
  </si>
  <si>
    <t>うち日本人(％)</t>
    <phoneticPr fontId="5"/>
  </si>
  <si>
    <t>-2.3</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</si>
  <si>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</si>
  <si>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</si>
  <si>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</si>
  <si>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</si>
  <si>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</si>
  <si>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</si>
  <si>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</si>
  <si>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</si>
  <si>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</si>
  <si>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</si>
  <si>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</si>
  <si>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</si>
  <si>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</si>
  <si>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</si>
  <si>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</si>
  <si>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</si>
  <si>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</si>
  <si>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</si>
  <si>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</si>
  <si>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</si>
  <si>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</si>
  <si>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t>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</si>
  <si>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</si>
  <si>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</si>
  <si>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</si>
  <si>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</si>
  <si>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</si>
  <si>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</si>
  <si>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</si>
  <si>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</si>
  <si>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</si>
  <si>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</si>
  <si>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</si>
  <si>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</si>
  <si>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</si>
  <si>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</si>
  <si>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</si>
  <si>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</si>
  <si>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</si>
  <si>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</si>
  <si>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</si>
  <si>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</si>
  <si>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</si>
  <si>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</si>
  <si>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</si>
  <si>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</si>
  <si>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</si>
  <si>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</si>
  <si>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</si>
  <si>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</si>
  <si>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</si>
  <si>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</si>
  <si>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</si>
  <si>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</si>
  <si>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</si>
  <si>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</si>
  <si>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</si>
  <si>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</si>
  <si>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</si>
  <si>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</si>
  <si>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</si>
  <si>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</si>
  <si>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</si>
  <si>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</si>
  <si>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長野県北相木村</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</si>
  <si>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</si>
  <si>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</si>
  <si>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</si>
  <si>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</si>
  <si>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</si>
  <si>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</si>
  <si>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</si>
  <si>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</si>
  <si>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</si>
  <si>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</si>
  <si>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</si>
  <si>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</si>
  <si>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</si>
  <si>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</si>
  <si>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</si>
  <si>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</si>
  <si>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</si>
  <si>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</si>
  <si>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</si>
  <si>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</si>
  <si>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</si>
  <si>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</si>
  <si>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</si>
  <si>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</si>
  <si>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</si>
  <si>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</si>
  <si>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</si>
  <si>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</si>
  <si>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</si>
  <si>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</si>
  <si>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</si>
  <si>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</si>
  <si>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</si>
  <si>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</si>
  <si>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t>
    <phoneticPr fontId="5"/>
  </si>
  <si>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</si>
  <si>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</si>
  <si>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</si>
  <si>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</si>
  <si>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</si>
  <si>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</si>
  <si>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</si>
  <si>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</si>
  <si>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</si>
  <si>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</si>
  <si>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</si>
  <si>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</si>
  <si>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</si>
  <si>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</si>
  <si>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</si>
  <si>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</si>
  <si>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</si>
  <si>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</si>
  <si>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</si>
  <si>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</si>
  <si>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</si>
  <si>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</si>
  <si>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</si>
  <si>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</si>
  <si>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</si>
  <si>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</si>
  <si>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</si>
  <si>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</si>
  <si>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</si>
  <si>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</si>
  <si>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</si>
  <si>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</si>
  <si>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</si>
  <si>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</si>
  <si>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</si>
  <si>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</si>
  <si>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</si>
  <si>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</si>
  <si>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</si>
  <si>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</si>
  <si>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</si>
  <si>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</si>
  <si>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</si>
  <si>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</si>
  <si>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</si>
  <si>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</si>
  <si>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</si>
  <si>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</si>
  <si>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</si>
  <si>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</si>
  <si>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</si>
  <si>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</si>
  <si>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</si>
  <si>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</si>
  <si>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</si>
  <si>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</si>
  <si>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</si>
  <si>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</si>
  <si>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</si>
  <si>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</si>
  <si>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</si>
  <si>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</si>
  <si>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</si>
  <si>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</si>
  <si>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</si>
  <si>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</si>
  <si>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</si>
  <si>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</si>
  <si>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</si>
  <si>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</si>
  <si>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</si>
  <si>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</si>
  <si>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</si>
  <si>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</si>
  <si>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</si>
  <si>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</si>
  <si>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</si>
  <si>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</si>
  <si>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</si>
  <si>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</si>
  <si>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</si>
  <si>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介護サービス</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</si>
  <si>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</si>
  <si>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</si>
  <si>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</si>
  <si>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簡易水道</t>
    <phoneticPr fontId="5"/>
  </si>
  <si>
    <t>加入世帯数(世帯)</t>
  </si>
  <si>
    <t>　　うち一部事務組合負担金</t>
    <phoneticPr fontId="5"/>
  </si>
  <si>
    <t>歳入合計</t>
    <phoneticPr fontId="5"/>
  </si>
  <si>
    <t>と畜場</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</si>
  <si>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</si>
  <si>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</si>
  <si>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</si>
  <si>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</si>
  <si>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</si>
  <si>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</si>
  <si>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</si>
  <si>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</si>
  <si>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</si>
  <si>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</si>
  <si>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</si>
  <si>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</si>
  <si>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</si>
  <si>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</si>
  <si>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</si>
  <si>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</si>
  <si>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</si>
  <si>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</si>
  <si>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</si>
  <si>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</si>
  <si>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</si>
  <si>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</si>
  <si>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</si>
  <si>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</si>
  <si>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</si>
  <si>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長野県北相木村</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</si>
  <si>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</si>
  <si>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</si>
  <si>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</si>
  <si>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</si>
  <si>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</si>
  <si>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</si>
  <si>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</si>
  <si>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</si>
  <si>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</si>
  <si>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</si>
  <si>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</si>
  <si>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</si>
  <si>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</si>
  <si>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</si>
  <si>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</si>
  <si>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</si>
  <si>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</si>
  <si>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</si>
  <si>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</si>
  <si>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</si>
  <si>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村営バス事業特別会計</t>
    <phoneticPr fontId="5"/>
  </si>
  <si>
    <t>診療所特別会計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</si>
  <si>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</si>
  <si>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</si>
  <si>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</si>
  <si>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</si>
  <si>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</si>
  <si>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</si>
  <si>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</si>
  <si>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</si>
  <si>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</si>
  <si>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</si>
  <si>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</si>
  <si>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</si>
  <si>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</si>
  <si>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</si>
  <si>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</si>
  <si>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介護保険事業特別会計</t>
    <phoneticPr fontId="5"/>
  </si>
  <si>
    <t>後期高齢者医療特別会計</t>
    <phoneticPr fontId="5"/>
  </si>
  <si>
    <t>介護保険サービス事業特別会計</t>
    <phoneticPr fontId="5"/>
  </si>
  <si>
    <t>簡易水道事業特別会計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</si>
  <si>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</si>
  <si>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</si>
  <si>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</si>
  <si>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</si>
  <si>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</si>
  <si>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</si>
  <si>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純損益
（形式収支）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</si>
  <si>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</si>
  <si>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</si>
  <si>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</si>
  <si>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</si>
  <si>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</si>
  <si>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</si>
  <si>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</si>
  <si>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</si>
  <si>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</si>
  <si>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</si>
  <si>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</si>
  <si>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</si>
  <si>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</si>
  <si>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</si>
  <si>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</si>
  <si>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</si>
  <si>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</si>
  <si>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</si>
  <si>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</si>
  <si>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</si>
  <si>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</si>
  <si>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</si>
  <si>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</si>
  <si>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</si>
  <si>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t>
    <phoneticPr fontId="5"/>
  </si>
  <si>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</si>
  <si>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</si>
  <si>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</si>
  <si>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</si>
  <si>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</si>
  <si>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</si>
  <si>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</si>
  <si>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</si>
  <si>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</si>
  <si>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</si>
  <si>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</si>
  <si>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</si>
  <si>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t>
    <phoneticPr fontId="5"/>
  </si>
  <si>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</si>
  <si>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</si>
  <si>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</si>
  <si>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</si>
  <si>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</si>
  <si>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</si>
  <si>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</si>
  <si>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</si>
  <si>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</si>
  <si>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</si>
  <si>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</si>
  <si>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</si>
  <si>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簡易水道事業特別会計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</si>
  <si>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</si>
  <si>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</si>
  <si>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介護保険サービス事業特別会計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</si>
  <si>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</si>
  <si>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</si>
  <si>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</si>
  <si>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</si>
  <si>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</si>
  <si>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</si>
  <si>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</si>
  <si>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</si>
  <si>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</si>
  <si>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</si>
  <si>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</si>
  <si>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</si>
  <si>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</si>
  <si>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</si>
  <si>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</si>
  <si>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</si>
  <si>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</si>
  <si>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</si>
  <si>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</si>
  <si>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</si>
  <si>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</si>
  <si>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</si>
  <si>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</si>
  <si>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</si>
  <si>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</si>
  <si>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</si>
  <si>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</si>
  <si>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</si>
  <si>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</si>
  <si>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</si>
  <si>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</si>
  <si>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</si>
  <si>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</si>
  <si>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</si>
  <si>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</si>
  <si>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</si>
  <si>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</si>
  <si>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</si>
  <si>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</si>
  <si>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</si>
  <si>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</si>
  <si>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</si>
  <si>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</si>
  <si>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</si>
  <si>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</si>
  <si>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</si>
  <si>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</si>
  <si>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</si>
  <si>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</si>
  <si>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</si>
  <si>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</si>
  <si>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</si>
  <si>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</si>
  <si>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</si>
  <si>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</si>
  <si>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</si>
  <si>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</si>
  <si>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</si>
  <si>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</si>
  <si>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</si>
  <si>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</si>
  <si>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</si>
  <si>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</si>
  <si>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</si>
  <si>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</si>
  <si>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</si>
  <si>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</si>
  <si>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</si>
  <si>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</si>
  <si>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</si>
  <si>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</si>
  <si>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</si>
  <si>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</si>
  <si>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</si>
  <si>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</si>
  <si>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</si>
  <si>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</si>
  <si>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</si>
  <si>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</si>
  <si>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</si>
  <si>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</si>
  <si>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</si>
  <si>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</si>
  <si>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</si>
  <si>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</si>
  <si>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</si>
  <si>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</si>
  <si>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</si>
  <si>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9.70</t>
  </si>
  <si>
    <t>▲ 4.99</t>
  </si>
  <si>
    <t>一般会計</t>
  </si>
  <si>
    <t>介護保険事業特別会計</t>
  </si>
  <si>
    <t>簡易水道事業特別会計</t>
  </si>
  <si>
    <t>国民健康保険特別会計</t>
  </si>
  <si>
    <t>村営バス事業特別会計</t>
  </si>
  <si>
    <t>介護保険サービス事業特別会計</t>
  </si>
  <si>
    <t>診療所特別会計</t>
  </si>
  <si>
    <t>後期高齢者医療特別会計</t>
  </si>
  <si>
    <t>その他会計（赤字）</t>
  </si>
  <si>
    <t>その他会計（黒字）</t>
  </si>
  <si>
    <t>地域振興基金</t>
    <rPh sb="0" eb="2">
      <t>チイキ</t>
    </rPh>
    <rPh sb="2" eb="4">
      <t>シンコウ</t>
    </rPh>
    <rPh sb="4" eb="6">
      <t>キキン</t>
    </rPh>
    <phoneticPr fontId="11"/>
  </si>
  <si>
    <t>ごみ処理対策基金</t>
    <rPh sb="2" eb="4">
      <t>ショリ</t>
    </rPh>
    <rPh sb="4" eb="6">
      <t>タイサク</t>
    </rPh>
    <rPh sb="6" eb="8">
      <t>キキン</t>
    </rPh>
    <phoneticPr fontId="11"/>
  </si>
  <si>
    <t>下水道建設基金</t>
    <rPh sb="0" eb="3">
      <t>ゲスイドウ</t>
    </rPh>
    <rPh sb="3" eb="5">
      <t>ケンセツ</t>
    </rPh>
    <rPh sb="5" eb="7">
      <t>キキン</t>
    </rPh>
    <phoneticPr fontId="11"/>
  </si>
  <si>
    <t>ふるさと基金</t>
    <rPh sb="4" eb="6">
      <t>キキン</t>
    </rPh>
    <phoneticPr fontId="11"/>
  </si>
  <si>
    <t>村営バス買替基金</t>
    <rPh sb="0" eb="2">
      <t>ソンエイ</t>
    </rPh>
    <rPh sb="4" eb="6">
      <t>カイカエ</t>
    </rPh>
    <rPh sb="6" eb="8">
      <t>キキン</t>
    </rPh>
    <phoneticPr fontId="11"/>
  </si>
  <si>
    <t>佐久広域連合一般会計</t>
    <rPh sb="0" eb="2">
      <t>サク</t>
    </rPh>
    <rPh sb="2" eb="4">
      <t>コウイキ</t>
    </rPh>
    <rPh sb="4" eb="6">
      <t>レンゴウ</t>
    </rPh>
    <rPh sb="6" eb="8">
      <t>イッパン</t>
    </rPh>
    <rPh sb="8" eb="10">
      <t>カイケイ</t>
    </rPh>
    <phoneticPr fontId="2"/>
  </si>
  <si>
    <t>佐久広域連合消防特別会計</t>
    <rPh sb="0" eb="2">
      <t>サク</t>
    </rPh>
    <rPh sb="2" eb="4">
      <t>コウイキ</t>
    </rPh>
    <rPh sb="4" eb="6">
      <t>レンゴウ</t>
    </rPh>
    <rPh sb="6" eb="8">
      <t>ショウボウ</t>
    </rPh>
    <rPh sb="8" eb="10">
      <t>トクベツ</t>
    </rPh>
    <rPh sb="10" eb="12">
      <t>カイケイ</t>
    </rPh>
    <phoneticPr fontId="2"/>
  </si>
  <si>
    <t>佐久広域連合養護老人ホーム特別会計</t>
    <rPh sb="0" eb="2">
      <t>サク</t>
    </rPh>
    <rPh sb="2" eb="4">
      <t>コウイキ</t>
    </rPh>
    <rPh sb="4" eb="6">
      <t>レンゴウ</t>
    </rPh>
    <rPh sb="6" eb="8">
      <t>ヨウゴ</t>
    </rPh>
    <rPh sb="8" eb="10">
      <t>ロウジン</t>
    </rPh>
    <rPh sb="13" eb="15">
      <t>トクベツ</t>
    </rPh>
    <rPh sb="15" eb="17">
      <t>カイケイ</t>
    </rPh>
    <phoneticPr fontId="2"/>
  </si>
  <si>
    <t>佐久広域連合特別養護老人ホーム特別会計</t>
    <rPh sb="0" eb="2">
      <t>サク</t>
    </rPh>
    <rPh sb="2" eb="4">
      <t>コウイキ</t>
    </rPh>
    <rPh sb="4" eb="6">
      <t>レンゴウ</t>
    </rPh>
    <rPh sb="6" eb="8">
      <t>トクベツ</t>
    </rPh>
    <rPh sb="8" eb="10">
      <t>ヨウゴ</t>
    </rPh>
    <rPh sb="10" eb="12">
      <t>ロウジン</t>
    </rPh>
    <rPh sb="15" eb="17">
      <t>トクベツ</t>
    </rPh>
    <rPh sb="17" eb="19">
      <t>カイケイ</t>
    </rPh>
    <phoneticPr fontId="2"/>
  </si>
  <si>
    <t>佐久広域連合救護施設特別会計</t>
    <rPh sb="0" eb="6">
      <t>サクコウイキレンゴウ</t>
    </rPh>
    <rPh sb="6" eb="8">
      <t>キュウゴ</t>
    </rPh>
    <rPh sb="8" eb="10">
      <t>シセツ</t>
    </rPh>
    <rPh sb="10" eb="12">
      <t>トクベツ</t>
    </rPh>
    <rPh sb="12" eb="14">
      <t>カイケイ</t>
    </rPh>
    <phoneticPr fontId="2"/>
  </si>
  <si>
    <t>佐久広域連合食肉流通センター特別会計</t>
    <rPh sb="0" eb="6">
      <t>サクコウイキレンゴウ</t>
    </rPh>
    <rPh sb="6" eb="8">
      <t>ショクニク</t>
    </rPh>
    <rPh sb="8" eb="10">
      <t>リュウツウ</t>
    </rPh>
    <rPh sb="14" eb="16">
      <t>トクベツ</t>
    </rPh>
    <rPh sb="16" eb="18">
      <t>カイケイ</t>
    </rPh>
    <phoneticPr fontId="2"/>
  </si>
  <si>
    <t>南佐久環境衛生組合一般会計</t>
    <rPh sb="0" eb="3">
      <t>ミナミサク</t>
    </rPh>
    <rPh sb="3" eb="5">
      <t>カンキョウ</t>
    </rPh>
    <rPh sb="5" eb="7">
      <t>エイセイ</t>
    </rPh>
    <rPh sb="7" eb="9">
      <t>クミアイ</t>
    </rPh>
    <rPh sb="9" eb="11">
      <t>イッパン</t>
    </rPh>
    <rPh sb="11" eb="13">
      <t>カイケイ</t>
    </rPh>
    <phoneticPr fontId="2"/>
  </si>
  <si>
    <t>南佐久環境衛生組合公共下水道事業特別会計</t>
    <rPh sb="0" eb="3">
      <t>ミナミサク</t>
    </rPh>
    <rPh sb="3" eb="5">
      <t>カンキョウ</t>
    </rPh>
    <rPh sb="5" eb="7">
      <t>エイセイ</t>
    </rPh>
    <rPh sb="7" eb="9">
      <t>クミアイ</t>
    </rPh>
    <rPh sb="9" eb="11">
      <t>コウキョウ</t>
    </rPh>
    <rPh sb="11" eb="14">
      <t>ゲスイドウ</t>
    </rPh>
    <rPh sb="14" eb="16">
      <t>ジギョウ</t>
    </rPh>
    <rPh sb="16" eb="18">
      <t>トクベツ</t>
    </rPh>
    <rPh sb="18" eb="20">
      <t>カイケイ</t>
    </rPh>
    <phoneticPr fontId="2"/>
  </si>
  <si>
    <t>小海町北相木村南相木村中学校組合一般会計</t>
    <rPh sb="0" eb="3">
      <t>コウミマチ</t>
    </rPh>
    <rPh sb="3" eb="7">
      <t>キタアイキムラ</t>
    </rPh>
    <rPh sb="7" eb="11">
      <t>ミナミアイキムラ</t>
    </rPh>
    <rPh sb="11" eb="14">
      <t>チュウガッコウ</t>
    </rPh>
    <rPh sb="14" eb="16">
      <t>クミアイ</t>
    </rPh>
    <rPh sb="16" eb="18">
      <t>イッパン</t>
    </rPh>
    <rPh sb="18" eb="20">
      <t>カイケイ</t>
    </rPh>
    <phoneticPr fontId="2"/>
  </si>
  <si>
    <t>東北信市町村交通災害共済事務組合事業会計</t>
    <rPh sb="0" eb="1">
      <t>ヒガシ</t>
    </rPh>
    <rPh sb="1" eb="2">
      <t>キタ</t>
    </rPh>
    <rPh sb="2" eb="3">
      <t>シン</t>
    </rPh>
    <rPh sb="3" eb="6">
      <t>シチョウソン</t>
    </rPh>
    <rPh sb="6" eb="8">
      <t>コウツウ</t>
    </rPh>
    <rPh sb="8" eb="10">
      <t>サイガイ</t>
    </rPh>
    <rPh sb="10" eb="12">
      <t>キョウサイ</t>
    </rPh>
    <rPh sb="12" eb="14">
      <t>ジム</t>
    </rPh>
    <rPh sb="14" eb="16">
      <t>クミアイ</t>
    </rPh>
    <rPh sb="16" eb="18">
      <t>ジギョウ</t>
    </rPh>
    <rPh sb="18" eb="20">
      <t>カイケイ</t>
    </rPh>
    <phoneticPr fontId="2"/>
  </si>
  <si>
    <t>長野県市町村自治振興組合一般会計</t>
    <rPh sb="0" eb="3">
      <t>ナガノケン</t>
    </rPh>
    <rPh sb="3" eb="6">
      <t>シチョウソン</t>
    </rPh>
    <rPh sb="6" eb="8">
      <t>ジチ</t>
    </rPh>
    <rPh sb="8" eb="10">
      <t>シンコウ</t>
    </rPh>
    <rPh sb="10" eb="12">
      <t>クミアイ</t>
    </rPh>
    <rPh sb="12" eb="14">
      <t>イッパン</t>
    </rPh>
    <rPh sb="14" eb="16">
      <t>カイケイ</t>
    </rPh>
    <phoneticPr fontId="2"/>
  </si>
  <si>
    <t>長野県市町村総合事務組合一般会計</t>
    <rPh sb="0" eb="3">
      <t>ナガノケン</t>
    </rPh>
    <rPh sb="3" eb="6">
      <t>シチョウソン</t>
    </rPh>
    <rPh sb="6" eb="8">
      <t>ソウゴウ</t>
    </rPh>
    <rPh sb="8" eb="10">
      <t>ジム</t>
    </rPh>
    <rPh sb="10" eb="12">
      <t>クミアイ</t>
    </rPh>
    <rPh sb="12" eb="14">
      <t>イッパン</t>
    </rPh>
    <rPh sb="14" eb="16">
      <t>カイケイ</t>
    </rPh>
    <phoneticPr fontId="2"/>
  </si>
  <si>
    <t>長野県市町村総合事務組合非常勤職員公務災害補償特別会計</t>
    <rPh sb="0" eb="3">
      <t>ナガノケン</t>
    </rPh>
    <rPh sb="3" eb="6">
      <t>シチョウソン</t>
    </rPh>
    <rPh sb="6" eb="8">
      <t>ソウゴウ</t>
    </rPh>
    <rPh sb="8" eb="10">
      <t>ジム</t>
    </rPh>
    <rPh sb="10" eb="12">
      <t>クミアイ</t>
    </rPh>
    <rPh sb="12" eb="15">
      <t>ヒジョウキン</t>
    </rPh>
    <rPh sb="15" eb="17">
      <t>ショクイン</t>
    </rPh>
    <rPh sb="17" eb="19">
      <t>コウム</t>
    </rPh>
    <rPh sb="19" eb="21">
      <t>サイガイ</t>
    </rPh>
    <rPh sb="21" eb="23">
      <t>ホショウ</t>
    </rPh>
    <rPh sb="23" eb="25">
      <t>トクベツ</t>
    </rPh>
    <rPh sb="25" eb="27">
      <t>カイケイ</t>
    </rPh>
    <phoneticPr fontId="2"/>
  </si>
  <si>
    <t>長野県後期高齢者医療広域連合一般会計</t>
    <rPh sb="0" eb="3">
      <t>ナガノケン</t>
    </rPh>
    <rPh sb="3" eb="5">
      <t>コウキ</t>
    </rPh>
    <rPh sb="5" eb="8">
      <t>コウレイシャ</t>
    </rPh>
    <rPh sb="8" eb="10">
      <t>イリョウ</t>
    </rPh>
    <rPh sb="10" eb="12">
      <t>コウイキ</t>
    </rPh>
    <rPh sb="12" eb="14">
      <t>レンゴウ</t>
    </rPh>
    <rPh sb="14" eb="16">
      <t>イッパン</t>
    </rPh>
    <rPh sb="16" eb="18">
      <t>カイケイ</t>
    </rPh>
    <phoneticPr fontId="2"/>
  </si>
  <si>
    <t>長野県後期高齢者医療広域連合後期高齢者医療特別会計</t>
    <rPh sb="0" eb="3">
      <t>ナガノケン</t>
    </rPh>
    <rPh sb="3" eb="5">
      <t>コウキ</t>
    </rPh>
    <rPh sb="5" eb="8">
      <t>コウレイシャ</t>
    </rPh>
    <rPh sb="8" eb="10">
      <t>イリョウ</t>
    </rPh>
    <rPh sb="10" eb="12">
      <t>コウイキ</t>
    </rPh>
    <rPh sb="12" eb="14">
      <t>レンゴウ</t>
    </rPh>
    <rPh sb="14" eb="16">
      <t>コウキ</t>
    </rPh>
    <rPh sb="16" eb="19">
      <t>コウレイシャ</t>
    </rPh>
    <rPh sb="19" eb="21">
      <t>イリョウ</t>
    </rPh>
    <rPh sb="21" eb="23">
      <t>トクベツ</t>
    </rPh>
    <rPh sb="23" eb="25">
      <t>カイケイ</t>
    </rPh>
    <phoneticPr fontId="2"/>
  </si>
  <si>
    <t>長野県地方税滞納整理機構一般会計</t>
    <rPh sb="0" eb="3">
      <t>ナガノケン</t>
    </rPh>
    <rPh sb="3" eb="6">
      <t>チホウゼイ</t>
    </rPh>
    <rPh sb="6" eb="8">
      <t>タイノウ</t>
    </rPh>
    <rPh sb="8" eb="10">
      <t>セイリ</t>
    </rPh>
    <rPh sb="10" eb="12">
      <t>キコウ</t>
    </rPh>
    <rPh sb="12" eb="14">
      <t>イッパン</t>
    </rPh>
    <rPh sb="14" eb="16">
      <t>カイケイ</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</si>
  <si>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</si>
  <si>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</si>
  <si>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</si>
  <si>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</si>
  <si>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有形固定資産減価償却率は類似団体より低い水準であり、将来負担比率もゼロである。
現時点で類似団体と比較すれば良好な数値になっているが、人口の減少傾向は続いており、将来的には歳入の減少が予想される中で、既存設備の修繕維持費用や更新投資の負担増加が懸念される。</t>
  </si>
  <si>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</si>
  <si>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</si>
  <si>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</si>
  <si>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</si>
  <si>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</si>
  <si>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</si>
  <si>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</si>
  <si>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t>
    <phoneticPr fontId="5"/>
  </si>
  <si>
    <t>実質公債費比率</t>
    <phoneticPr fontId="5"/>
  </si>
  <si>
    <t>実質公債費率は、歳入減少により年々高くなってきている。組み合わせによる分析では数値はゼロであるが、今後収入は減少し経常経費は増える予測であるため数値が上がる可能性がある。</t>
    <rPh sb="0" eb="2">
      <t>ジッシツ</t>
    </rPh>
    <rPh sb="2" eb="5">
      <t>コウサイヒ</t>
    </rPh>
    <rPh sb="5" eb="6">
      <t>リツ</t>
    </rPh>
    <rPh sb="8" eb="10">
      <t>サイニュウ</t>
    </rPh>
    <rPh sb="10" eb="12">
      <t>ゲンショウ</t>
    </rPh>
    <rPh sb="15" eb="17">
      <t>ネンネン</t>
    </rPh>
    <rPh sb="17" eb="18">
      <t>タカ</t>
    </rPh>
    <rPh sb="27" eb="28">
      <t>ク</t>
    </rPh>
    <rPh sb="29" eb="30">
      <t>ア</t>
    </rPh>
    <rPh sb="35" eb="37">
      <t>ブンセキ</t>
    </rPh>
    <rPh sb="39" eb="41">
      <t>スウチ</t>
    </rPh>
    <rPh sb="49" eb="51">
      <t>コンゴ</t>
    </rPh>
    <rPh sb="51" eb="53">
      <t>シュウニュウ</t>
    </rPh>
    <rPh sb="54" eb="56">
      <t>ゲンショウ</t>
    </rPh>
    <rPh sb="57" eb="59">
      <t>ケイジョウ</t>
    </rPh>
    <rPh sb="59" eb="61">
      <t>ケイヒ</t>
    </rPh>
    <rPh sb="62" eb="63">
      <t>フ</t>
    </rPh>
    <rPh sb="65" eb="67">
      <t>ヨソク</t>
    </rPh>
    <rPh sb="72" eb="74">
      <t>スウチ</t>
    </rPh>
    <rPh sb="75" eb="76">
      <t>ア</t>
    </rPh>
    <rPh sb="78" eb="81">
      <t>カノウセイ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</si>
</sst>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2"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316331</c:v>
                </c:pt>
                <c:pt idx="1">
                  <c:v>333013</c:v>
                </c:pt>
                <c:pt idx="2">
                  <c:v>280458</c:v>
                </c:pt>
                <c:pt idx="3">
                  <c:v>291945</c:v>
                </c:pt>
                <c:pt idx="4">
                  <c:v>291173</c:v>
                </c:pt>
              </c:numCache>
            </c:numRef>
          </c:val>
          <c:smooth val="0"/>
          <c:extLst>
            <c:ext xmlns:c16="http://schemas.microsoft.com/office/drawing/2014/chart" uri="{C3380CC4-5D6E-409C-BE32-E72D297353CC}">
              <c16:uniqueId val="{00000000-9718-4173-A06B-C9284E3F4FB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272595</c:v>
                </c:pt>
                <c:pt idx="1">
                  <c:v>623707</c:v>
                </c:pt>
                <c:pt idx="2">
                  <c:v>521880</c:v>
                </c:pt>
                <c:pt idx="3">
                  <c:v>367765</c:v>
                </c:pt>
                <c:pt idx="4">
                  <c:v>860892</c:v>
                </c:pt>
              </c:numCache>
            </c:numRef>
          </c:val>
          <c:smooth val="0"/>
          <c:extLst>
            <c:ext xmlns:c16="http://schemas.microsoft.com/office/drawing/2014/chart" uri="{C3380CC4-5D6E-409C-BE32-E72D297353CC}">
              <c16:uniqueId val="{00000001-9718-4173-A06B-C9284E3F4FB4}"/>
            </c:ext>
          </c:extLst>
        </c:ser>
        <c:dLbls>
          <c:showLegendKey val="0"/>
          <c:showVal val="0"/>
          <c:showCatName val="0"/>
          <c:showSerName val="0"/>
          <c:showPercent val="0"/>
          <c:showBubbleSize val="0"/>
        </c:dLbls>
        <c:marker val="1"/>
        <c:smooth val="0"/>
        <c:axId val="91983872"/>
        <c:axId val="91985408"/>
      </c:lineChart>
      <c:catAx>
        <c:axId val="9198387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1985408"/>
        <c:crosses val="autoZero"/>
        <c:auto val="1"/>
        <c:lblAlgn val="ctr"/>
        <c:lblOffset val="100"/>
        <c:tickLblSkip val="1"/>
        <c:tickMarkSkip val="1"/>
        <c:noMultiLvlLbl val="0"/>
      </c:catAx>
      <c:valAx>
        <c:axId val="91985408"/>
        <c:scaling>
          <c:orientation val="minMax"/>
          <c:max val="1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198387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7.81</c:v>
                </c:pt>
                <c:pt idx="1">
                  <c:v>5.81</c:v>
                </c:pt>
                <c:pt idx="2">
                  <c:v>5.27</c:v>
                </c:pt>
                <c:pt idx="3">
                  <c:v>7.37</c:v>
                </c:pt>
                <c:pt idx="4">
                  <c:v>7.67</c:v>
                </c:pt>
              </c:numCache>
            </c:numRef>
          </c:val>
          <c:extLst>
            <c:ext xmlns:c16="http://schemas.microsoft.com/office/drawing/2014/chart" uri="{C3380CC4-5D6E-409C-BE32-E72D297353CC}">
              <c16:uniqueId val="{00000000-F4E0-4ED5-872B-3FBFF1CDB5B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90.97</c:v>
                </c:pt>
                <c:pt idx="1">
                  <c:v>89.54</c:v>
                </c:pt>
                <c:pt idx="2">
                  <c:v>86.96</c:v>
                </c:pt>
                <c:pt idx="3">
                  <c:v>90.01</c:v>
                </c:pt>
                <c:pt idx="4">
                  <c:v>89.97</c:v>
                </c:pt>
              </c:numCache>
            </c:numRef>
          </c:val>
          <c:extLst>
            <c:ext xmlns:c16="http://schemas.microsoft.com/office/drawing/2014/chart" uri="{C3380CC4-5D6E-409C-BE32-E72D297353CC}">
              <c16:uniqueId val="{00000001-F4E0-4ED5-872B-3FBFF1CDB5B8}"/>
            </c:ext>
          </c:extLst>
        </c:ser>
        <c:dLbls>
          <c:showLegendKey val="0"/>
          <c:showVal val="0"/>
          <c:showCatName val="0"/>
          <c:showSerName val="0"/>
          <c:showPercent val="0"/>
          <c:showBubbleSize val="0"/>
        </c:dLbls>
        <c:gapWidth val="250"/>
        <c:overlap val="100"/>
        <c:axId val="119637888"/>
        <c:axId val="11965235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11.09</c:v>
                </c:pt>
                <c:pt idx="1">
                  <c:v>-9.6999999999999993</c:v>
                </c:pt>
                <c:pt idx="2">
                  <c:v>0.23</c:v>
                </c:pt>
                <c:pt idx="3">
                  <c:v>2.19</c:v>
                </c:pt>
                <c:pt idx="4">
                  <c:v>-4.99</c:v>
                </c:pt>
              </c:numCache>
            </c:numRef>
          </c:val>
          <c:smooth val="0"/>
          <c:extLst>
            <c:ext xmlns:c16="http://schemas.microsoft.com/office/drawing/2014/chart" uri="{C3380CC4-5D6E-409C-BE32-E72D297353CC}">
              <c16:uniqueId val="{00000002-F4E0-4ED5-872B-3FBFF1CDB5B8}"/>
            </c:ext>
          </c:extLst>
        </c:ser>
        <c:dLbls>
          <c:showLegendKey val="0"/>
          <c:showVal val="0"/>
          <c:showCatName val="0"/>
          <c:showSerName val="0"/>
          <c:showPercent val="0"/>
          <c:showBubbleSize val="0"/>
        </c:dLbls>
        <c:marker val="1"/>
        <c:smooth val="0"/>
        <c:axId val="119637888"/>
        <c:axId val="119652352"/>
      </c:lineChart>
      <c:catAx>
        <c:axId val="1196378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9652352"/>
        <c:crosses val="autoZero"/>
        <c:auto val="1"/>
        <c:lblAlgn val="ctr"/>
        <c:lblOffset val="100"/>
        <c:tickLblSkip val="1"/>
        <c:tickMarkSkip val="1"/>
        <c:noMultiLvlLbl val="0"/>
      </c:catAx>
      <c:valAx>
        <c:axId val="1196523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96378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F42D-41C1-9754-CBC9DA38DE8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42D-41C1-9754-CBC9DA38DE81}"/>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F42D-41C1-9754-CBC9DA38DE81}"/>
            </c:ext>
          </c:extLst>
        </c:ser>
        <c:ser>
          <c:idx val="3"/>
          <c:order val="3"/>
          <c:tx>
            <c:strRef>
              <c:f>データシート!$A$30</c:f>
              <c:strCache>
                <c:ptCount val="1"/>
                <c:pt idx="0">
                  <c:v>診療所特別会計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0.24</c:v>
                </c:pt>
                <c:pt idx="2">
                  <c:v>#N/A</c:v>
                </c:pt>
                <c:pt idx="3">
                  <c:v>0.11</c:v>
                </c:pt>
                <c:pt idx="4">
                  <c:v>#N/A</c:v>
                </c:pt>
                <c:pt idx="5">
                  <c:v>0.16</c:v>
                </c:pt>
                <c:pt idx="6">
                  <c:v>#N/A</c:v>
                </c:pt>
                <c:pt idx="7">
                  <c:v>0.13</c:v>
                </c:pt>
                <c:pt idx="8">
                  <c:v>#N/A</c:v>
                </c:pt>
                <c:pt idx="9">
                  <c:v>0</c:v>
                </c:pt>
              </c:numCache>
            </c:numRef>
          </c:val>
          <c:extLst>
            <c:ext xmlns:c16="http://schemas.microsoft.com/office/drawing/2014/chart" uri="{C3380CC4-5D6E-409C-BE32-E72D297353CC}">
              <c16:uniqueId val="{00000003-F42D-41C1-9754-CBC9DA38DE81}"/>
            </c:ext>
          </c:extLst>
        </c:ser>
        <c:ser>
          <c:idx val="4"/>
          <c:order val="4"/>
          <c:tx>
            <c:strRef>
              <c:f>データシート!$A$31</c:f>
              <c:strCache>
                <c:ptCount val="1"/>
                <c:pt idx="0">
                  <c:v>介護保険サービス事業特別会計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0.14000000000000001</c:v>
                </c:pt>
                <c:pt idx="2">
                  <c:v>#N/A</c:v>
                </c:pt>
                <c:pt idx="3">
                  <c:v>0.13</c:v>
                </c:pt>
                <c:pt idx="4">
                  <c:v>#N/A</c:v>
                </c:pt>
                <c:pt idx="5">
                  <c:v>0.11</c:v>
                </c:pt>
                <c:pt idx="6">
                  <c:v>#N/A</c:v>
                </c:pt>
                <c:pt idx="7">
                  <c:v>0.06</c:v>
                </c:pt>
                <c:pt idx="8">
                  <c:v>#N/A</c:v>
                </c:pt>
                <c:pt idx="9">
                  <c:v>0.04</c:v>
                </c:pt>
              </c:numCache>
            </c:numRef>
          </c:val>
          <c:extLst>
            <c:ext xmlns:c16="http://schemas.microsoft.com/office/drawing/2014/chart" uri="{C3380CC4-5D6E-409C-BE32-E72D297353CC}">
              <c16:uniqueId val="{00000004-F42D-41C1-9754-CBC9DA38DE81}"/>
            </c:ext>
          </c:extLst>
        </c:ser>
        <c:ser>
          <c:idx val="5"/>
          <c:order val="5"/>
          <c:tx>
            <c:strRef>
              <c:f>データシート!$A$32</c:f>
              <c:strCache>
                <c:ptCount val="1"/>
                <c:pt idx="0">
                  <c:v>村営バス事業特別会計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0.11</c:v>
                </c:pt>
                <c:pt idx="2">
                  <c:v>#N/A</c:v>
                </c:pt>
                <c:pt idx="3">
                  <c:v>0.03</c:v>
                </c:pt>
                <c:pt idx="4">
                  <c:v>#N/A</c:v>
                </c:pt>
                <c:pt idx="5">
                  <c:v>0.05</c:v>
                </c:pt>
                <c:pt idx="6">
                  <c:v>#N/A</c:v>
                </c:pt>
                <c:pt idx="7">
                  <c:v>0.16</c:v>
                </c:pt>
                <c:pt idx="8">
                  <c:v>#N/A</c:v>
                </c:pt>
                <c:pt idx="9">
                  <c:v>0.1</c:v>
                </c:pt>
              </c:numCache>
            </c:numRef>
          </c:val>
          <c:extLst>
            <c:ext xmlns:c16="http://schemas.microsoft.com/office/drawing/2014/chart" uri="{C3380CC4-5D6E-409C-BE32-E72D297353CC}">
              <c16:uniqueId val="{00000005-F42D-41C1-9754-CBC9DA38DE81}"/>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0.13</c:v>
                </c:pt>
                <c:pt idx="2">
                  <c:v>#N/A</c:v>
                </c:pt>
                <c:pt idx="3">
                  <c:v>0</c:v>
                </c:pt>
                <c:pt idx="4">
                  <c:v>#N/A</c:v>
                </c:pt>
                <c:pt idx="5">
                  <c:v>0.08</c:v>
                </c:pt>
                <c:pt idx="6">
                  <c:v>#N/A</c:v>
                </c:pt>
                <c:pt idx="7">
                  <c:v>1.02</c:v>
                </c:pt>
                <c:pt idx="8">
                  <c:v>#N/A</c:v>
                </c:pt>
                <c:pt idx="9">
                  <c:v>0.13</c:v>
                </c:pt>
              </c:numCache>
            </c:numRef>
          </c:val>
          <c:extLst>
            <c:ext xmlns:c16="http://schemas.microsoft.com/office/drawing/2014/chart" uri="{C3380CC4-5D6E-409C-BE32-E72D297353CC}">
              <c16:uniqueId val="{00000006-F42D-41C1-9754-CBC9DA38DE81}"/>
            </c:ext>
          </c:extLst>
        </c:ser>
        <c:ser>
          <c:idx val="7"/>
          <c:order val="7"/>
          <c:tx>
            <c:strRef>
              <c:f>データシート!$A$34</c:f>
              <c:strCache>
                <c:ptCount val="1"/>
                <c:pt idx="0">
                  <c:v>簡易水道事業特別会計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0.13</c:v>
                </c:pt>
                <c:pt idx="2">
                  <c:v>#N/A</c:v>
                </c:pt>
                <c:pt idx="3">
                  <c:v>0.17</c:v>
                </c:pt>
                <c:pt idx="4">
                  <c:v>#N/A</c:v>
                </c:pt>
                <c:pt idx="5">
                  <c:v>0.14000000000000001</c:v>
                </c:pt>
                <c:pt idx="6">
                  <c:v>#N/A</c:v>
                </c:pt>
                <c:pt idx="7">
                  <c:v>0.11</c:v>
                </c:pt>
                <c:pt idx="8">
                  <c:v>#N/A</c:v>
                </c:pt>
                <c:pt idx="9">
                  <c:v>0.57999999999999996</c:v>
                </c:pt>
              </c:numCache>
            </c:numRef>
          </c:val>
          <c:extLst>
            <c:ext xmlns:c16="http://schemas.microsoft.com/office/drawing/2014/chart" uri="{C3380CC4-5D6E-409C-BE32-E72D297353CC}">
              <c16:uniqueId val="{00000007-F42D-41C1-9754-CBC9DA38DE81}"/>
            </c:ext>
          </c:extLst>
        </c:ser>
        <c:ser>
          <c:idx val="8"/>
          <c:order val="8"/>
          <c:tx>
            <c:strRef>
              <c:f>データシート!$A$35</c:f>
              <c:strCache>
                <c:ptCount val="1"/>
                <c:pt idx="0">
                  <c:v>介護保険事業特別会計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0.93</c:v>
                </c:pt>
                <c:pt idx="2">
                  <c:v>#N/A</c:v>
                </c:pt>
                <c:pt idx="3">
                  <c:v>0.53</c:v>
                </c:pt>
                <c:pt idx="4">
                  <c:v>#N/A</c:v>
                </c:pt>
                <c:pt idx="5">
                  <c:v>0.11</c:v>
                </c:pt>
                <c:pt idx="6">
                  <c:v>#N/A</c:v>
                </c:pt>
                <c:pt idx="7">
                  <c:v>0.34</c:v>
                </c:pt>
                <c:pt idx="8">
                  <c:v>#N/A</c:v>
                </c:pt>
                <c:pt idx="9">
                  <c:v>1.1200000000000001</c:v>
                </c:pt>
              </c:numCache>
            </c:numRef>
          </c:val>
          <c:extLst>
            <c:ext xmlns:c16="http://schemas.microsoft.com/office/drawing/2014/chart" uri="{C3380CC4-5D6E-409C-BE32-E72D297353CC}">
              <c16:uniqueId val="{00000008-F42D-41C1-9754-CBC9DA38DE81}"/>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7.45</c:v>
                </c:pt>
                <c:pt idx="2">
                  <c:v>#N/A</c:v>
                </c:pt>
                <c:pt idx="3">
                  <c:v>5.65</c:v>
                </c:pt>
                <c:pt idx="4">
                  <c:v>#N/A</c:v>
                </c:pt>
                <c:pt idx="5">
                  <c:v>5.05</c:v>
                </c:pt>
                <c:pt idx="6">
                  <c:v>#N/A</c:v>
                </c:pt>
                <c:pt idx="7">
                  <c:v>7.06</c:v>
                </c:pt>
                <c:pt idx="8">
                  <c:v>#N/A</c:v>
                </c:pt>
                <c:pt idx="9">
                  <c:v>7.55</c:v>
                </c:pt>
              </c:numCache>
            </c:numRef>
          </c:val>
          <c:extLst>
            <c:ext xmlns:c16="http://schemas.microsoft.com/office/drawing/2014/chart" uri="{C3380CC4-5D6E-409C-BE32-E72D297353CC}">
              <c16:uniqueId val="{00000009-F42D-41C1-9754-CBC9DA38DE81}"/>
            </c:ext>
          </c:extLst>
        </c:ser>
        <c:dLbls>
          <c:showLegendKey val="0"/>
          <c:showVal val="0"/>
          <c:showCatName val="0"/>
          <c:showSerName val="0"/>
          <c:showPercent val="0"/>
          <c:showBubbleSize val="0"/>
        </c:dLbls>
        <c:gapWidth val="150"/>
        <c:overlap val="100"/>
        <c:axId val="120089984"/>
        <c:axId val="120091776"/>
      </c:barChart>
      <c:catAx>
        <c:axId val="1200899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0091776"/>
        <c:crosses val="autoZero"/>
        <c:auto val="1"/>
        <c:lblAlgn val="ctr"/>
        <c:lblOffset val="100"/>
        <c:tickLblSkip val="1"/>
        <c:tickMarkSkip val="1"/>
        <c:noMultiLvlLbl val="0"/>
      </c:catAx>
      <c:valAx>
        <c:axId val="1200917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008998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149</c:v>
                </c:pt>
                <c:pt idx="5">
                  <c:v>139</c:v>
                </c:pt>
                <c:pt idx="8">
                  <c:v>142</c:v>
                </c:pt>
                <c:pt idx="11">
                  <c:v>152</c:v>
                </c:pt>
                <c:pt idx="14">
                  <c:v>142</c:v>
                </c:pt>
              </c:numCache>
            </c:numRef>
          </c:val>
          <c:extLst>
            <c:ext xmlns:c16="http://schemas.microsoft.com/office/drawing/2014/chart" uri="{C3380CC4-5D6E-409C-BE32-E72D297353CC}">
              <c16:uniqueId val="{00000000-8D13-4A8B-B619-4C208BDDB30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8D13-4A8B-B619-4C208BDDB30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8D13-4A8B-B619-4C208BDDB30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D13-4A8B-B619-4C208BDDB30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5</c:v>
                </c:pt>
                <c:pt idx="3">
                  <c:v>3</c:v>
                </c:pt>
                <c:pt idx="6">
                  <c:v>1</c:v>
                </c:pt>
                <c:pt idx="9">
                  <c:v>1</c:v>
                </c:pt>
                <c:pt idx="12">
                  <c:v>3</c:v>
                </c:pt>
              </c:numCache>
            </c:numRef>
          </c:val>
          <c:extLst>
            <c:ext xmlns:c16="http://schemas.microsoft.com/office/drawing/2014/chart" uri="{C3380CC4-5D6E-409C-BE32-E72D297353CC}">
              <c16:uniqueId val="{00000004-8D13-4A8B-B619-4C208BDDB30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D13-4A8B-B619-4C208BDDB30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D13-4A8B-B619-4C208BDDB30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171</c:v>
                </c:pt>
                <c:pt idx="3">
                  <c:v>157</c:v>
                </c:pt>
                <c:pt idx="6">
                  <c:v>169</c:v>
                </c:pt>
                <c:pt idx="9">
                  <c:v>187</c:v>
                </c:pt>
                <c:pt idx="12">
                  <c:v>178</c:v>
                </c:pt>
              </c:numCache>
            </c:numRef>
          </c:val>
          <c:extLst>
            <c:ext xmlns:c16="http://schemas.microsoft.com/office/drawing/2014/chart" uri="{C3380CC4-5D6E-409C-BE32-E72D297353CC}">
              <c16:uniqueId val="{00000007-8D13-4A8B-B619-4C208BDDB30E}"/>
            </c:ext>
          </c:extLst>
        </c:ser>
        <c:dLbls>
          <c:showLegendKey val="0"/>
          <c:showVal val="0"/>
          <c:showCatName val="0"/>
          <c:showSerName val="0"/>
          <c:showPercent val="0"/>
          <c:showBubbleSize val="0"/>
        </c:dLbls>
        <c:gapWidth val="100"/>
        <c:overlap val="100"/>
        <c:axId val="114375296"/>
        <c:axId val="11437747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27</c:v>
                </c:pt>
                <c:pt idx="2">
                  <c:v>#N/A</c:v>
                </c:pt>
                <c:pt idx="3">
                  <c:v>#N/A</c:v>
                </c:pt>
                <c:pt idx="4">
                  <c:v>21</c:v>
                </c:pt>
                <c:pt idx="5">
                  <c:v>#N/A</c:v>
                </c:pt>
                <c:pt idx="6">
                  <c:v>#N/A</c:v>
                </c:pt>
                <c:pt idx="7">
                  <c:v>28</c:v>
                </c:pt>
                <c:pt idx="8">
                  <c:v>#N/A</c:v>
                </c:pt>
                <c:pt idx="9">
                  <c:v>#N/A</c:v>
                </c:pt>
                <c:pt idx="10">
                  <c:v>36</c:v>
                </c:pt>
                <c:pt idx="11">
                  <c:v>#N/A</c:v>
                </c:pt>
                <c:pt idx="12">
                  <c:v>#N/A</c:v>
                </c:pt>
                <c:pt idx="13">
                  <c:v>39</c:v>
                </c:pt>
                <c:pt idx="14">
                  <c:v>#N/A</c:v>
                </c:pt>
              </c:numCache>
            </c:numRef>
          </c:val>
          <c:smooth val="0"/>
          <c:extLst>
            <c:ext xmlns:c16="http://schemas.microsoft.com/office/drawing/2014/chart" uri="{C3380CC4-5D6E-409C-BE32-E72D297353CC}">
              <c16:uniqueId val="{00000008-8D13-4A8B-B619-4C208BDDB30E}"/>
            </c:ext>
          </c:extLst>
        </c:ser>
        <c:dLbls>
          <c:showLegendKey val="0"/>
          <c:showVal val="0"/>
          <c:showCatName val="0"/>
          <c:showSerName val="0"/>
          <c:showPercent val="0"/>
          <c:showBubbleSize val="0"/>
        </c:dLbls>
        <c:marker val="1"/>
        <c:smooth val="0"/>
        <c:axId val="114375296"/>
        <c:axId val="114377472"/>
      </c:lineChart>
      <c:catAx>
        <c:axId val="1143752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4377472"/>
        <c:crosses val="autoZero"/>
        <c:auto val="1"/>
        <c:lblAlgn val="ctr"/>
        <c:lblOffset val="100"/>
        <c:tickLblSkip val="1"/>
        <c:tickMarkSkip val="1"/>
        <c:noMultiLvlLbl val="0"/>
      </c:catAx>
      <c:valAx>
        <c:axId val="1143774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43752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1224</c:v>
                </c:pt>
                <c:pt idx="5">
                  <c:v>1303</c:v>
                </c:pt>
                <c:pt idx="8">
                  <c:v>1319</c:v>
                </c:pt>
                <c:pt idx="11">
                  <c:v>1289</c:v>
                </c:pt>
                <c:pt idx="14">
                  <c:v>1369</c:v>
                </c:pt>
              </c:numCache>
            </c:numRef>
          </c:val>
          <c:extLst>
            <c:ext xmlns:c16="http://schemas.microsoft.com/office/drawing/2014/chart" uri="{C3380CC4-5D6E-409C-BE32-E72D297353CC}">
              <c16:uniqueId val="{00000000-9F13-46C2-BF2F-C902DA8E128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9F13-46C2-BF2F-C902DA8E128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2866</c:v>
                </c:pt>
                <c:pt idx="5">
                  <c:v>2795</c:v>
                </c:pt>
                <c:pt idx="8">
                  <c:v>2809</c:v>
                </c:pt>
                <c:pt idx="11">
                  <c:v>2799</c:v>
                </c:pt>
                <c:pt idx="14">
                  <c:v>2745</c:v>
                </c:pt>
              </c:numCache>
            </c:numRef>
          </c:val>
          <c:extLst>
            <c:ext xmlns:c16="http://schemas.microsoft.com/office/drawing/2014/chart" uri="{C3380CC4-5D6E-409C-BE32-E72D297353CC}">
              <c16:uniqueId val="{00000002-9F13-46C2-BF2F-C902DA8E128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F13-46C2-BF2F-C902DA8E128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F13-46C2-BF2F-C902DA8E128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F13-46C2-BF2F-C902DA8E128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190</c:v>
                </c:pt>
                <c:pt idx="3">
                  <c:v>167</c:v>
                </c:pt>
                <c:pt idx="6">
                  <c:v>140</c:v>
                </c:pt>
                <c:pt idx="9">
                  <c:v>135</c:v>
                </c:pt>
                <c:pt idx="12">
                  <c:v>150</c:v>
                </c:pt>
              </c:numCache>
            </c:numRef>
          </c:val>
          <c:extLst>
            <c:ext xmlns:c16="http://schemas.microsoft.com/office/drawing/2014/chart" uri="{C3380CC4-5D6E-409C-BE32-E72D297353CC}">
              <c16:uniqueId val="{00000006-9F13-46C2-BF2F-C902DA8E128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2</c:v>
                </c:pt>
                <c:pt idx="3">
                  <c:v>6</c:v>
                </c:pt>
                <c:pt idx="6">
                  <c:v>6</c:v>
                </c:pt>
                <c:pt idx="9">
                  <c:v>6</c:v>
                </c:pt>
                <c:pt idx="12">
                  <c:v>5</c:v>
                </c:pt>
              </c:numCache>
            </c:numRef>
          </c:val>
          <c:extLst>
            <c:ext xmlns:c16="http://schemas.microsoft.com/office/drawing/2014/chart" uri="{C3380CC4-5D6E-409C-BE32-E72D297353CC}">
              <c16:uniqueId val="{00000007-9F13-46C2-BF2F-C902DA8E128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29</c:v>
                </c:pt>
                <c:pt idx="3">
                  <c:v>26</c:v>
                </c:pt>
                <c:pt idx="6">
                  <c:v>19</c:v>
                </c:pt>
                <c:pt idx="9">
                  <c:v>20</c:v>
                </c:pt>
                <c:pt idx="12">
                  <c:v>18</c:v>
                </c:pt>
              </c:numCache>
            </c:numRef>
          </c:val>
          <c:extLst>
            <c:ext xmlns:c16="http://schemas.microsoft.com/office/drawing/2014/chart" uri="{C3380CC4-5D6E-409C-BE32-E72D297353CC}">
              <c16:uniqueId val="{00000008-9F13-46C2-BF2F-C902DA8E128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9F13-46C2-BF2F-C902DA8E128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1471</c:v>
                </c:pt>
                <c:pt idx="3">
                  <c:v>1590</c:v>
                </c:pt>
                <c:pt idx="6">
                  <c:v>1627</c:v>
                </c:pt>
                <c:pt idx="9">
                  <c:v>1548</c:v>
                </c:pt>
                <c:pt idx="12">
                  <c:v>1737</c:v>
                </c:pt>
              </c:numCache>
            </c:numRef>
          </c:val>
          <c:extLst>
            <c:ext xmlns:c16="http://schemas.microsoft.com/office/drawing/2014/chart" uri="{C3380CC4-5D6E-409C-BE32-E72D297353CC}">
              <c16:uniqueId val="{0000000A-9F13-46C2-BF2F-C902DA8E1287}"/>
            </c:ext>
          </c:extLst>
        </c:ser>
        <c:dLbls>
          <c:showLegendKey val="0"/>
          <c:showVal val="0"/>
          <c:showCatName val="0"/>
          <c:showSerName val="0"/>
          <c:showPercent val="0"/>
          <c:showBubbleSize val="0"/>
        </c:dLbls>
        <c:gapWidth val="100"/>
        <c:overlap val="100"/>
        <c:axId val="114442624"/>
        <c:axId val="1144441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9F13-46C2-BF2F-C902DA8E1287}"/>
            </c:ext>
          </c:extLst>
        </c:ser>
        <c:dLbls>
          <c:showLegendKey val="0"/>
          <c:showVal val="0"/>
          <c:showCatName val="0"/>
          <c:showSerName val="0"/>
          <c:showPercent val="0"/>
          <c:showBubbleSize val="0"/>
        </c:dLbls>
        <c:marker val="1"/>
        <c:smooth val="0"/>
        <c:axId val="114442624"/>
        <c:axId val="114444160"/>
      </c:lineChart>
      <c:catAx>
        <c:axId val="1144426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4444160"/>
        <c:crosses val="autoZero"/>
        <c:auto val="1"/>
        <c:lblAlgn val="ctr"/>
        <c:lblOffset val="100"/>
        <c:tickLblSkip val="1"/>
        <c:tickMarkSkip val="1"/>
        <c:noMultiLvlLbl val="0"/>
      </c:catAx>
      <c:valAx>
        <c:axId val="1144441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44426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810</c:v>
                </c:pt>
                <c:pt idx="1">
                  <c:v>812</c:v>
                </c:pt>
                <c:pt idx="2">
                  <c:v>770</c:v>
                </c:pt>
              </c:numCache>
            </c:numRef>
          </c:val>
          <c:extLst>
            <c:ext xmlns:c16="http://schemas.microsoft.com/office/drawing/2014/chart" uri="{C3380CC4-5D6E-409C-BE32-E72D297353CC}">
              <c16:uniqueId val="{00000000-E5FF-459E-BFF8-3C526351C99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48</c:v>
                </c:pt>
                <c:pt idx="1">
                  <c:v>48</c:v>
                </c:pt>
                <c:pt idx="2">
                  <c:v>48</c:v>
                </c:pt>
              </c:numCache>
            </c:numRef>
          </c:val>
          <c:extLst>
            <c:ext xmlns:c16="http://schemas.microsoft.com/office/drawing/2014/chart" uri="{C3380CC4-5D6E-409C-BE32-E72D297353CC}">
              <c16:uniqueId val="{00000001-E5FF-459E-BFF8-3C526351C99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1620</c:v>
                </c:pt>
                <c:pt idx="1">
                  <c:v>1556</c:v>
                </c:pt>
                <c:pt idx="2">
                  <c:v>1548</c:v>
                </c:pt>
              </c:numCache>
            </c:numRef>
          </c:val>
          <c:extLst>
            <c:ext xmlns:c16="http://schemas.microsoft.com/office/drawing/2014/chart" uri="{C3380CC4-5D6E-409C-BE32-E72D297353CC}">
              <c16:uniqueId val="{00000002-E5FF-459E-BFF8-3C526351C99C}"/>
            </c:ext>
          </c:extLst>
        </c:ser>
        <c:dLbls>
          <c:showLegendKey val="0"/>
          <c:showVal val="0"/>
          <c:showCatName val="0"/>
          <c:showSerName val="0"/>
          <c:showPercent val="0"/>
          <c:showBubbleSize val="0"/>
        </c:dLbls>
        <c:gapWidth val="120"/>
        <c:overlap val="100"/>
        <c:axId val="120996608"/>
        <c:axId val="120998144"/>
      </c:barChart>
      <c:catAx>
        <c:axId val="1209966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20998144"/>
        <c:crosses val="autoZero"/>
        <c:auto val="1"/>
        <c:lblAlgn val="ctr"/>
        <c:lblOffset val="100"/>
        <c:tickLblSkip val="1"/>
        <c:tickMarkSkip val="1"/>
        <c:noMultiLvlLbl val="0"/>
      </c:catAx>
      <c:valAx>
        <c:axId val="12099814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209966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{A3DDC933-16FC-41E6-9F5F-9BB46E5AA65B}</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8BF3-4A2E-9E35-9F9054FC307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{7E120A15-3D57-4EE0-BDCA-71CD4D92E091}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BF3-4A2E-9E35-9F9054FC307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{41A9D638-65DD-42E4-B706-6DEE4907CDE3}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BF3-4A2E-9E35-9F9054FC307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{C3DA0D7E-BF91-4F50-A045-EFB129513DCF}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BF3-4A2E-9E35-9F9054FC307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{4A41905B-D889-4D66-B8CB-77BC20D433F6}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BF3-4A2E-9E35-9F9054FC3079}"/>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{43166AD2-17C5-42CF-8CA8-B45BF3332B1B}</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8BF3-4A2E-9E35-9F9054FC3079}"/>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{1B0FAA82-0D81-4F0A-9F1A-35FF237AAD57}</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8BF3-4A2E-9E35-9F9054FC3079}"/>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{2AE11D65-67E5-4647-BE6B-7F875A0721A4}</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8BF3-4A2E-9E35-9F9054FC3079}"/>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{5BACDAF5-8161-4E68-B38F-0AFA45F9B85A}</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8BF3-4A2E-9E35-9F9054FC307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48</c:v>
                </c:pt>
                <c:pt idx="24">
                  <c:v>54.7</c:v>
                </c:pt>
                <c:pt idx="32">
                  <c:v>55</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8BF3-4A2E-9E35-9F9054FC3079}"/>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{018FBB1F-7625-4F39-BC27-A23F344AC51E}</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8BF3-4A2E-9E35-9F9054FC3079}"/>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{B216E2C3-75A4-4F78-9D80-479819BA3FD5}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BF3-4A2E-9E35-9F9054FC307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{940912C9-36B8-49DC-9A0C-E15F8482CFA9}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BF3-4A2E-9E35-9F9054FC307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{F5FEDD62-B269-4C2B-9B99-10926802CCF9}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BF3-4A2E-9E35-9F9054FC307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{6590D106-F75F-415D-A97C-446A42514C6B}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BF3-4A2E-9E35-9F9054FC3079}"/>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{7A74DBEE-7E18-48E1-BF4A-7E440C25672C}</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8BF3-4A2E-9E35-9F9054FC3079}"/>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{8B43E0F1-1746-4E1F-B14D-32F234BE525D}</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8BF3-4A2E-9E35-9F9054FC3079}"/>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{C1D67DD3-BCF2-457F-B388-997538B0208D}</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8BF3-4A2E-9E35-9F9054FC3079}"/>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{42582982-0CC4-4750-8207-442E4A6E07A5}</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8BF3-4A2E-9E35-9F9054FC307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54.2</c:v>
                </c:pt>
                <c:pt idx="24">
                  <c:v>56.3</c:v>
                </c:pt>
                <c:pt idx="32">
                  <c:v>56.7</c:v>
                </c:pt>
              </c:numCache>
            </c:numRef>
          </c:xVal>
          <c:yVal>
            <c:numRef>
              <c:f>公会計指標分析・財政指標組合せ分析表!$BP$55:$DC$55</c:f>
              <c:numCache>
                <c:formatCode>#,##0.0;"▲ "#,##0.0</c:formatCode>
                <c:ptCount val="40"/>
                <c:pt idx="16">
                  <c:v>0</c:v>
                </c:pt>
                <c:pt idx="24">
                  <c:v>0</c:v>
                </c:pt>
                <c:pt idx="32">
                  <c:v>0</c:v>
                </c:pt>
              </c:numCache>
            </c:numRef>
          </c:yVal>
          <c:smooth val="0"/>
          <c:extLst>
            <c:ext xmlns:c16="http://schemas.microsoft.com/office/drawing/2014/chart" uri="{C3380CC4-5D6E-409C-BE32-E72D297353CC}">
              <c16:uniqueId val="{00000013-8BF3-4A2E-9E35-9F9054FC3079}"/>
            </c:ext>
          </c:extLst>
        </c:ser>
        <c:dLbls>
          <c:showLegendKey val="0"/>
          <c:showVal val="1"/>
          <c:showCatName val="0"/>
          <c:showSerName val="0"/>
          <c:showPercent val="0"/>
          <c:showBubbleSize val="0"/>
        </c:dLbls>
        <c:axId val="46179840"/>
        <c:axId val="46181760"/>
      </c:scatterChart>
      <c:valAx>
        <c:axId val="46179840"/>
        <c:scaling>
          <c:orientation val="minMax"/>
          <c:max val="57"/>
          <c:min val="54"/>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{EA7381F1-27F9-4785-995B-1F597CFBDA5D}</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C99D-4C4A-A78D-F67E900920F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{08B4D0F2-34E9-4A2F-83BB-C4339C7BD498}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99D-4C4A-A78D-F67E900920F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{FEA4635A-85FB-4BE4-B94D-13C00706281E}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99D-4C4A-A78D-F67E900920F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{48183BDD-D4ED-4AE6-AC63-09449D9C9A15}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99D-4C4A-A78D-F67E900920F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{CCDDF1AE-9567-469C-A41E-09E5A511A92E}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99D-4C4A-A78D-F67E900920F6}"/>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{BFC2B4E7-214B-4905-8C7E-FD647EFCDD89}</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C99D-4C4A-A78D-F67E900920F6}"/>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{CBCEA916-D502-4EAF-9CFA-7E471C8A9CC1}</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C99D-4C4A-A78D-F67E900920F6}"/>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{6EA7173E-1A4E-440D-9A0D-0266AB308F4F}</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C99D-4C4A-A78D-F67E900920F6}"/>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{182EA282-C8CC-4EF7-9DD9-200FFBD4F515}</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C99D-4C4A-A78D-F67E900920F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3.9</c:v>
                </c:pt>
                <c:pt idx="8">
                  <c:v>3.3</c:v>
                </c:pt>
                <c:pt idx="16">
                  <c:v>3.2</c:v>
                </c:pt>
                <c:pt idx="24">
                  <c:v>3.6</c:v>
                </c:pt>
                <c:pt idx="32">
                  <c:v>4.5</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C99D-4C4A-A78D-F67E900920F6}"/>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{C603D669-8B91-4F61-B805-22154C76C3F6}</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C99D-4C4A-A78D-F67E900920F6}"/>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{D0434CE0-A251-4159-875B-72896458BFB6}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99D-4C4A-A78D-F67E900920F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{ABFE2144-6D27-45AD-A2CD-F506BC640EDC}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99D-4C4A-A78D-F67E900920F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{18CB2958-53AA-4E83-81F8-D4ABF62963AF}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99D-4C4A-A78D-F67E900920F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{EEEDA945-7ACE-4FBB-9FEB-77AAC2935F84}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99D-4C4A-A78D-F67E900920F6}"/>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{4C9A019E-6425-4D4A-92D2-75725930FC48}</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C99D-4C4A-A78D-F67E900920F6}"/>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{D7779909-E551-42F4-ADEA-F2673C631443}</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C99D-4C4A-A78D-F67E900920F6}"/>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{5B2E5A77-867D-41A8-A2F2-F03814ED0862}</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C99D-4C4A-A78D-F67E900920F6}"/>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{072668CF-38F1-4048-A680-088AFA28232A}</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C99D-4C4A-A78D-F67E900920F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9.1999999999999993</c:v>
                </c:pt>
                <c:pt idx="8">
                  <c:v>8.1999999999999993</c:v>
                </c:pt>
                <c:pt idx="16">
                  <c:v>7.8</c:v>
                </c:pt>
                <c:pt idx="24">
                  <c:v>7.4</c:v>
                </c:pt>
                <c:pt idx="32">
                  <c:v>7.1</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C99D-4C4A-A78D-F67E900920F6}"/>
            </c:ext>
          </c:extLst>
        </c:ser>
        <c:dLbls>
          <c:showLegendKey val="0"/>
          <c:showVal val="1"/>
          <c:showCatName val="0"/>
          <c:showSerName val="0"/>
          <c:showPercent val="0"/>
          <c:showBubbleSize val="0"/>
        </c:dLbls>
        <c:axId val="84219776"/>
        <c:axId val="84234240"/>
      </c:scatterChart>
      <c:valAx>
        <c:axId val="84219776"/>
        <c:scaling>
          <c:orientation val="minMax"/>
          <c:max val="9.4"/>
          <c:min val="6.9"/>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長野県北相木村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実質公債費率が、やや増えてきているが、引き続き新規発行の抑制等計画的な発行に努める。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長野県北相木村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地方債の元利償還による、将来負担額等同じようなレベルで推移しているが、起債、基金のバランスを取りながら健全財政に努める。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長野県北相木村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農業基盤整備事業、住宅建設事業に伴い財政調整基金を４３百万円、小学６年生の体験学習でふるさと基金を１．５百万円、診療所の運営のため診療所運営基金を１１百万円をそれぞれ取り崩し、各基金で運用利子分を５．５百万円積み立てたことにより基金全体では５０百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歳入の大幅な増加は見込めないことや、施設の維持管理経費が増えることが考えられることから中長期的には減少傾向にあるので、財政状況を見極め運用管理をおこなう。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高齢化社会、地域づくりの推進、快適な暮らしのための経費</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・ごみ処理対策基金：ごみ処理対策経費</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・下水道建設基金：下水道施設の建設経費</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・ふるさと基金：小学６年生の長崎県五島列島体験学習に係る経費の補助</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・村営バス買替基金：老朽化等による村営バスの更新</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・応援基金：高齢者等の福祉・健康に関する事業</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教育・子育て・少子化対策事業</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地域振興事業</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森づくりに関する事業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・診療所の運営に際し、診療所運営基金全額１１百万円を取り崩した。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・６年生の体験学習の補助として、ふるさと基金を１．５百万円取り崩した。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・応援基金に、ふるさと納税の寄付金を１．４百万円積み立てた。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・地域振興基金：老朽化した施設の統合、複合化を検討する時期にあり、今後の施設整備には地域振興基金を活用する。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・ごみ処理対策基金：直近では取り崩す予定はないが、維持していく。</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下水道建設基金：村内の汚水処理は合併浄化槽により対応しており下水道の建設予定はないことから、村の実態に合った基金に振り分け若しくは、新たな基金の創設を検討することが望ましいと考え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・ふるさと基金：毎年小学６年生の長崎県五島列島体験学習に１．５百万円取り崩す。</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・村営バス買替基金：３１年度に村営バスを更新予定であり取り崩す予定</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・応援基金：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今後も</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ふるさと納税や一般寄付金を毎年</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１百万円積立を予定しており、数年中には一部取り崩し事業を実施する。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農業基盤整備事業、住宅建設事業など大規模事業が集中したことにより４３百万円取り崩した。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財政調整基金の残高は災害復旧や突発的な事案に対応するため、現在の規模を維持するよう努める。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今のところ積立、取り崩しの予定はない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長野県北相木村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0" name="正方形/長方形 19">
          <a:extLst>
            <a:ext uri="{FF2B5EF4-FFF2-40B4-BE49-F238E27FC236}">
              <a16:creationId xmlns:a16="http://schemas.microsoft.com/office/drawing/2014/main" id="{00000000-0008-0000-0D00-000014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768
757
56.32
1,727,625
1,661,740
65,654
856,129
1,736,555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4" name="正方形/長方形 23">
          <a:extLst>
            <a:ext uri="{FF2B5EF4-FFF2-40B4-BE49-F238E27FC236}">
              <a16:creationId xmlns:a16="http://schemas.microsoft.com/office/drawing/2014/main" id="{00000000-0008-0000-0D00-000018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5" name="正方形/長方形 24">
          <a:extLst>
            <a:ext uri="{FF2B5EF4-FFF2-40B4-BE49-F238E27FC236}">
              <a16:creationId xmlns:a16="http://schemas.microsoft.com/office/drawing/2014/main" id="{00000000-0008-0000-0D00-000019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6" name="正方形/長方形 25">
          <a:extLst>
            <a:ext uri="{FF2B5EF4-FFF2-40B4-BE49-F238E27FC236}">
              <a16:creationId xmlns:a16="http://schemas.microsoft.com/office/drawing/2014/main" id="{00000000-0008-0000-0D00-00001A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7" name="正方形/長方形 26">
          <a:extLst>
            <a:ext uri="{FF2B5EF4-FFF2-40B4-BE49-F238E27FC236}">
              <a16:creationId xmlns:a16="http://schemas.microsoft.com/office/drawing/2014/main" id="{00000000-0008-0000-0D00-00001B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8" name="角丸四角形 27">
          <a:extLst>
            <a:ext uri="{FF2B5EF4-FFF2-40B4-BE49-F238E27FC236}">
              <a16:creationId xmlns:a16="http://schemas.microsoft.com/office/drawing/2014/main" id="{00000000-0008-0000-0D00-00001C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9" name="正方形/長方形 28">
          <a:extLst>
            <a:ext uri="{FF2B5EF4-FFF2-40B4-BE49-F238E27FC236}">
              <a16:creationId xmlns:a16="http://schemas.microsoft.com/office/drawing/2014/main" id="{00000000-0008-0000-0D00-00001D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0" name="正方形/長方形 29">
          <a:extLst>
            <a:ext uri="{FF2B5EF4-FFF2-40B4-BE49-F238E27FC236}">
              <a16:creationId xmlns:a16="http://schemas.microsoft.com/office/drawing/2014/main" id="{00000000-0008-0000-0D00-00001E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1" name="正方形/長方形 30">
          <a:extLst>
            <a:ext uri="{FF2B5EF4-FFF2-40B4-BE49-F238E27FC236}">
              <a16:creationId xmlns:a16="http://schemas.microsoft.com/office/drawing/2014/main" id="{00000000-0008-0000-0D00-00001F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2" name="直線コネクタ 31">
          <a:extLst>
            <a:ext uri="{FF2B5EF4-FFF2-40B4-BE49-F238E27FC236}">
              <a16:creationId xmlns:a16="http://schemas.microsoft.com/office/drawing/2014/main" id="{00000000-0008-0000-0D00-000020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3" name="楕円 32">
          <a:extLst>
            <a:ext uri="{FF2B5EF4-FFF2-40B4-BE49-F238E27FC236}">
              <a16:creationId xmlns:a16="http://schemas.microsoft.com/office/drawing/2014/main" id="{00000000-0008-0000-0D00-000021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4" name="フローチャート: 判断 33">
          <a:extLst>
            <a:ext uri="{FF2B5EF4-FFF2-40B4-BE49-F238E27FC236}">
              <a16:creationId xmlns:a16="http://schemas.microsoft.com/office/drawing/2014/main" id="{00000000-0008-0000-0D00-000022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5" name="直線コネクタ 34">
          <a:extLst>
            <a:ext uri="{FF2B5EF4-FFF2-40B4-BE49-F238E27FC236}">
              <a16:creationId xmlns:a16="http://schemas.microsoft.com/office/drawing/2014/main" id="{00000000-0008-0000-0D00-000023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6" name="直線コネクタ 35">
          <a:extLst>
            <a:ext uri="{FF2B5EF4-FFF2-40B4-BE49-F238E27FC236}">
              <a16:creationId xmlns:a16="http://schemas.microsoft.com/office/drawing/2014/main" id="{00000000-0008-0000-0D00-000024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7" name="直線コネクタ 36">
          <a:extLst>
            <a:ext uri="{FF2B5EF4-FFF2-40B4-BE49-F238E27FC236}">
              <a16:creationId xmlns:a16="http://schemas.microsoft.com/office/drawing/2014/main" id="{00000000-0008-0000-0D00-000025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8" name="直線コネクタ 37">
          <a:extLst>
            <a:ext uri="{FF2B5EF4-FFF2-40B4-BE49-F238E27FC236}">
              <a16:creationId xmlns:a16="http://schemas.microsoft.com/office/drawing/2014/main" id="{00000000-0008-0000-0D00-000026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9" name="テキスト ボックス 38">
          <a:extLst>
            <a:ext uri="{FF2B5EF4-FFF2-40B4-BE49-F238E27FC236}">
              <a16:creationId xmlns:a16="http://schemas.microsoft.com/office/drawing/2014/main" id="{00000000-0008-0000-0D00-000027000000}"/>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40" name="テキスト ボックス 39">
          <a:extLst>
            <a:ext uri="{FF2B5EF4-FFF2-40B4-BE49-F238E27FC236}">
              <a16:creationId xmlns:a16="http://schemas.microsoft.com/office/drawing/2014/main" id="{00000000-0008-0000-0D00-000028000000}"/>
            </a:ext>
          </a:extLst>
        </xdr:cNvPr>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41" name="テキスト ボックス 40">
          <a:extLst>
            <a:ext uri="{FF2B5EF4-FFF2-40B4-BE49-F238E27FC236}">
              <a16:creationId xmlns:a16="http://schemas.microsoft.com/office/drawing/2014/main" id="{00000000-0008-0000-0D00-000029000000}"/>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42" name="テキスト ボックス 41">
          <a:extLst>
            <a:ext uri="{FF2B5EF4-FFF2-40B4-BE49-F238E27FC236}">
              <a16:creationId xmlns:a16="http://schemas.microsoft.com/office/drawing/2014/main" id="{00000000-0008-0000-0D00-00002A000000}"/>
            </a:ext>
          </a:extLst>
        </xdr:cNvPr>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3" name="正方形/長方形 42">
          <a:extLst>
            <a:ext uri="{FF2B5EF4-FFF2-40B4-BE49-F238E27FC236}">
              <a16:creationId xmlns:a16="http://schemas.microsoft.com/office/drawing/2014/main" id="{00000000-0008-0000-0D00-00002B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4" name="正方形/長方形 43">
          <a:extLst>
            <a:ext uri="{FF2B5EF4-FFF2-40B4-BE49-F238E27FC236}">
              <a16:creationId xmlns:a16="http://schemas.microsoft.com/office/drawing/2014/main" id="{00000000-0008-0000-0D00-00002C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5" name="正方形/長方形 44">
          <a:extLst>
            <a:ext uri="{FF2B5EF4-FFF2-40B4-BE49-F238E27FC236}">
              <a16:creationId xmlns:a16="http://schemas.microsoft.com/office/drawing/2014/main" id="{00000000-0008-0000-0D00-00002D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[ 55.0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7" name="正方形/長方形 46">
          <a:extLst>
            <a:ext uri="{FF2B5EF4-FFF2-40B4-BE49-F238E27FC236}">
              <a16:creationId xmlns:a16="http://schemas.microsoft.com/office/drawing/2014/main" id="{00000000-0008-0000-0D00-00002F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8" name="正方形/長方形 47">
          <a:extLst>
            <a:ext uri="{FF2B5EF4-FFF2-40B4-BE49-F238E27FC236}">
              <a16:creationId xmlns:a16="http://schemas.microsoft.com/office/drawing/2014/main" id="{00000000-0008-0000-0D00-000030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9" name="正方形/長方形 48">
          <a:extLst>
            <a:ext uri="{FF2B5EF4-FFF2-40B4-BE49-F238E27FC236}">
              <a16:creationId xmlns:a16="http://schemas.microsoft.com/office/drawing/2014/main" id="{00000000-0008-0000-0D00-000031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0" name="正方形/長方形 49">
          <a:extLst>
            <a:ext uri="{FF2B5EF4-FFF2-40B4-BE49-F238E27FC236}">
              <a16:creationId xmlns:a16="http://schemas.microsoft.com/office/drawing/2014/main" id="{00000000-0008-0000-0D00-000032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1" name="正方形/長方形 50">
          <a:extLst>
            <a:ext uri="{FF2B5EF4-FFF2-40B4-BE49-F238E27FC236}">
              <a16:creationId xmlns:a16="http://schemas.microsoft.com/office/drawing/2014/main" id="{00000000-0008-0000-0D00-000033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2" name="正方形/長方形 51">
          <a:extLst>
            <a:ext uri="{FF2B5EF4-FFF2-40B4-BE49-F238E27FC236}">
              <a16:creationId xmlns:a16="http://schemas.microsoft.com/office/drawing/2014/main" id="{00000000-0008-0000-0D00-000034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3" name="正方形/長方形 52">
          <a:extLst>
            <a:ext uri="{FF2B5EF4-FFF2-40B4-BE49-F238E27FC236}">
              <a16:creationId xmlns:a16="http://schemas.microsoft.com/office/drawing/2014/main" id="{00000000-0008-0000-0D00-000035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4" name="正方形/長方形 53">
          <a:extLst>
            <a:ext uri="{FF2B5EF4-FFF2-40B4-BE49-F238E27FC236}">
              <a16:creationId xmlns:a16="http://schemas.microsoft.com/office/drawing/2014/main" id="{00000000-0008-0000-0D00-000036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5" name="テキスト ボックス 54">
          <a:extLst>
            <a:ext uri="{FF2B5EF4-FFF2-40B4-BE49-F238E27FC236}">
              <a16:creationId xmlns:a16="http://schemas.microsoft.com/office/drawing/2014/main" id="{00000000-0008-0000-0D00-000037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は類似団体より低い水準であるが、既に耐用年数を経過した資産が取得価額合計で１８億円ほどになっている。今後も耐用年数を迎える資産が増え続けるため、更新投資の財源確保が課題になってい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6" name="テキスト ボックス 55">
          <a:extLst>
            <a:ext uri="{FF2B5EF4-FFF2-40B4-BE49-F238E27FC236}">
              <a16:creationId xmlns:a16="http://schemas.microsoft.com/office/drawing/2014/main" id="{00000000-0008-0000-0D00-000038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7" name="直線コネクタ 56">
          <a:extLst>
            <a:ext uri="{FF2B5EF4-FFF2-40B4-BE49-F238E27FC236}">
              <a16:creationId xmlns:a16="http://schemas.microsoft.com/office/drawing/2014/main" id="{00000000-0008-0000-0D00-000039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8" name="テキスト ボックス 57">
          <a:extLst>
            <a:ext uri="{FF2B5EF4-FFF2-40B4-BE49-F238E27FC236}">
              <a16:creationId xmlns:a16="http://schemas.microsoft.com/office/drawing/2014/main" id="{00000000-0008-0000-0D00-00003A00000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9" name="直線コネクタ 58">
          <a:extLst>
            <a:ext uri="{FF2B5EF4-FFF2-40B4-BE49-F238E27FC236}">
              <a16:creationId xmlns:a16="http://schemas.microsoft.com/office/drawing/2014/main" id="{00000000-0008-0000-0D00-00003B000000}"/>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60" name="テキスト ボックス 59">
          <a:extLst>
            <a:ext uri="{FF2B5EF4-FFF2-40B4-BE49-F238E27FC236}">
              <a16:creationId xmlns:a16="http://schemas.microsoft.com/office/drawing/2014/main" id="{00000000-0008-0000-0D00-00003C000000}"/>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1" name="直線コネクタ 60">
          <a:extLst>
            <a:ext uri="{FF2B5EF4-FFF2-40B4-BE49-F238E27FC236}">
              <a16:creationId xmlns:a16="http://schemas.microsoft.com/office/drawing/2014/main" id="{00000000-0008-0000-0D00-00003D000000}"/>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2" name="テキスト ボックス 61">
          <a:extLst>
            <a:ext uri="{FF2B5EF4-FFF2-40B4-BE49-F238E27FC236}">
              <a16:creationId xmlns:a16="http://schemas.microsoft.com/office/drawing/2014/main" id="{00000000-0008-0000-0D00-00003E000000}"/>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3" name="直線コネクタ 62">
          <a:extLst>
            <a:ext uri="{FF2B5EF4-FFF2-40B4-BE49-F238E27FC236}">
              <a16:creationId xmlns:a16="http://schemas.microsoft.com/office/drawing/2014/main" id="{00000000-0008-0000-0D00-00003F000000}"/>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4" name="テキスト ボックス 63">
          <a:extLst>
            <a:ext uri="{FF2B5EF4-FFF2-40B4-BE49-F238E27FC236}">
              <a16:creationId xmlns:a16="http://schemas.microsoft.com/office/drawing/2014/main" id="{00000000-0008-0000-0D00-000040000000}"/>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5" name="直線コネクタ 64">
          <a:extLst>
            <a:ext uri="{FF2B5EF4-FFF2-40B4-BE49-F238E27FC236}">
              <a16:creationId xmlns:a16="http://schemas.microsoft.com/office/drawing/2014/main" id="{00000000-0008-0000-0D00-000041000000}"/>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6" name="テキスト ボックス 65">
          <a:extLst>
            <a:ext uri="{FF2B5EF4-FFF2-40B4-BE49-F238E27FC236}">
              <a16:creationId xmlns:a16="http://schemas.microsoft.com/office/drawing/2014/main" id="{00000000-0008-0000-0D00-000042000000}"/>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7" name="直線コネクタ 66">
          <a:extLst>
            <a:ext uri="{FF2B5EF4-FFF2-40B4-BE49-F238E27FC236}">
              <a16:creationId xmlns:a16="http://schemas.microsoft.com/office/drawing/2014/main" id="{00000000-0008-0000-0D00-000043000000}"/>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8" name="テキスト ボックス 67">
          <a:extLst>
            <a:ext uri="{FF2B5EF4-FFF2-40B4-BE49-F238E27FC236}">
              <a16:creationId xmlns:a16="http://schemas.microsoft.com/office/drawing/2014/main" id="{00000000-0008-0000-0D00-000044000000}"/>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9" name="直線コネクタ 68">
          <a:extLst>
            <a:ext uri="{FF2B5EF4-FFF2-40B4-BE49-F238E27FC236}">
              <a16:creationId xmlns:a16="http://schemas.microsoft.com/office/drawing/2014/main" id="{00000000-0008-0000-0D00-000045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0" name="テキスト ボックス 69">
          <a:extLst>
            <a:ext uri="{FF2B5EF4-FFF2-40B4-BE49-F238E27FC236}">
              <a16:creationId xmlns:a16="http://schemas.microsoft.com/office/drawing/2014/main" id="{00000000-0008-0000-0D00-000046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1" name="有形固定資産減価償却率グラフ枠">
          <a:extLst>
            <a:ext uri="{FF2B5EF4-FFF2-40B4-BE49-F238E27FC236}">
              <a16:creationId xmlns:a16="http://schemas.microsoft.com/office/drawing/2014/main" id="{00000000-0008-0000-0D00-000047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29633</xdr:rowOff>
    </xdr:from>
    <xdr:to>
      <xdr:col>23</xdr:col>
      <xdr:colOff>85090</xdr:colOff>
      <xdr:row>33</xdr:row>
      <xdr:rowOff>96096</xdr:rowOff>
    </xdr:to>
    <xdr:cxnSp macro="">
      <xdr:nvCxnSpPr>
        <xdr:cNvPr id="72" name="直線コネクタ 71">
          <a:extLst>
            <a:ext uri="{FF2B5EF4-FFF2-40B4-BE49-F238E27FC236}">
              <a16:creationId xmlns:a16="http://schemas.microsoft.com/office/drawing/2014/main" id="{00000000-0008-0000-0D00-000048000000}"/>
            </a:ext>
          </a:extLst>
        </xdr:cNvPr>
        <xdr:cNvCxnSpPr/>
      </xdr:nvCxnSpPr>
      <xdr:spPr>
        <a:xfrm flipV="1">
          <a:off x="4760595" y="5258858"/>
          <a:ext cx="1270" cy="1266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99923</xdr:rowOff>
    </xdr:from>
    <xdr:ext cx="405111" cy="259045"/>
    <xdr:sp macro="" textlink="">
      <xdr:nvSpPr>
        <xdr:cNvPr id="73" name="有形固定資産減価償却率最小値テキスト">
          <a:extLst>
            <a:ext uri="{FF2B5EF4-FFF2-40B4-BE49-F238E27FC236}">
              <a16:creationId xmlns:a16="http://schemas.microsoft.com/office/drawing/2014/main" id="{00000000-0008-0000-0D00-000049000000}"/>
            </a:ext>
          </a:extLst>
        </xdr:cNvPr>
        <xdr:cNvSpPr txBox="1"/>
      </xdr:nvSpPr>
      <xdr:spPr>
        <a:xfrm>
          <a:off x="4813300" y="65292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96096</xdr:rowOff>
    </xdr:from>
    <xdr:to>
      <xdr:col>23</xdr:col>
      <xdr:colOff>174625</xdr:colOff>
      <xdr:row>33</xdr:row>
      <xdr:rowOff>96096</xdr:rowOff>
    </xdr:to>
    <xdr:cxnSp macro="">
      <xdr:nvCxnSpPr>
        <xdr:cNvPr id="74" name="直線コネクタ 73">
          <a:extLst>
            <a:ext uri="{FF2B5EF4-FFF2-40B4-BE49-F238E27FC236}">
              <a16:creationId xmlns:a16="http://schemas.microsoft.com/office/drawing/2014/main" id="{00000000-0008-0000-0D00-00004A000000}"/>
            </a:ext>
          </a:extLst>
        </xdr:cNvPr>
        <xdr:cNvCxnSpPr/>
      </xdr:nvCxnSpPr>
      <xdr:spPr>
        <a:xfrm>
          <a:off x="4673600" y="6525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147760</xdr:rowOff>
    </xdr:from>
    <xdr:ext cx="405111" cy="259045"/>
    <xdr:sp macro="" textlink="">
      <xdr:nvSpPr>
        <xdr:cNvPr id="75" name="有形固定資産減価償却率最大値テキスト">
          <a:extLst>
            <a:ext uri="{FF2B5EF4-FFF2-40B4-BE49-F238E27FC236}">
              <a16:creationId xmlns:a16="http://schemas.microsoft.com/office/drawing/2014/main" id="{00000000-0008-0000-0D00-00004B000000}"/>
            </a:ext>
          </a:extLst>
        </xdr:cNvPr>
        <xdr:cNvSpPr txBox="1"/>
      </xdr:nvSpPr>
      <xdr:spPr>
        <a:xfrm>
          <a:off x="4813300" y="5034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29633</xdr:rowOff>
    </xdr:from>
    <xdr:to>
      <xdr:col>23</xdr:col>
      <xdr:colOff>174625</xdr:colOff>
      <xdr:row>26</xdr:row>
      <xdr:rowOff>29633</xdr:rowOff>
    </xdr:to>
    <xdr:cxnSp macro="">
      <xdr:nvCxnSpPr>
        <xdr:cNvPr id="76" name="直線コネクタ 75">
          <a:extLst>
            <a:ext uri="{FF2B5EF4-FFF2-40B4-BE49-F238E27FC236}">
              <a16:creationId xmlns:a16="http://schemas.microsoft.com/office/drawing/2014/main" id="{00000000-0008-0000-0D00-00004C000000}"/>
            </a:ext>
          </a:extLst>
        </xdr:cNvPr>
        <xdr:cNvCxnSpPr/>
      </xdr:nvCxnSpPr>
      <xdr:spPr>
        <a:xfrm>
          <a:off x="4673600" y="5258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19914</xdr:rowOff>
    </xdr:from>
    <xdr:ext cx="405111" cy="259045"/>
    <xdr:sp macro="" textlink="">
      <xdr:nvSpPr>
        <xdr:cNvPr id="77" name="有形固定資産減価償却率平均値テキスト">
          <a:extLst>
            <a:ext uri="{FF2B5EF4-FFF2-40B4-BE49-F238E27FC236}">
              <a16:creationId xmlns:a16="http://schemas.microsoft.com/office/drawing/2014/main" id="{00000000-0008-0000-0D00-00004D000000}"/>
            </a:ext>
          </a:extLst>
        </xdr:cNvPr>
        <xdr:cNvSpPr txBox="1"/>
      </xdr:nvSpPr>
      <xdr:spPr>
        <a:xfrm>
          <a:off x="4813300" y="55920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168487</xdr:rowOff>
    </xdr:from>
    <xdr:to>
      <xdr:col>23</xdr:col>
      <xdr:colOff>136525</xdr:colOff>
      <xdr:row>29</xdr:row>
      <xdr:rowOff>98637</xdr:rowOff>
    </xdr:to>
    <xdr:sp macro="" textlink="">
      <xdr:nvSpPr>
        <xdr:cNvPr id="78" name="フローチャート: 判断 77">
          <a:extLst>
            <a:ext uri="{FF2B5EF4-FFF2-40B4-BE49-F238E27FC236}">
              <a16:creationId xmlns:a16="http://schemas.microsoft.com/office/drawing/2014/main" id="{00000000-0008-0000-0D00-00004E000000}"/>
            </a:ext>
          </a:extLst>
        </xdr:cNvPr>
        <xdr:cNvSpPr/>
      </xdr:nvSpPr>
      <xdr:spPr>
        <a:xfrm>
          <a:off x="4711700" y="574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11430</xdr:rowOff>
    </xdr:from>
    <xdr:to>
      <xdr:col>19</xdr:col>
      <xdr:colOff>187325</xdr:colOff>
      <xdr:row>29</xdr:row>
      <xdr:rowOff>113030</xdr:rowOff>
    </xdr:to>
    <xdr:sp macro="" textlink="">
      <xdr:nvSpPr>
        <xdr:cNvPr id="79" name="フローチャート: 判断 78">
          <a:extLst>
            <a:ext uri="{FF2B5EF4-FFF2-40B4-BE49-F238E27FC236}">
              <a16:creationId xmlns:a16="http://schemas.microsoft.com/office/drawing/2014/main" id="{00000000-0008-0000-0D00-00004F000000}"/>
            </a:ext>
          </a:extLst>
        </xdr:cNvPr>
        <xdr:cNvSpPr/>
      </xdr:nvSpPr>
      <xdr:spPr>
        <a:xfrm>
          <a:off x="4000500" y="5755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86995</xdr:rowOff>
    </xdr:from>
    <xdr:to>
      <xdr:col>15</xdr:col>
      <xdr:colOff>187325</xdr:colOff>
      <xdr:row>30</xdr:row>
      <xdr:rowOff>17145</xdr:rowOff>
    </xdr:to>
    <xdr:sp macro="" textlink="">
      <xdr:nvSpPr>
        <xdr:cNvPr id="80" name="フローチャート: 判断 79">
          <a:extLst>
            <a:ext uri="{FF2B5EF4-FFF2-40B4-BE49-F238E27FC236}">
              <a16:creationId xmlns:a16="http://schemas.microsoft.com/office/drawing/2014/main" id="{00000000-0008-0000-0D00-000050000000}"/>
            </a:ext>
          </a:extLst>
        </xdr:cNvPr>
        <xdr:cNvSpPr/>
      </xdr:nvSpPr>
      <xdr:spPr>
        <a:xfrm>
          <a:off x="3238500" y="583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00000000-0008-0000-0D00-000051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00000000-0008-0000-0D00-000052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3" name="テキスト ボックス 82">
          <a:extLst>
            <a:ext uri="{FF2B5EF4-FFF2-40B4-BE49-F238E27FC236}">
              <a16:creationId xmlns:a16="http://schemas.microsoft.com/office/drawing/2014/main" id="{00000000-0008-0000-0D00-000053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00000000-0008-0000-0D00-000054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00000000-0008-0000-0D00-000055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58208</xdr:rowOff>
    </xdr:from>
    <xdr:to>
      <xdr:col>23</xdr:col>
      <xdr:colOff>136525</xdr:colOff>
      <xdr:row>29</xdr:row>
      <xdr:rowOff>159808</xdr:rowOff>
    </xdr:to>
    <xdr:sp macro="" textlink="">
      <xdr:nvSpPr>
        <xdr:cNvPr id="86" name="楕円 85">
          <a:extLst>
            <a:ext uri="{FF2B5EF4-FFF2-40B4-BE49-F238E27FC236}">
              <a16:creationId xmlns:a16="http://schemas.microsoft.com/office/drawing/2014/main" id="{00000000-0008-0000-0D00-000056000000}"/>
            </a:ext>
          </a:extLst>
        </xdr:cNvPr>
        <xdr:cNvSpPr/>
      </xdr:nvSpPr>
      <xdr:spPr>
        <a:xfrm>
          <a:off x="4711700" y="5801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36635</xdr:rowOff>
    </xdr:from>
    <xdr:ext cx="405111" cy="259045"/>
    <xdr:sp macro="" textlink="">
      <xdr:nvSpPr>
        <xdr:cNvPr id="87" name="有形固定資産減価償却率該当値テキスト">
          <a:extLst>
            <a:ext uri="{FF2B5EF4-FFF2-40B4-BE49-F238E27FC236}">
              <a16:creationId xmlns:a16="http://schemas.microsoft.com/office/drawing/2014/main" id="{00000000-0008-0000-0D00-000057000000}"/>
            </a:ext>
          </a:extLst>
        </xdr:cNvPr>
        <xdr:cNvSpPr txBox="1"/>
      </xdr:nvSpPr>
      <xdr:spPr>
        <a:xfrm>
          <a:off x="4813300" y="5780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69003</xdr:rowOff>
    </xdr:from>
    <xdr:to>
      <xdr:col>19</xdr:col>
      <xdr:colOff>187325</xdr:colOff>
      <xdr:row>29</xdr:row>
      <xdr:rowOff>170603</xdr:rowOff>
    </xdr:to>
    <xdr:sp macro="" textlink="">
      <xdr:nvSpPr>
        <xdr:cNvPr id="88" name="楕円 87">
          <a:extLst>
            <a:ext uri="{FF2B5EF4-FFF2-40B4-BE49-F238E27FC236}">
              <a16:creationId xmlns:a16="http://schemas.microsoft.com/office/drawing/2014/main" id="{00000000-0008-0000-0D00-000058000000}"/>
            </a:ext>
          </a:extLst>
        </xdr:cNvPr>
        <xdr:cNvSpPr/>
      </xdr:nvSpPr>
      <xdr:spPr>
        <a:xfrm>
          <a:off x="4000500" y="5812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109008</xdr:rowOff>
    </xdr:from>
    <xdr:to>
      <xdr:col>23</xdr:col>
      <xdr:colOff>85725</xdr:colOff>
      <xdr:row>29</xdr:row>
      <xdr:rowOff>119803</xdr:rowOff>
    </xdr:to>
    <xdr:cxnSp macro="">
      <xdr:nvCxnSpPr>
        <xdr:cNvPr id="89" name="直線コネクタ 88">
          <a:extLst>
            <a:ext uri="{FF2B5EF4-FFF2-40B4-BE49-F238E27FC236}">
              <a16:creationId xmlns:a16="http://schemas.microsoft.com/office/drawing/2014/main" id="{00000000-0008-0000-0D00-000059000000}"/>
            </a:ext>
          </a:extLst>
        </xdr:cNvPr>
        <xdr:cNvCxnSpPr/>
      </xdr:nvCxnSpPr>
      <xdr:spPr>
        <a:xfrm flipV="1">
          <a:off x="4051300" y="5852583"/>
          <a:ext cx="711200" cy="10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138642</xdr:rowOff>
    </xdr:from>
    <xdr:to>
      <xdr:col>15</xdr:col>
      <xdr:colOff>187325</xdr:colOff>
      <xdr:row>31</xdr:row>
      <xdr:rowOff>68792</xdr:rowOff>
    </xdr:to>
    <xdr:sp macro="" textlink="">
      <xdr:nvSpPr>
        <xdr:cNvPr id="90" name="楕円 89">
          <a:extLst>
            <a:ext uri="{FF2B5EF4-FFF2-40B4-BE49-F238E27FC236}">
              <a16:creationId xmlns:a16="http://schemas.microsoft.com/office/drawing/2014/main" id="{00000000-0008-0000-0D00-00005A000000}"/>
            </a:ext>
          </a:extLst>
        </xdr:cNvPr>
        <xdr:cNvSpPr/>
      </xdr:nvSpPr>
      <xdr:spPr>
        <a:xfrm>
          <a:off x="3238500" y="6053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119803</xdr:rowOff>
    </xdr:from>
    <xdr:to>
      <xdr:col>19</xdr:col>
      <xdr:colOff>136525</xdr:colOff>
      <xdr:row>31</xdr:row>
      <xdr:rowOff>17992</xdr:rowOff>
    </xdr:to>
    <xdr:cxnSp macro="">
      <xdr:nvCxnSpPr>
        <xdr:cNvPr id="91" name="直線コネクタ 90">
          <a:extLst>
            <a:ext uri="{FF2B5EF4-FFF2-40B4-BE49-F238E27FC236}">
              <a16:creationId xmlns:a16="http://schemas.microsoft.com/office/drawing/2014/main" id="{00000000-0008-0000-0D00-00005B000000}"/>
            </a:ext>
          </a:extLst>
        </xdr:cNvPr>
        <xdr:cNvCxnSpPr/>
      </xdr:nvCxnSpPr>
      <xdr:spPr>
        <a:xfrm flipV="1">
          <a:off x="3289300" y="5863378"/>
          <a:ext cx="762000" cy="24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27</xdr:row>
      <xdr:rowOff>129557</xdr:rowOff>
    </xdr:from>
    <xdr:ext cx="405111" cy="259045"/>
    <xdr:sp macro="" textlink="">
      <xdr:nvSpPr>
        <xdr:cNvPr id="92" name="n_1aveValue有形固定資産減価償却率">
          <a:extLst>
            <a:ext uri="{FF2B5EF4-FFF2-40B4-BE49-F238E27FC236}">
              <a16:creationId xmlns:a16="http://schemas.microsoft.com/office/drawing/2014/main" id="{00000000-0008-0000-0D00-00005C000000}"/>
            </a:ext>
          </a:extLst>
        </xdr:cNvPr>
        <xdr:cNvSpPr txBox="1"/>
      </xdr:nvSpPr>
      <xdr:spPr>
        <a:xfrm>
          <a:off x="3836044" y="5530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33672</xdr:rowOff>
    </xdr:from>
    <xdr:ext cx="405111" cy="259045"/>
    <xdr:sp macro="" textlink="">
      <xdr:nvSpPr>
        <xdr:cNvPr id="93" name="n_2aveValue有形固定資産減価償却率">
          <a:extLst>
            <a:ext uri="{FF2B5EF4-FFF2-40B4-BE49-F238E27FC236}">
              <a16:creationId xmlns:a16="http://schemas.microsoft.com/office/drawing/2014/main" id="{00000000-0008-0000-0D00-00005D000000}"/>
            </a:ext>
          </a:extLst>
        </xdr:cNvPr>
        <xdr:cNvSpPr txBox="1"/>
      </xdr:nvSpPr>
      <xdr:spPr>
        <a:xfrm>
          <a:off x="3086744" y="5605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161730</xdr:rowOff>
    </xdr:from>
    <xdr:ext cx="405111" cy="259045"/>
    <xdr:sp macro="" textlink="">
      <xdr:nvSpPr>
        <xdr:cNvPr id="94" name="n_1mainValue有形固定資産減価償却率">
          <a:extLst>
            <a:ext uri="{FF2B5EF4-FFF2-40B4-BE49-F238E27FC236}">
              <a16:creationId xmlns:a16="http://schemas.microsoft.com/office/drawing/2014/main" id="{00000000-0008-0000-0D00-00005E000000}"/>
            </a:ext>
          </a:extLst>
        </xdr:cNvPr>
        <xdr:cNvSpPr txBox="1"/>
      </xdr:nvSpPr>
      <xdr:spPr>
        <a:xfrm>
          <a:off x="3836044" y="59053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59919</xdr:rowOff>
    </xdr:from>
    <xdr:ext cx="405111" cy="259045"/>
    <xdr:sp macro="" textlink="">
      <xdr:nvSpPr>
        <xdr:cNvPr id="95" name="n_2mainValue有形固定資産減価償却率">
          <a:extLst>
            <a:ext uri="{FF2B5EF4-FFF2-40B4-BE49-F238E27FC236}">
              <a16:creationId xmlns:a16="http://schemas.microsoft.com/office/drawing/2014/main" id="{00000000-0008-0000-0D00-00005F000000}"/>
            </a:ext>
          </a:extLst>
        </xdr:cNvPr>
        <xdr:cNvSpPr txBox="1"/>
      </xdr:nvSpPr>
      <xdr:spPr>
        <a:xfrm>
          <a:off x="3086744" y="61463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6" name="正方形/長方形 95">
          <a:extLst>
            <a:ext uri="{FF2B5EF4-FFF2-40B4-BE49-F238E27FC236}">
              <a16:creationId xmlns:a16="http://schemas.microsoft.com/office/drawing/2014/main" id="{00000000-0008-0000-0D00-000060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7" name="正方形/長方形 96">
          <a:extLst>
            <a:ext uri="{FF2B5EF4-FFF2-40B4-BE49-F238E27FC236}">
              <a16:creationId xmlns:a16="http://schemas.microsoft.com/office/drawing/2014/main" id="{00000000-0008-0000-0D00-000061000000}"/>
            </a:ext>
          </a:extLst>
        </xdr:cNvPr>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72</xdr:col>
      <xdr:colOff>33787</xdr:colOff>
      <xdr:row>22</xdr:row>
      <xdr:rowOff>64546</xdr:rowOff>
    </xdr:from>
    <xdr:to>
      <xdr:col>74</xdr:col>
      <xdr:colOff>137663</xdr:colOff>
      <xdr:row>24</xdr:row>
      <xdr:rowOff>30705</xdr:rowOff>
    </xdr:to>
    <xdr:sp macro="" textlink="">
      <xdr:nvSpPr>
        <xdr:cNvPr id="98" name="正方形/長方形 97">
          <a:extLst>
            <a:ext uri="{FF2B5EF4-FFF2-40B4-BE49-F238E27FC236}">
              <a16:creationId xmlns:a16="http://schemas.microsoft.com/office/drawing/2014/main" id="{00000000-0008-0000-0D00-000062000000}"/>
            </a:ext>
          </a:extLst>
        </xdr:cNvPr>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9" name="正方形/長方形 98">
          <a:extLst>
            <a:ext uri="{FF2B5EF4-FFF2-40B4-BE49-F238E27FC236}">
              <a16:creationId xmlns:a16="http://schemas.microsoft.com/office/drawing/2014/main" id="{00000000-0008-0000-0D00-000063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0" name="正方形/長方形 99">
          <a:extLst>
            <a:ext uri="{FF2B5EF4-FFF2-40B4-BE49-F238E27FC236}">
              <a16:creationId xmlns:a16="http://schemas.microsoft.com/office/drawing/2014/main" id="{00000000-0008-0000-0D00-000064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1" name="正方形/長方形 100">
          <a:extLst>
            <a:ext uri="{FF2B5EF4-FFF2-40B4-BE49-F238E27FC236}">
              <a16:creationId xmlns:a16="http://schemas.microsoft.com/office/drawing/2014/main" id="{00000000-0008-0000-0D00-000065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2" name="正方形/長方形 101">
          <a:extLst>
            <a:ext uri="{FF2B5EF4-FFF2-40B4-BE49-F238E27FC236}">
              <a16:creationId xmlns:a16="http://schemas.microsoft.com/office/drawing/2014/main" id="{00000000-0008-0000-0D00-000066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3" name="正方形/長方形 102">
          <a:extLst>
            <a:ext uri="{FF2B5EF4-FFF2-40B4-BE49-F238E27FC236}">
              <a16:creationId xmlns:a16="http://schemas.microsoft.com/office/drawing/2014/main" id="{00000000-0008-0000-0D00-000067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4" name="正方形/長方形 103">
          <a:extLst>
            <a:ext uri="{FF2B5EF4-FFF2-40B4-BE49-F238E27FC236}">
              <a16:creationId xmlns:a16="http://schemas.microsoft.com/office/drawing/2014/main" id="{00000000-0008-0000-0D00-000068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5" name="正方形/長方形 104">
          <a:extLst>
            <a:ext uri="{FF2B5EF4-FFF2-40B4-BE49-F238E27FC236}">
              <a16:creationId xmlns:a16="http://schemas.microsoft.com/office/drawing/2014/main" id="{00000000-0008-0000-0D00-000069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6" name="正方形/長方形 105">
          <a:extLst>
            <a:ext uri="{FF2B5EF4-FFF2-40B4-BE49-F238E27FC236}">
              <a16:creationId xmlns:a16="http://schemas.microsoft.com/office/drawing/2014/main" id="{00000000-0008-0000-0D00-00006A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7" name="正方形/長方形 106">
          <a:extLst>
            <a:ext uri="{FF2B5EF4-FFF2-40B4-BE49-F238E27FC236}">
              <a16:creationId xmlns:a16="http://schemas.microsoft.com/office/drawing/2014/main" id="{00000000-0008-0000-0D00-00006B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8" name="テキスト ボックス 107">
          <a:extLst>
            <a:ext uri="{FF2B5EF4-FFF2-40B4-BE49-F238E27FC236}">
              <a16:creationId xmlns:a16="http://schemas.microsoft.com/office/drawing/2014/main" id="{00000000-0008-0000-0D00-00006C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債務償還可能年数は０年であり今のところ早急な取組等はない</a:t>
          </a:r>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9" name="テキスト ボックス 108">
          <a:extLst>
            <a:ext uri="{FF2B5EF4-FFF2-40B4-BE49-F238E27FC236}">
              <a16:creationId xmlns:a16="http://schemas.microsoft.com/office/drawing/2014/main" id="{00000000-0008-0000-0D00-00006D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0" name="直線コネクタ 109">
          <a:extLst>
            <a:ext uri="{FF2B5EF4-FFF2-40B4-BE49-F238E27FC236}">
              <a16:creationId xmlns:a16="http://schemas.microsoft.com/office/drawing/2014/main" id="{00000000-0008-0000-0D00-00006E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11" name="直線コネクタ 110">
          <a:extLst>
            <a:ext uri="{FF2B5EF4-FFF2-40B4-BE49-F238E27FC236}">
              <a16:creationId xmlns:a16="http://schemas.microsoft.com/office/drawing/2014/main" id="{00000000-0008-0000-0D00-00006F000000}"/>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12" name="テキスト ボックス 111">
          <a:extLst>
            <a:ext uri="{FF2B5EF4-FFF2-40B4-BE49-F238E27FC236}">
              <a16:creationId xmlns:a16="http://schemas.microsoft.com/office/drawing/2014/main" id="{00000000-0008-0000-0D00-000070000000}"/>
            </a:ext>
          </a:extLst>
        </xdr:cNvPr>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3" name="直線コネクタ 112">
          <a:extLst>
            <a:ext uri="{FF2B5EF4-FFF2-40B4-BE49-F238E27FC236}">
              <a16:creationId xmlns:a16="http://schemas.microsoft.com/office/drawing/2014/main" id="{00000000-0008-0000-0D00-000071000000}"/>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114" name="テキスト ボックス 113">
          <a:extLst>
            <a:ext uri="{FF2B5EF4-FFF2-40B4-BE49-F238E27FC236}">
              <a16:creationId xmlns:a16="http://schemas.microsoft.com/office/drawing/2014/main" id="{00000000-0008-0000-0D00-000072000000}"/>
            </a:ext>
          </a:extLst>
        </xdr:cNvPr>
        <xdr:cNvSpPr txBox="1"/>
      </xdr:nvSpPr>
      <xdr:spPr>
        <a:xfrm>
          <a:off x="10931403" y="640134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5" name="直線コネクタ 114">
          <a:extLst>
            <a:ext uri="{FF2B5EF4-FFF2-40B4-BE49-F238E27FC236}">
              <a16:creationId xmlns:a16="http://schemas.microsoft.com/office/drawing/2014/main" id="{00000000-0008-0000-0D00-000073000000}"/>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116" name="テキスト ボックス 115">
          <a:extLst>
            <a:ext uri="{FF2B5EF4-FFF2-40B4-BE49-F238E27FC236}">
              <a16:creationId xmlns:a16="http://schemas.microsoft.com/office/drawing/2014/main" id="{00000000-0008-0000-0D00-000074000000}"/>
            </a:ext>
          </a:extLst>
        </xdr:cNvPr>
        <xdr:cNvSpPr txBox="1"/>
      </xdr:nvSpPr>
      <xdr:spPr>
        <a:xfrm>
          <a:off x="10931403" y="6092913"/>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7" name="直線コネクタ 116">
          <a:extLst>
            <a:ext uri="{FF2B5EF4-FFF2-40B4-BE49-F238E27FC236}">
              <a16:creationId xmlns:a16="http://schemas.microsoft.com/office/drawing/2014/main" id="{00000000-0008-0000-0D00-000075000000}"/>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29</xdr:row>
      <xdr:rowOff>40910</xdr:rowOff>
    </xdr:from>
    <xdr:ext cx="308097" cy="225703"/>
    <xdr:sp macro="" textlink="">
      <xdr:nvSpPr>
        <xdr:cNvPr id="118" name="テキスト ボックス 117">
          <a:extLst>
            <a:ext uri="{FF2B5EF4-FFF2-40B4-BE49-F238E27FC236}">
              <a16:creationId xmlns:a16="http://schemas.microsoft.com/office/drawing/2014/main" id="{00000000-0008-0000-0D00-000076000000}"/>
            </a:ext>
          </a:extLst>
        </xdr:cNvPr>
        <xdr:cNvSpPr txBox="1"/>
      </xdr:nvSpPr>
      <xdr:spPr>
        <a:xfrm>
          <a:off x="10931403" y="5784485"/>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9" name="直線コネクタ 118">
          <a:extLst>
            <a:ext uri="{FF2B5EF4-FFF2-40B4-BE49-F238E27FC236}">
              <a16:creationId xmlns:a16="http://schemas.microsoft.com/office/drawing/2014/main" id="{00000000-0008-0000-0D00-000077000000}"/>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27</xdr:row>
      <xdr:rowOff>75381</xdr:rowOff>
    </xdr:from>
    <xdr:ext cx="308097" cy="225703"/>
    <xdr:sp macro="" textlink="">
      <xdr:nvSpPr>
        <xdr:cNvPr id="120" name="テキスト ボックス 119">
          <a:extLst>
            <a:ext uri="{FF2B5EF4-FFF2-40B4-BE49-F238E27FC236}">
              <a16:creationId xmlns:a16="http://schemas.microsoft.com/office/drawing/2014/main" id="{00000000-0008-0000-0D00-000078000000}"/>
            </a:ext>
          </a:extLst>
        </xdr:cNvPr>
        <xdr:cNvSpPr txBox="1"/>
      </xdr:nvSpPr>
      <xdr:spPr>
        <a:xfrm>
          <a:off x="10931403" y="547605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1" name="直線コネクタ 120">
          <a:extLst>
            <a:ext uri="{FF2B5EF4-FFF2-40B4-BE49-F238E27FC236}">
              <a16:creationId xmlns:a16="http://schemas.microsoft.com/office/drawing/2014/main" id="{00000000-0008-0000-0D00-000079000000}"/>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22" name="テキスト ボックス 121">
          <a:extLst>
            <a:ext uri="{FF2B5EF4-FFF2-40B4-BE49-F238E27FC236}">
              <a16:creationId xmlns:a16="http://schemas.microsoft.com/office/drawing/2014/main" id="{00000000-0008-0000-0D00-00007A000000}"/>
            </a:ext>
          </a:extLst>
        </xdr:cNvPr>
        <xdr:cNvSpPr txBox="1"/>
      </xdr:nvSpPr>
      <xdr:spPr>
        <a:xfrm>
          <a:off x="10880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3" name="直線コネクタ 122">
          <a:extLst>
            <a:ext uri="{FF2B5EF4-FFF2-40B4-BE49-F238E27FC236}">
              <a16:creationId xmlns:a16="http://schemas.microsoft.com/office/drawing/2014/main" id="{00000000-0008-0000-0D00-00007B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24" name="テキスト ボックス 123">
          <a:extLst>
            <a:ext uri="{FF2B5EF4-FFF2-40B4-BE49-F238E27FC236}">
              <a16:creationId xmlns:a16="http://schemas.microsoft.com/office/drawing/2014/main" id="{00000000-0008-0000-0D00-00007C000000}"/>
            </a:ext>
          </a:extLst>
        </xdr:cNvPr>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5" name="債務償還可能年数グラフ枠">
          <a:extLst>
            <a:ext uri="{FF2B5EF4-FFF2-40B4-BE49-F238E27FC236}">
              <a16:creationId xmlns:a16="http://schemas.microsoft.com/office/drawing/2014/main" id="{00000000-0008-0000-0D00-00007D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61232</xdr:rowOff>
    </xdr:from>
    <xdr:to>
      <xdr:col>76</xdr:col>
      <xdr:colOff>21589</xdr:colOff>
      <xdr:row>35</xdr:row>
      <xdr:rowOff>31297</xdr:rowOff>
    </xdr:to>
    <xdr:cxnSp macro="">
      <xdr:nvCxnSpPr>
        <xdr:cNvPr id="126" name="直線コネクタ 125">
          <a:extLst>
            <a:ext uri="{FF2B5EF4-FFF2-40B4-BE49-F238E27FC236}">
              <a16:creationId xmlns:a16="http://schemas.microsoft.com/office/drawing/2014/main" id="{00000000-0008-0000-0D00-00007E000000}"/>
            </a:ext>
          </a:extLst>
        </xdr:cNvPr>
        <xdr:cNvCxnSpPr/>
      </xdr:nvCxnSpPr>
      <xdr:spPr>
        <a:xfrm flipV="1">
          <a:off x="14793595" y="5461907"/>
          <a:ext cx="1269" cy="1341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127" name="債務償還可能年数最小値テキスト">
          <a:extLst>
            <a:ext uri="{FF2B5EF4-FFF2-40B4-BE49-F238E27FC236}">
              <a16:creationId xmlns:a16="http://schemas.microsoft.com/office/drawing/2014/main" id="{00000000-0008-0000-0D00-00007F000000}"/>
            </a:ext>
          </a:extLst>
        </xdr:cNvPr>
        <xdr:cNvSpPr txBox="1"/>
      </xdr:nvSpPr>
      <xdr:spPr>
        <a:xfrm>
          <a:off x="14846300" y="68073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128" name="直線コネクタ 127">
          <a:extLst>
            <a:ext uri="{FF2B5EF4-FFF2-40B4-BE49-F238E27FC236}">
              <a16:creationId xmlns:a16="http://schemas.microsoft.com/office/drawing/2014/main" id="{00000000-0008-0000-0D00-000080000000}"/>
            </a:ext>
          </a:extLst>
        </xdr:cNvPr>
        <xdr:cNvCxnSpPr/>
      </xdr:nvCxnSpPr>
      <xdr:spPr>
        <a:xfrm>
          <a:off x="14706600" y="6803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7909</xdr:rowOff>
    </xdr:from>
    <xdr:ext cx="340478" cy="259045"/>
    <xdr:sp macro="" textlink="">
      <xdr:nvSpPr>
        <xdr:cNvPr id="129" name="債務償還可能年数最大値テキスト">
          <a:extLst>
            <a:ext uri="{FF2B5EF4-FFF2-40B4-BE49-F238E27FC236}">
              <a16:creationId xmlns:a16="http://schemas.microsoft.com/office/drawing/2014/main" id="{00000000-0008-0000-0D00-000081000000}"/>
            </a:ext>
          </a:extLst>
        </xdr:cNvPr>
        <xdr:cNvSpPr txBox="1"/>
      </xdr:nvSpPr>
      <xdr:spPr>
        <a:xfrm>
          <a:off x="14846300" y="52371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61232</xdr:rowOff>
    </xdr:from>
    <xdr:to>
      <xdr:col>76</xdr:col>
      <xdr:colOff>111125</xdr:colOff>
      <xdr:row>27</xdr:row>
      <xdr:rowOff>61232</xdr:rowOff>
    </xdr:to>
    <xdr:cxnSp macro="">
      <xdr:nvCxnSpPr>
        <xdr:cNvPr id="130" name="直線コネクタ 129">
          <a:extLst>
            <a:ext uri="{FF2B5EF4-FFF2-40B4-BE49-F238E27FC236}">
              <a16:creationId xmlns:a16="http://schemas.microsoft.com/office/drawing/2014/main" id="{00000000-0008-0000-0D00-000082000000}"/>
            </a:ext>
          </a:extLst>
        </xdr:cNvPr>
        <xdr:cNvCxnSpPr/>
      </xdr:nvCxnSpPr>
      <xdr:spPr>
        <a:xfrm>
          <a:off x="14706600" y="5461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132188</xdr:rowOff>
    </xdr:from>
    <xdr:ext cx="340478" cy="259045"/>
    <xdr:sp macro="" textlink="">
      <xdr:nvSpPr>
        <xdr:cNvPr id="131" name="債務償還可能年数平均値テキスト">
          <a:extLst>
            <a:ext uri="{FF2B5EF4-FFF2-40B4-BE49-F238E27FC236}">
              <a16:creationId xmlns:a16="http://schemas.microsoft.com/office/drawing/2014/main" id="{00000000-0008-0000-0D00-000083000000}"/>
            </a:ext>
          </a:extLst>
        </xdr:cNvPr>
        <xdr:cNvSpPr txBox="1"/>
      </xdr:nvSpPr>
      <xdr:spPr>
        <a:xfrm>
          <a:off x="14846300" y="6218663"/>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109311</xdr:rowOff>
    </xdr:from>
    <xdr:to>
      <xdr:col>76</xdr:col>
      <xdr:colOff>73025</xdr:colOff>
      <xdr:row>33</xdr:row>
      <xdr:rowOff>39461</xdr:rowOff>
    </xdr:to>
    <xdr:sp macro="" textlink="">
      <xdr:nvSpPr>
        <xdr:cNvPr id="132" name="フローチャート: 判断 131">
          <a:extLst>
            <a:ext uri="{FF2B5EF4-FFF2-40B4-BE49-F238E27FC236}">
              <a16:creationId xmlns:a16="http://schemas.microsoft.com/office/drawing/2014/main" id="{00000000-0008-0000-0D00-000084000000}"/>
            </a:ext>
          </a:extLst>
        </xdr:cNvPr>
        <xdr:cNvSpPr/>
      </xdr:nvSpPr>
      <xdr:spPr>
        <a:xfrm>
          <a:off x="14744700" y="6367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3" name="テキスト ボックス 132">
          <a:extLst>
            <a:ext uri="{FF2B5EF4-FFF2-40B4-BE49-F238E27FC236}">
              <a16:creationId xmlns:a16="http://schemas.microsoft.com/office/drawing/2014/main" id="{00000000-0008-0000-0D00-000085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4" name="テキスト ボックス 133">
          <a:extLst>
            <a:ext uri="{FF2B5EF4-FFF2-40B4-BE49-F238E27FC236}">
              <a16:creationId xmlns:a16="http://schemas.microsoft.com/office/drawing/2014/main" id="{00000000-0008-0000-0D00-000086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5" name="テキスト ボックス 134">
          <a:extLst>
            <a:ext uri="{FF2B5EF4-FFF2-40B4-BE49-F238E27FC236}">
              <a16:creationId xmlns:a16="http://schemas.microsoft.com/office/drawing/2014/main" id="{00000000-0008-0000-0D00-000087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6" name="テキスト ボックス 135">
          <a:extLst>
            <a:ext uri="{FF2B5EF4-FFF2-40B4-BE49-F238E27FC236}">
              <a16:creationId xmlns:a16="http://schemas.microsoft.com/office/drawing/2014/main" id="{00000000-0008-0000-0D00-000088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7" name="テキスト ボックス 136">
          <a:extLst>
            <a:ext uri="{FF2B5EF4-FFF2-40B4-BE49-F238E27FC236}">
              <a16:creationId xmlns:a16="http://schemas.microsoft.com/office/drawing/2014/main" id="{00000000-0008-0000-0D00-000089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8" name="正方形/長方形 137">
          <a:extLst>
            <a:ext uri="{FF2B5EF4-FFF2-40B4-BE49-F238E27FC236}">
              <a16:creationId xmlns:a16="http://schemas.microsoft.com/office/drawing/2014/main" id="{00000000-0008-0000-0D00-00008A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9" name="正方形/長方形 138">
          <a:extLst>
            <a:ext uri="{FF2B5EF4-FFF2-40B4-BE49-F238E27FC236}">
              <a16:creationId xmlns:a16="http://schemas.microsoft.com/office/drawing/2014/main" id="{00000000-0008-0000-0D00-00008B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0" name="テキスト ボックス 139">
          <a:extLst>
            <a:ext uri="{FF2B5EF4-FFF2-40B4-BE49-F238E27FC236}">
              <a16:creationId xmlns:a16="http://schemas.microsoft.com/office/drawing/2014/main" id="{00000000-0008-0000-0D00-00008C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1" name="テキスト ボックス 140">
          <a:extLst>
            <a:ext uri="{FF2B5EF4-FFF2-40B4-BE49-F238E27FC236}">
              <a16:creationId xmlns:a16="http://schemas.microsoft.com/office/drawing/2014/main" id="{00000000-0008-0000-0D00-00008D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2" name="テキスト ボックス 141">
          <a:extLst>
            <a:ext uri="{FF2B5EF4-FFF2-40B4-BE49-F238E27FC236}">
              <a16:creationId xmlns:a16="http://schemas.microsoft.com/office/drawing/2014/main" id="{00000000-0008-0000-0D00-00008E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3" name="テキスト ボックス 142">
          <a:extLst>
            <a:ext uri="{FF2B5EF4-FFF2-40B4-BE49-F238E27FC236}">
              <a16:creationId xmlns:a16="http://schemas.microsoft.com/office/drawing/2014/main" id="{00000000-0008-0000-0D00-00008F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長野県北相木村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768
757
56.32
1,727,625
1,661,740
65,654
856,129
1,736,555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E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00000000-0008-0000-0E00-000028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0000000-0008-0000-0E00-000029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a16="http://schemas.microsoft.com/office/drawing/2014/main" id="{00000000-0008-0000-0E00-00002A000000}"/>
            </a:ext>
          </a:extLst>
        </xdr:cNvPr>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a16="http://schemas.microsoft.com/office/drawing/2014/main" id="{00000000-0008-0000-0E00-00002B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a16="http://schemas.microsoft.com/office/drawing/2014/main" id="{00000000-0008-0000-0E00-00002C000000}"/>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a16="http://schemas.microsoft.com/office/drawing/2014/main" id="{00000000-0008-0000-0E00-00002D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a16="http://schemas.microsoft.com/office/drawing/2014/main" id="{00000000-0008-0000-0E00-00002E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a16="http://schemas.microsoft.com/office/drawing/2014/main" id="{00000000-0008-0000-0E00-00002F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a16="http://schemas.microsoft.com/office/drawing/2014/main" id="{00000000-0008-0000-0E00-000030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a16="http://schemas.microsoft.com/office/drawing/2014/main" id="{00000000-0008-0000-0E00-000031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a16="http://schemas.microsoft.com/office/drawing/2014/main" id="{00000000-0008-0000-0E00-000032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a16="http://schemas.microsoft.com/office/drawing/2014/main" id="{00000000-0008-0000-0E00-000033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a:extLst>
            <a:ext uri="{FF2B5EF4-FFF2-40B4-BE49-F238E27FC236}">
              <a16:creationId xmlns:a16="http://schemas.microsoft.com/office/drawing/2014/main" id="{00000000-0008-0000-0E00-000034000000}"/>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a16="http://schemas.microsoft.com/office/drawing/2014/main" id="{00000000-0008-0000-0E00-000035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a:extLst>
            <a:ext uri="{FF2B5EF4-FFF2-40B4-BE49-F238E27FC236}">
              <a16:creationId xmlns:a16="http://schemas.microsoft.com/office/drawing/2014/main" id="{00000000-0008-0000-0E00-00003600000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a:extLst>
            <a:ext uri="{FF2B5EF4-FFF2-40B4-BE49-F238E27FC236}">
              <a16:creationId xmlns:a16="http://schemas.microsoft.com/office/drawing/2014/main" id="{00000000-0008-0000-0E00-000037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118110</xdr:rowOff>
    </xdr:from>
    <xdr:to>
      <xdr:col>24</xdr:col>
      <xdr:colOff>62865</xdr:colOff>
      <xdr:row>41</xdr:row>
      <xdr:rowOff>57150</xdr:rowOff>
    </xdr:to>
    <xdr:cxnSp macro="">
      <xdr:nvCxnSpPr>
        <xdr:cNvPr id="56" name="直線コネクタ 55">
          <a:extLst>
            <a:ext uri="{FF2B5EF4-FFF2-40B4-BE49-F238E27FC236}">
              <a16:creationId xmlns:a16="http://schemas.microsoft.com/office/drawing/2014/main" id="{00000000-0008-0000-0E00-000038000000}"/>
            </a:ext>
          </a:extLst>
        </xdr:cNvPr>
        <xdr:cNvCxnSpPr/>
      </xdr:nvCxnSpPr>
      <xdr:spPr>
        <a:xfrm flipV="1">
          <a:off x="4634865" y="577596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60977</xdr:rowOff>
    </xdr:from>
    <xdr:ext cx="405111" cy="259045"/>
    <xdr:sp macro="" textlink="">
      <xdr:nvSpPr>
        <xdr:cNvPr id="57" name="【道路】&#10;有形固定資産減価償却率最小値テキスト">
          <a:extLst>
            <a:ext uri="{FF2B5EF4-FFF2-40B4-BE49-F238E27FC236}">
              <a16:creationId xmlns:a16="http://schemas.microsoft.com/office/drawing/2014/main" id="{00000000-0008-0000-0E00-000039000000}"/>
            </a:ext>
          </a:extLst>
        </xdr:cNvPr>
        <xdr:cNvSpPr txBox="1"/>
      </xdr:nvSpPr>
      <xdr:spPr>
        <a:xfrm>
          <a:off x="4673600" y="709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57150</xdr:rowOff>
    </xdr:from>
    <xdr:to>
      <xdr:col>24</xdr:col>
      <xdr:colOff>152400</xdr:colOff>
      <xdr:row>41</xdr:row>
      <xdr:rowOff>57150</xdr:rowOff>
    </xdr:to>
    <xdr:cxnSp macro="">
      <xdr:nvCxnSpPr>
        <xdr:cNvPr id="58" name="直線コネクタ 57">
          <a:extLst>
            <a:ext uri="{FF2B5EF4-FFF2-40B4-BE49-F238E27FC236}">
              <a16:creationId xmlns:a16="http://schemas.microsoft.com/office/drawing/2014/main" id="{00000000-0008-0000-0E00-00003A000000}"/>
            </a:ext>
          </a:extLst>
        </xdr:cNvPr>
        <xdr:cNvCxnSpPr/>
      </xdr:nvCxnSpPr>
      <xdr:spPr>
        <a:xfrm>
          <a:off x="4546600" y="708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64787</xdr:rowOff>
    </xdr:from>
    <xdr:ext cx="405111" cy="259045"/>
    <xdr:sp macro="" textlink="">
      <xdr:nvSpPr>
        <xdr:cNvPr id="59" name="【道路】&#10;有形固定資産減価償却率最大値テキスト">
          <a:extLst>
            <a:ext uri="{FF2B5EF4-FFF2-40B4-BE49-F238E27FC236}">
              <a16:creationId xmlns:a16="http://schemas.microsoft.com/office/drawing/2014/main" id="{00000000-0008-0000-0E00-00003B000000}"/>
            </a:ext>
          </a:extLst>
        </xdr:cNvPr>
        <xdr:cNvSpPr txBox="1"/>
      </xdr:nvSpPr>
      <xdr:spPr>
        <a:xfrm>
          <a:off x="4673600" y="5551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118110</xdr:rowOff>
    </xdr:from>
    <xdr:to>
      <xdr:col>24</xdr:col>
      <xdr:colOff>152400</xdr:colOff>
      <xdr:row>33</xdr:row>
      <xdr:rowOff>118110</xdr:rowOff>
    </xdr:to>
    <xdr:cxnSp macro="">
      <xdr:nvCxnSpPr>
        <xdr:cNvPr id="60" name="直線コネクタ 59">
          <a:extLst>
            <a:ext uri="{FF2B5EF4-FFF2-40B4-BE49-F238E27FC236}">
              <a16:creationId xmlns:a16="http://schemas.microsoft.com/office/drawing/2014/main" id="{00000000-0008-0000-0E00-00003C000000}"/>
            </a:ext>
          </a:extLst>
        </xdr:cNvPr>
        <xdr:cNvCxnSpPr/>
      </xdr:nvCxnSpPr>
      <xdr:spPr>
        <a:xfrm>
          <a:off x="4546600" y="577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170197</xdr:rowOff>
    </xdr:from>
    <xdr:ext cx="405111" cy="259045"/>
    <xdr:sp macro="" textlink="">
      <xdr:nvSpPr>
        <xdr:cNvPr id="61" name="【道路】&#10;有形固定資産減価償却率平均値テキスト">
          <a:extLst>
            <a:ext uri="{FF2B5EF4-FFF2-40B4-BE49-F238E27FC236}">
              <a16:creationId xmlns:a16="http://schemas.microsoft.com/office/drawing/2014/main" id="{00000000-0008-0000-0E00-00003D000000}"/>
            </a:ext>
          </a:extLst>
        </xdr:cNvPr>
        <xdr:cNvSpPr txBox="1"/>
      </xdr:nvSpPr>
      <xdr:spPr>
        <a:xfrm>
          <a:off x="4673600" y="6342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147320</xdr:rowOff>
    </xdr:from>
    <xdr:to>
      <xdr:col>24</xdr:col>
      <xdr:colOff>114300</xdr:colOff>
      <xdr:row>38</xdr:row>
      <xdr:rowOff>77470</xdr:rowOff>
    </xdr:to>
    <xdr:sp macro="" textlink="">
      <xdr:nvSpPr>
        <xdr:cNvPr id="62" name="フローチャート: 判断 61">
          <a:extLst>
            <a:ext uri="{FF2B5EF4-FFF2-40B4-BE49-F238E27FC236}">
              <a16:creationId xmlns:a16="http://schemas.microsoft.com/office/drawing/2014/main" id="{00000000-0008-0000-0E00-00003E000000}"/>
            </a:ext>
          </a:extLst>
        </xdr:cNvPr>
        <xdr:cNvSpPr/>
      </xdr:nvSpPr>
      <xdr:spPr>
        <a:xfrm>
          <a:off x="45847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132080</xdr:rowOff>
    </xdr:from>
    <xdr:to>
      <xdr:col>20</xdr:col>
      <xdr:colOff>38100</xdr:colOff>
      <xdr:row>38</xdr:row>
      <xdr:rowOff>62230</xdr:rowOff>
    </xdr:to>
    <xdr:sp macro="" textlink="">
      <xdr:nvSpPr>
        <xdr:cNvPr id="63" name="フローチャート: 判断 62">
          <a:extLst>
            <a:ext uri="{FF2B5EF4-FFF2-40B4-BE49-F238E27FC236}">
              <a16:creationId xmlns:a16="http://schemas.microsoft.com/office/drawing/2014/main" id="{00000000-0008-0000-0E00-00003F000000}"/>
            </a:ext>
          </a:extLst>
        </xdr:cNvPr>
        <xdr:cNvSpPr/>
      </xdr:nvSpPr>
      <xdr:spPr>
        <a:xfrm>
          <a:off x="37465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635</xdr:rowOff>
    </xdr:from>
    <xdr:to>
      <xdr:col>15</xdr:col>
      <xdr:colOff>101600</xdr:colOff>
      <xdr:row>38</xdr:row>
      <xdr:rowOff>102235</xdr:rowOff>
    </xdr:to>
    <xdr:sp macro="" textlink="">
      <xdr:nvSpPr>
        <xdr:cNvPr id="64" name="フローチャート: 判断 63">
          <a:extLst>
            <a:ext uri="{FF2B5EF4-FFF2-40B4-BE49-F238E27FC236}">
              <a16:creationId xmlns:a16="http://schemas.microsoft.com/office/drawing/2014/main" id="{00000000-0008-0000-0E00-000040000000}"/>
            </a:ext>
          </a:extLst>
        </xdr:cNvPr>
        <xdr:cNvSpPr/>
      </xdr:nvSpPr>
      <xdr:spPr>
        <a:xfrm>
          <a:off x="2857500" y="651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a:extLst>
            <a:ext uri="{FF2B5EF4-FFF2-40B4-BE49-F238E27FC236}">
              <a16:creationId xmlns:a16="http://schemas.microsoft.com/office/drawing/2014/main" id="{00000000-0008-0000-0E00-000041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00000000-0008-0000-0E00-000042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E00-000043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E00-000044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135890</xdr:rowOff>
    </xdr:from>
    <xdr:to>
      <xdr:col>24</xdr:col>
      <xdr:colOff>114300</xdr:colOff>
      <xdr:row>39</xdr:row>
      <xdr:rowOff>66040</xdr:rowOff>
    </xdr:to>
    <xdr:sp macro="" textlink="">
      <xdr:nvSpPr>
        <xdr:cNvPr id="70" name="楕円 69">
          <a:extLst>
            <a:ext uri="{FF2B5EF4-FFF2-40B4-BE49-F238E27FC236}">
              <a16:creationId xmlns:a16="http://schemas.microsoft.com/office/drawing/2014/main" id="{00000000-0008-0000-0E00-000046000000}"/>
            </a:ext>
          </a:extLst>
        </xdr:cNvPr>
        <xdr:cNvSpPr/>
      </xdr:nvSpPr>
      <xdr:spPr>
        <a:xfrm>
          <a:off x="4584700" y="665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114317</xdr:rowOff>
    </xdr:from>
    <xdr:ext cx="405111" cy="259045"/>
    <xdr:sp macro="" textlink="">
      <xdr:nvSpPr>
        <xdr:cNvPr id="71" name="【道路】&#10;有形固定資産減価償却率該当値テキスト">
          <a:extLst>
            <a:ext uri="{FF2B5EF4-FFF2-40B4-BE49-F238E27FC236}">
              <a16:creationId xmlns:a16="http://schemas.microsoft.com/office/drawing/2014/main" id="{00000000-0008-0000-0E00-000047000000}"/>
            </a:ext>
          </a:extLst>
        </xdr:cNvPr>
        <xdr:cNvSpPr txBox="1"/>
      </xdr:nvSpPr>
      <xdr:spPr>
        <a:xfrm>
          <a:off x="4673600" y="6629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170180</xdr:rowOff>
    </xdr:from>
    <xdr:to>
      <xdr:col>20</xdr:col>
      <xdr:colOff>38100</xdr:colOff>
      <xdr:row>39</xdr:row>
      <xdr:rowOff>100330</xdr:rowOff>
    </xdr:to>
    <xdr:sp macro="" textlink="">
      <xdr:nvSpPr>
        <xdr:cNvPr id="72" name="楕円 71">
          <a:extLst>
            <a:ext uri="{FF2B5EF4-FFF2-40B4-BE49-F238E27FC236}">
              <a16:creationId xmlns:a16="http://schemas.microsoft.com/office/drawing/2014/main" id="{00000000-0008-0000-0E00-000048000000}"/>
            </a:ext>
          </a:extLst>
        </xdr:cNvPr>
        <xdr:cNvSpPr/>
      </xdr:nvSpPr>
      <xdr:spPr>
        <a:xfrm>
          <a:off x="3746500" y="668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15240</xdr:rowOff>
    </xdr:from>
    <xdr:to>
      <xdr:col>24</xdr:col>
      <xdr:colOff>63500</xdr:colOff>
      <xdr:row>39</xdr:row>
      <xdr:rowOff>49530</xdr:rowOff>
    </xdr:to>
    <xdr:cxnSp macro="">
      <xdr:nvCxnSpPr>
        <xdr:cNvPr id="73" name="直線コネクタ 72">
          <a:extLst>
            <a:ext uri="{FF2B5EF4-FFF2-40B4-BE49-F238E27FC236}">
              <a16:creationId xmlns:a16="http://schemas.microsoft.com/office/drawing/2014/main" id="{00000000-0008-0000-0E00-000049000000}"/>
            </a:ext>
          </a:extLst>
        </xdr:cNvPr>
        <xdr:cNvCxnSpPr/>
      </xdr:nvCxnSpPr>
      <xdr:spPr>
        <a:xfrm flipV="1">
          <a:off x="3797300" y="670179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36830</xdr:rowOff>
    </xdr:from>
    <xdr:to>
      <xdr:col>15</xdr:col>
      <xdr:colOff>101600</xdr:colOff>
      <xdr:row>39</xdr:row>
      <xdr:rowOff>138430</xdr:rowOff>
    </xdr:to>
    <xdr:sp macro="" textlink="">
      <xdr:nvSpPr>
        <xdr:cNvPr id="74" name="楕円 73">
          <a:extLst>
            <a:ext uri="{FF2B5EF4-FFF2-40B4-BE49-F238E27FC236}">
              <a16:creationId xmlns:a16="http://schemas.microsoft.com/office/drawing/2014/main" id="{00000000-0008-0000-0E00-00004A000000}"/>
            </a:ext>
          </a:extLst>
        </xdr:cNvPr>
        <xdr:cNvSpPr/>
      </xdr:nvSpPr>
      <xdr:spPr>
        <a:xfrm>
          <a:off x="2857500" y="672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49530</xdr:rowOff>
    </xdr:from>
    <xdr:to>
      <xdr:col>19</xdr:col>
      <xdr:colOff>177800</xdr:colOff>
      <xdr:row>39</xdr:row>
      <xdr:rowOff>87630</xdr:rowOff>
    </xdr:to>
    <xdr:cxnSp macro="">
      <xdr:nvCxnSpPr>
        <xdr:cNvPr id="75" name="直線コネクタ 74">
          <a:extLst>
            <a:ext uri="{FF2B5EF4-FFF2-40B4-BE49-F238E27FC236}">
              <a16:creationId xmlns:a16="http://schemas.microsoft.com/office/drawing/2014/main" id="{00000000-0008-0000-0E00-00004B000000}"/>
            </a:ext>
          </a:extLst>
        </xdr:cNvPr>
        <xdr:cNvCxnSpPr/>
      </xdr:nvCxnSpPr>
      <xdr:spPr>
        <a:xfrm flipV="1">
          <a:off x="2908300" y="67360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78757</xdr:rowOff>
    </xdr:from>
    <xdr:ext cx="405111" cy="259045"/>
    <xdr:sp macro="" textlink="">
      <xdr:nvSpPr>
        <xdr:cNvPr id="76" name="n_1aveValue【道路】&#10;有形固定資産減価償却率">
          <a:extLst>
            <a:ext uri="{FF2B5EF4-FFF2-40B4-BE49-F238E27FC236}">
              <a16:creationId xmlns:a16="http://schemas.microsoft.com/office/drawing/2014/main" id="{00000000-0008-0000-0E00-00004C000000}"/>
            </a:ext>
          </a:extLst>
        </xdr:cNvPr>
        <xdr:cNvSpPr txBox="1"/>
      </xdr:nvSpPr>
      <xdr:spPr>
        <a:xfrm>
          <a:off x="3582044" y="6250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118762</xdr:rowOff>
    </xdr:from>
    <xdr:ext cx="405111" cy="259045"/>
    <xdr:sp macro="" textlink="">
      <xdr:nvSpPr>
        <xdr:cNvPr id="77" name="n_2aveValue【道路】&#10;有形固定資産減価償却率">
          <a:extLst>
            <a:ext uri="{FF2B5EF4-FFF2-40B4-BE49-F238E27FC236}">
              <a16:creationId xmlns:a16="http://schemas.microsoft.com/office/drawing/2014/main" id="{00000000-0008-0000-0E00-00004D000000}"/>
            </a:ext>
          </a:extLst>
        </xdr:cNvPr>
        <xdr:cNvSpPr txBox="1"/>
      </xdr:nvSpPr>
      <xdr:spPr>
        <a:xfrm>
          <a:off x="2705744" y="6290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91457</xdr:rowOff>
    </xdr:from>
    <xdr:ext cx="405111" cy="259045"/>
    <xdr:sp macro="" textlink="">
      <xdr:nvSpPr>
        <xdr:cNvPr id="78" name="n_1mainValue【道路】&#10;有形固定資産減価償却率">
          <a:extLst>
            <a:ext uri="{FF2B5EF4-FFF2-40B4-BE49-F238E27FC236}">
              <a16:creationId xmlns:a16="http://schemas.microsoft.com/office/drawing/2014/main" id="{00000000-0008-0000-0E00-00004E000000}"/>
            </a:ext>
          </a:extLst>
        </xdr:cNvPr>
        <xdr:cNvSpPr txBox="1"/>
      </xdr:nvSpPr>
      <xdr:spPr>
        <a:xfrm>
          <a:off x="3582044" y="6778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129557</xdr:rowOff>
    </xdr:from>
    <xdr:ext cx="405111" cy="259045"/>
    <xdr:sp macro="" textlink="">
      <xdr:nvSpPr>
        <xdr:cNvPr id="79" name="n_2mainValue【道路】&#10;有形固定資産減価償却率">
          <a:extLst>
            <a:ext uri="{FF2B5EF4-FFF2-40B4-BE49-F238E27FC236}">
              <a16:creationId xmlns:a16="http://schemas.microsoft.com/office/drawing/2014/main" id="{00000000-0008-0000-0E00-00004F000000}"/>
            </a:ext>
          </a:extLst>
        </xdr:cNvPr>
        <xdr:cNvSpPr txBox="1"/>
      </xdr:nvSpPr>
      <xdr:spPr>
        <a:xfrm>
          <a:off x="2705744" y="681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a:extLst>
            <a:ext uri="{FF2B5EF4-FFF2-40B4-BE49-F238E27FC236}">
              <a16:creationId xmlns:a16="http://schemas.microsoft.com/office/drawing/2014/main" id="{00000000-0008-0000-0E00-000050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a:extLst>
            <a:ext uri="{FF2B5EF4-FFF2-40B4-BE49-F238E27FC236}">
              <a16:creationId xmlns:a16="http://schemas.microsoft.com/office/drawing/2014/main" id="{00000000-0008-0000-0E00-000051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a:extLst>
            <a:ext uri="{FF2B5EF4-FFF2-40B4-BE49-F238E27FC236}">
              <a16:creationId xmlns:a16="http://schemas.microsoft.com/office/drawing/2014/main" id="{00000000-0008-0000-0E00-000052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a:extLst>
            <a:ext uri="{FF2B5EF4-FFF2-40B4-BE49-F238E27FC236}">
              <a16:creationId xmlns:a16="http://schemas.microsoft.com/office/drawing/2014/main" id="{00000000-0008-0000-0E00-000053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a:extLst>
            <a:ext uri="{FF2B5EF4-FFF2-40B4-BE49-F238E27FC236}">
              <a16:creationId xmlns:a16="http://schemas.microsoft.com/office/drawing/2014/main" id="{00000000-0008-0000-0E00-000054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a:extLst>
            <a:ext uri="{FF2B5EF4-FFF2-40B4-BE49-F238E27FC236}">
              <a16:creationId xmlns:a16="http://schemas.microsoft.com/office/drawing/2014/main" id="{00000000-0008-0000-0E00-000055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a:extLst>
            <a:ext uri="{FF2B5EF4-FFF2-40B4-BE49-F238E27FC236}">
              <a16:creationId xmlns:a16="http://schemas.microsoft.com/office/drawing/2014/main" id="{00000000-0008-0000-0E00-000056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a:extLst>
            <a:ext uri="{FF2B5EF4-FFF2-40B4-BE49-F238E27FC236}">
              <a16:creationId xmlns:a16="http://schemas.microsoft.com/office/drawing/2014/main" id="{00000000-0008-0000-0E00-000057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a:extLst>
            <a:ext uri="{FF2B5EF4-FFF2-40B4-BE49-F238E27FC236}">
              <a16:creationId xmlns:a16="http://schemas.microsoft.com/office/drawing/2014/main" id="{00000000-0008-0000-0E00-000058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a:extLst>
            <a:ext uri="{FF2B5EF4-FFF2-40B4-BE49-F238E27FC236}">
              <a16:creationId xmlns:a16="http://schemas.microsoft.com/office/drawing/2014/main" id="{00000000-0008-0000-0E00-000059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0" name="直線コネクタ 89">
          <a:extLst>
            <a:ext uri="{FF2B5EF4-FFF2-40B4-BE49-F238E27FC236}">
              <a16:creationId xmlns:a16="http://schemas.microsoft.com/office/drawing/2014/main" id="{00000000-0008-0000-0E00-00005A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1" name="テキスト ボックス 90">
          <a:extLst>
            <a:ext uri="{FF2B5EF4-FFF2-40B4-BE49-F238E27FC236}">
              <a16:creationId xmlns:a16="http://schemas.microsoft.com/office/drawing/2014/main" id="{00000000-0008-0000-0E00-00005B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2" name="直線コネクタ 91">
          <a:extLst>
            <a:ext uri="{FF2B5EF4-FFF2-40B4-BE49-F238E27FC236}">
              <a16:creationId xmlns:a16="http://schemas.microsoft.com/office/drawing/2014/main" id="{00000000-0008-0000-0E00-00005C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93" name="テキスト ボックス 92">
          <a:extLst>
            <a:ext uri="{FF2B5EF4-FFF2-40B4-BE49-F238E27FC236}">
              <a16:creationId xmlns:a16="http://schemas.microsoft.com/office/drawing/2014/main" id="{00000000-0008-0000-0E00-00005D000000}"/>
            </a:ext>
          </a:extLst>
        </xdr:cNvPr>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4" name="直線コネクタ 93">
          <a:extLst>
            <a:ext uri="{FF2B5EF4-FFF2-40B4-BE49-F238E27FC236}">
              <a16:creationId xmlns:a16="http://schemas.microsoft.com/office/drawing/2014/main" id="{00000000-0008-0000-0E00-00005E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95" name="テキスト ボックス 94">
          <a:extLst>
            <a:ext uri="{FF2B5EF4-FFF2-40B4-BE49-F238E27FC236}">
              <a16:creationId xmlns:a16="http://schemas.microsoft.com/office/drawing/2014/main" id="{00000000-0008-0000-0E00-00005F000000}"/>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6" name="直線コネクタ 95">
          <a:extLst>
            <a:ext uri="{FF2B5EF4-FFF2-40B4-BE49-F238E27FC236}">
              <a16:creationId xmlns:a16="http://schemas.microsoft.com/office/drawing/2014/main" id="{00000000-0008-0000-0E00-000060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97" name="テキスト ボックス 96">
          <a:extLst>
            <a:ext uri="{FF2B5EF4-FFF2-40B4-BE49-F238E27FC236}">
              <a16:creationId xmlns:a16="http://schemas.microsoft.com/office/drawing/2014/main" id="{00000000-0008-0000-0E00-000061000000}"/>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8" name="直線コネクタ 97">
          <a:extLst>
            <a:ext uri="{FF2B5EF4-FFF2-40B4-BE49-F238E27FC236}">
              <a16:creationId xmlns:a16="http://schemas.microsoft.com/office/drawing/2014/main" id="{00000000-0008-0000-0E00-000062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99" name="テキスト ボックス 98">
          <a:extLst>
            <a:ext uri="{FF2B5EF4-FFF2-40B4-BE49-F238E27FC236}">
              <a16:creationId xmlns:a16="http://schemas.microsoft.com/office/drawing/2014/main" id="{00000000-0008-0000-0E00-000063000000}"/>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a:extLst>
            <a:ext uri="{FF2B5EF4-FFF2-40B4-BE49-F238E27FC236}">
              <a16:creationId xmlns:a16="http://schemas.microsoft.com/office/drawing/2014/main" id="{00000000-0008-0000-0E00-000064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01" name="テキスト ボックス 100">
          <a:extLst>
            <a:ext uri="{FF2B5EF4-FFF2-40B4-BE49-F238E27FC236}">
              <a16:creationId xmlns:a16="http://schemas.microsoft.com/office/drawing/2014/main" id="{00000000-0008-0000-0E00-000065000000}"/>
            </a:ext>
          </a:extLst>
        </xdr:cNvPr>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道路】&#10;一人当たり延長グラフ枠">
          <a:extLst>
            <a:ext uri="{FF2B5EF4-FFF2-40B4-BE49-F238E27FC236}">
              <a16:creationId xmlns:a16="http://schemas.microsoft.com/office/drawing/2014/main" id="{00000000-0008-0000-0E00-000066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151566</xdr:rowOff>
    </xdr:from>
    <xdr:to>
      <xdr:col>54</xdr:col>
      <xdr:colOff>189865</xdr:colOff>
      <xdr:row>42</xdr:row>
      <xdr:rowOff>15499</xdr:rowOff>
    </xdr:to>
    <xdr:cxnSp macro="">
      <xdr:nvCxnSpPr>
        <xdr:cNvPr id="103" name="直線コネクタ 102">
          <a:extLst>
            <a:ext uri="{FF2B5EF4-FFF2-40B4-BE49-F238E27FC236}">
              <a16:creationId xmlns:a16="http://schemas.microsoft.com/office/drawing/2014/main" id="{00000000-0008-0000-0E00-000067000000}"/>
            </a:ext>
          </a:extLst>
        </xdr:cNvPr>
        <xdr:cNvCxnSpPr/>
      </xdr:nvCxnSpPr>
      <xdr:spPr>
        <a:xfrm flipV="1">
          <a:off x="10476865" y="5809416"/>
          <a:ext cx="0" cy="14069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19326</xdr:rowOff>
    </xdr:from>
    <xdr:ext cx="534377" cy="259045"/>
    <xdr:sp macro="" textlink="">
      <xdr:nvSpPr>
        <xdr:cNvPr id="104" name="【道路】&#10;一人当たり延長最小値テキスト">
          <a:extLst>
            <a:ext uri="{FF2B5EF4-FFF2-40B4-BE49-F238E27FC236}">
              <a16:creationId xmlns:a16="http://schemas.microsoft.com/office/drawing/2014/main" id="{00000000-0008-0000-0E00-000068000000}"/>
            </a:ext>
          </a:extLst>
        </xdr:cNvPr>
        <xdr:cNvSpPr txBox="1"/>
      </xdr:nvSpPr>
      <xdr:spPr>
        <a:xfrm>
          <a:off x="10515600" y="7220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15499</xdr:rowOff>
    </xdr:from>
    <xdr:to>
      <xdr:col>55</xdr:col>
      <xdr:colOff>88900</xdr:colOff>
      <xdr:row>42</xdr:row>
      <xdr:rowOff>15499</xdr:rowOff>
    </xdr:to>
    <xdr:cxnSp macro="">
      <xdr:nvCxnSpPr>
        <xdr:cNvPr id="105" name="直線コネクタ 104">
          <a:extLst>
            <a:ext uri="{FF2B5EF4-FFF2-40B4-BE49-F238E27FC236}">
              <a16:creationId xmlns:a16="http://schemas.microsoft.com/office/drawing/2014/main" id="{00000000-0008-0000-0E00-000069000000}"/>
            </a:ext>
          </a:extLst>
        </xdr:cNvPr>
        <xdr:cNvCxnSpPr/>
      </xdr:nvCxnSpPr>
      <xdr:spPr>
        <a:xfrm>
          <a:off x="10388600" y="7216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98243</xdr:rowOff>
    </xdr:from>
    <xdr:ext cx="599010" cy="259045"/>
    <xdr:sp macro="" textlink="">
      <xdr:nvSpPr>
        <xdr:cNvPr id="106" name="【道路】&#10;一人当たり延長最大値テキスト">
          <a:extLst>
            <a:ext uri="{FF2B5EF4-FFF2-40B4-BE49-F238E27FC236}">
              <a16:creationId xmlns:a16="http://schemas.microsoft.com/office/drawing/2014/main" id="{00000000-0008-0000-0E00-00006A000000}"/>
            </a:ext>
          </a:extLst>
        </xdr:cNvPr>
        <xdr:cNvSpPr txBox="1"/>
      </xdr:nvSpPr>
      <xdr:spPr>
        <a:xfrm>
          <a:off x="10515600" y="5584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750.438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151566</xdr:rowOff>
    </xdr:from>
    <xdr:to>
      <xdr:col>55</xdr:col>
      <xdr:colOff>88900</xdr:colOff>
      <xdr:row>33</xdr:row>
      <xdr:rowOff>151566</xdr:rowOff>
    </xdr:to>
    <xdr:cxnSp macro="">
      <xdr:nvCxnSpPr>
        <xdr:cNvPr id="107" name="直線コネクタ 106">
          <a:extLst>
            <a:ext uri="{FF2B5EF4-FFF2-40B4-BE49-F238E27FC236}">
              <a16:creationId xmlns:a16="http://schemas.microsoft.com/office/drawing/2014/main" id="{00000000-0008-0000-0E00-00006B000000}"/>
            </a:ext>
          </a:extLst>
        </xdr:cNvPr>
        <xdr:cNvCxnSpPr/>
      </xdr:nvCxnSpPr>
      <xdr:spPr>
        <a:xfrm>
          <a:off x="10388600" y="5809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117003</xdr:rowOff>
    </xdr:from>
    <xdr:ext cx="599010" cy="259045"/>
    <xdr:sp macro="" textlink="">
      <xdr:nvSpPr>
        <xdr:cNvPr id="108" name="【道路】&#10;一人当たり延長平均値テキスト">
          <a:extLst>
            <a:ext uri="{FF2B5EF4-FFF2-40B4-BE49-F238E27FC236}">
              <a16:creationId xmlns:a16="http://schemas.microsoft.com/office/drawing/2014/main" id="{00000000-0008-0000-0E00-00006C000000}"/>
            </a:ext>
          </a:extLst>
        </xdr:cNvPr>
        <xdr:cNvSpPr txBox="1"/>
      </xdr:nvSpPr>
      <xdr:spPr>
        <a:xfrm>
          <a:off x="10515600" y="69750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138576</xdr:rowOff>
    </xdr:from>
    <xdr:to>
      <xdr:col>55</xdr:col>
      <xdr:colOff>50800</xdr:colOff>
      <xdr:row>41</xdr:row>
      <xdr:rowOff>68726</xdr:rowOff>
    </xdr:to>
    <xdr:sp macro="" textlink="">
      <xdr:nvSpPr>
        <xdr:cNvPr id="109" name="フローチャート: 判断 108">
          <a:extLst>
            <a:ext uri="{FF2B5EF4-FFF2-40B4-BE49-F238E27FC236}">
              <a16:creationId xmlns:a16="http://schemas.microsoft.com/office/drawing/2014/main" id="{00000000-0008-0000-0E00-00006D000000}"/>
            </a:ext>
          </a:extLst>
        </xdr:cNvPr>
        <xdr:cNvSpPr/>
      </xdr:nvSpPr>
      <xdr:spPr>
        <a:xfrm>
          <a:off x="10426700" y="6996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168856</xdr:rowOff>
    </xdr:from>
    <xdr:to>
      <xdr:col>50</xdr:col>
      <xdr:colOff>165100</xdr:colOff>
      <xdr:row>41</xdr:row>
      <xdr:rowOff>99006</xdr:rowOff>
    </xdr:to>
    <xdr:sp macro="" textlink="">
      <xdr:nvSpPr>
        <xdr:cNvPr id="110" name="フローチャート: 判断 109">
          <a:extLst>
            <a:ext uri="{FF2B5EF4-FFF2-40B4-BE49-F238E27FC236}">
              <a16:creationId xmlns:a16="http://schemas.microsoft.com/office/drawing/2014/main" id="{00000000-0008-0000-0E00-00006E000000}"/>
            </a:ext>
          </a:extLst>
        </xdr:cNvPr>
        <xdr:cNvSpPr/>
      </xdr:nvSpPr>
      <xdr:spPr>
        <a:xfrm>
          <a:off x="9588500" y="702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10524</xdr:rowOff>
    </xdr:from>
    <xdr:to>
      <xdr:col>46</xdr:col>
      <xdr:colOff>38100</xdr:colOff>
      <xdr:row>41</xdr:row>
      <xdr:rowOff>112124</xdr:rowOff>
    </xdr:to>
    <xdr:sp macro="" textlink="">
      <xdr:nvSpPr>
        <xdr:cNvPr id="111" name="フローチャート: 判断 110">
          <a:extLst>
            <a:ext uri="{FF2B5EF4-FFF2-40B4-BE49-F238E27FC236}">
              <a16:creationId xmlns:a16="http://schemas.microsoft.com/office/drawing/2014/main" id="{00000000-0008-0000-0E00-00006F000000}"/>
            </a:ext>
          </a:extLst>
        </xdr:cNvPr>
        <xdr:cNvSpPr/>
      </xdr:nvSpPr>
      <xdr:spPr>
        <a:xfrm>
          <a:off x="8699500" y="7039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2" name="テキスト ボックス 111">
          <a:extLst>
            <a:ext uri="{FF2B5EF4-FFF2-40B4-BE49-F238E27FC236}">
              <a16:creationId xmlns:a16="http://schemas.microsoft.com/office/drawing/2014/main" id="{00000000-0008-0000-0E00-000070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3" name="テキスト ボックス 112">
          <a:extLst>
            <a:ext uri="{FF2B5EF4-FFF2-40B4-BE49-F238E27FC236}">
              <a16:creationId xmlns:a16="http://schemas.microsoft.com/office/drawing/2014/main" id="{00000000-0008-0000-0E00-000071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4" name="テキスト ボックス 113">
          <a:extLst>
            <a:ext uri="{FF2B5EF4-FFF2-40B4-BE49-F238E27FC236}">
              <a16:creationId xmlns:a16="http://schemas.microsoft.com/office/drawing/2014/main" id="{00000000-0008-0000-0E00-000072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5" name="テキスト ボックス 114">
          <a:extLst>
            <a:ext uri="{FF2B5EF4-FFF2-40B4-BE49-F238E27FC236}">
              <a16:creationId xmlns:a16="http://schemas.microsoft.com/office/drawing/2014/main" id="{00000000-0008-0000-0E00-000073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00000000-0008-0000-0E00-000074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95929</xdr:rowOff>
    </xdr:from>
    <xdr:to>
      <xdr:col>55</xdr:col>
      <xdr:colOff>50800</xdr:colOff>
      <xdr:row>39</xdr:row>
      <xdr:rowOff>26079</xdr:rowOff>
    </xdr:to>
    <xdr:sp macro="" textlink="">
      <xdr:nvSpPr>
        <xdr:cNvPr id="117" name="楕円 116">
          <a:extLst>
            <a:ext uri="{FF2B5EF4-FFF2-40B4-BE49-F238E27FC236}">
              <a16:creationId xmlns:a16="http://schemas.microsoft.com/office/drawing/2014/main" id="{00000000-0008-0000-0E00-000075000000}"/>
            </a:ext>
          </a:extLst>
        </xdr:cNvPr>
        <xdr:cNvSpPr/>
      </xdr:nvSpPr>
      <xdr:spPr>
        <a:xfrm>
          <a:off x="10426700" y="661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118806</xdr:rowOff>
    </xdr:from>
    <xdr:ext cx="599010" cy="259045"/>
    <xdr:sp macro="" textlink="">
      <xdr:nvSpPr>
        <xdr:cNvPr id="118" name="【道路】&#10;一人当たり延長該当値テキスト">
          <a:extLst>
            <a:ext uri="{FF2B5EF4-FFF2-40B4-BE49-F238E27FC236}">
              <a16:creationId xmlns:a16="http://schemas.microsoft.com/office/drawing/2014/main" id="{00000000-0008-0000-0E00-000076000000}"/>
            </a:ext>
          </a:extLst>
        </xdr:cNvPr>
        <xdr:cNvSpPr txBox="1"/>
      </xdr:nvSpPr>
      <xdr:spPr>
        <a:xfrm>
          <a:off x="10515600" y="6462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109148</xdr:rowOff>
    </xdr:from>
    <xdr:to>
      <xdr:col>50</xdr:col>
      <xdr:colOff>165100</xdr:colOff>
      <xdr:row>39</xdr:row>
      <xdr:rowOff>39298</xdr:rowOff>
    </xdr:to>
    <xdr:sp macro="" textlink="">
      <xdr:nvSpPr>
        <xdr:cNvPr id="119" name="楕円 118">
          <a:extLst>
            <a:ext uri="{FF2B5EF4-FFF2-40B4-BE49-F238E27FC236}">
              <a16:creationId xmlns:a16="http://schemas.microsoft.com/office/drawing/2014/main" id="{00000000-0008-0000-0E00-000077000000}"/>
            </a:ext>
          </a:extLst>
        </xdr:cNvPr>
        <xdr:cNvSpPr/>
      </xdr:nvSpPr>
      <xdr:spPr>
        <a:xfrm>
          <a:off x="9588500" y="6624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146729</xdr:rowOff>
    </xdr:from>
    <xdr:to>
      <xdr:col>55</xdr:col>
      <xdr:colOff>0</xdr:colOff>
      <xdr:row>38</xdr:row>
      <xdr:rowOff>159948</xdr:rowOff>
    </xdr:to>
    <xdr:cxnSp macro="">
      <xdr:nvCxnSpPr>
        <xdr:cNvPr id="120" name="直線コネクタ 119">
          <a:extLst>
            <a:ext uri="{FF2B5EF4-FFF2-40B4-BE49-F238E27FC236}">
              <a16:creationId xmlns:a16="http://schemas.microsoft.com/office/drawing/2014/main" id="{00000000-0008-0000-0E00-000078000000}"/>
            </a:ext>
          </a:extLst>
        </xdr:cNvPr>
        <xdr:cNvCxnSpPr/>
      </xdr:nvCxnSpPr>
      <xdr:spPr>
        <a:xfrm flipV="1">
          <a:off x="9639300" y="6661829"/>
          <a:ext cx="838200" cy="13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57330</xdr:rowOff>
    </xdr:from>
    <xdr:to>
      <xdr:col>46</xdr:col>
      <xdr:colOff>38100</xdr:colOff>
      <xdr:row>39</xdr:row>
      <xdr:rowOff>158930</xdr:rowOff>
    </xdr:to>
    <xdr:sp macro="" textlink="">
      <xdr:nvSpPr>
        <xdr:cNvPr id="121" name="楕円 120">
          <a:extLst>
            <a:ext uri="{FF2B5EF4-FFF2-40B4-BE49-F238E27FC236}">
              <a16:creationId xmlns:a16="http://schemas.microsoft.com/office/drawing/2014/main" id="{00000000-0008-0000-0E00-000079000000}"/>
            </a:ext>
          </a:extLst>
        </xdr:cNvPr>
        <xdr:cNvSpPr/>
      </xdr:nvSpPr>
      <xdr:spPr>
        <a:xfrm>
          <a:off x="8699500" y="674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159948</xdr:rowOff>
    </xdr:from>
    <xdr:to>
      <xdr:col>50</xdr:col>
      <xdr:colOff>114300</xdr:colOff>
      <xdr:row>39</xdr:row>
      <xdr:rowOff>108130</xdr:rowOff>
    </xdr:to>
    <xdr:cxnSp macro="">
      <xdr:nvCxnSpPr>
        <xdr:cNvPr id="122" name="直線コネクタ 121">
          <a:extLst>
            <a:ext uri="{FF2B5EF4-FFF2-40B4-BE49-F238E27FC236}">
              <a16:creationId xmlns:a16="http://schemas.microsoft.com/office/drawing/2014/main" id="{00000000-0008-0000-0E00-00007A000000}"/>
            </a:ext>
          </a:extLst>
        </xdr:cNvPr>
        <xdr:cNvCxnSpPr/>
      </xdr:nvCxnSpPr>
      <xdr:spPr>
        <a:xfrm flipV="1">
          <a:off x="8750300" y="6675048"/>
          <a:ext cx="889000" cy="119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41</xdr:row>
      <xdr:rowOff>90133</xdr:rowOff>
    </xdr:from>
    <xdr:ext cx="534377" cy="259045"/>
    <xdr:sp macro="" textlink="">
      <xdr:nvSpPr>
        <xdr:cNvPr id="123" name="n_1aveValue【道路】&#10;一人当たり延長">
          <a:extLst>
            <a:ext uri="{FF2B5EF4-FFF2-40B4-BE49-F238E27FC236}">
              <a16:creationId xmlns:a16="http://schemas.microsoft.com/office/drawing/2014/main" id="{00000000-0008-0000-0E00-00007B000000}"/>
            </a:ext>
          </a:extLst>
        </xdr:cNvPr>
        <xdr:cNvSpPr txBox="1"/>
      </xdr:nvSpPr>
      <xdr:spPr>
        <a:xfrm>
          <a:off x="9359411" y="7119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103251</xdr:rowOff>
    </xdr:from>
    <xdr:ext cx="534377" cy="259045"/>
    <xdr:sp macro="" textlink="">
      <xdr:nvSpPr>
        <xdr:cNvPr id="124" name="n_2aveValue【道路】&#10;一人当たり延長">
          <a:extLst>
            <a:ext uri="{FF2B5EF4-FFF2-40B4-BE49-F238E27FC236}">
              <a16:creationId xmlns:a16="http://schemas.microsoft.com/office/drawing/2014/main" id="{00000000-0008-0000-0E00-00007C000000}"/>
            </a:ext>
          </a:extLst>
        </xdr:cNvPr>
        <xdr:cNvSpPr txBox="1"/>
      </xdr:nvSpPr>
      <xdr:spPr>
        <a:xfrm>
          <a:off x="8483111" y="7132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183094</xdr:colOff>
      <xdr:row>37</xdr:row>
      <xdr:rowOff>55825</xdr:rowOff>
    </xdr:from>
    <xdr:ext cx="599010" cy="259045"/>
    <xdr:sp macro="" textlink="">
      <xdr:nvSpPr>
        <xdr:cNvPr id="125" name="n_1mainValue【道路】&#10;一人当たり延長">
          <a:extLst>
            <a:ext uri="{FF2B5EF4-FFF2-40B4-BE49-F238E27FC236}">
              <a16:creationId xmlns:a16="http://schemas.microsoft.com/office/drawing/2014/main" id="{00000000-0008-0000-0E00-00007D000000}"/>
            </a:ext>
          </a:extLst>
        </xdr:cNvPr>
        <xdr:cNvSpPr txBox="1"/>
      </xdr:nvSpPr>
      <xdr:spPr>
        <a:xfrm>
          <a:off x="9327094" y="6399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68794</xdr:colOff>
      <xdr:row>38</xdr:row>
      <xdr:rowOff>4007</xdr:rowOff>
    </xdr:from>
    <xdr:ext cx="599010" cy="259045"/>
    <xdr:sp macro="" textlink="">
      <xdr:nvSpPr>
        <xdr:cNvPr id="126" name="n_2mainValue【道路】&#10;一人当たり延長">
          <a:extLst>
            <a:ext uri="{FF2B5EF4-FFF2-40B4-BE49-F238E27FC236}">
              <a16:creationId xmlns:a16="http://schemas.microsoft.com/office/drawing/2014/main" id="{00000000-0008-0000-0E00-00007E000000}"/>
            </a:ext>
          </a:extLst>
        </xdr:cNvPr>
        <xdr:cNvSpPr txBox="1"/>
      </xdr:nvSpPr>
      <xdr:spPr>
        <a:xfrm>
          <a:off x="8450794" y="6519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7" name="正方形/長方形 126">
          <a:extLst>
            <a:ext uri="{FF2B5EF4-FFF2-40B4-BE49-F238E27FC236}">
              <a16:creationId xmlns:a16="http://schemas.microsoft.com/office/drawing/2014/main" id="{00000000-0008-0000-0E00-00007F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8" name="正方形/長方形 127">
          <a:extLst>
            <a:ext uri="{FF2B5EF4-FFF2-40B4-BE49-F238E27FC236}">
              <a16:creationId xmlns:a16="http://schemas.microsoft.com/office/drawing/2014/main" id="{00000000-0008-0000-0E00-000080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9" name="正方形/長方形 128">
          <a:extLst>
            <a:ext uri="{FF2B5EF4-FFF2-40B4-BE49-F238E27FC236}">
              <a16:creationId xmlns:a16="http://schemas.microsoft.com/office/drawing/2014/main" id="{00000000-0008-0000-0E00-000081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0" name="正方形/長方形 129">
          <a:extLst>
            <a:ext uri="{FF2B5EF4-FFF2-40B4-BE49-F238E27FC236}">
              <a16:creationId xmlns:a16="http://schemas.microsoft.com/office/drawing/2014/main" id="{00000000-0008-0000-0E00-000082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1" name="正方形/長方形 130">
          <a:extLst>
            <a:ext uri="{FF2B5EF4-FFF2-40B4-BE49-F238E27FC236}">
              <a16:creationId xmlns:a16="http://schemas.microsoft.com/office/drawing/2014/main" id="{00000000-0008-0000-0E00-000083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2" name="正方形/長方形 131">
          <a:extLst>
            <a:ext uri="{FF2B5EF4-FFF2-40B4-BE49-F238E27FC236}">
              <a16:creationId xmlns:a16="http://schemas.microsoft.com/office/drawing/2014/main" id="{00000000-0008-0000-0E00-000084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3" name="正方形/長方形 132">
          <a:extLst>
            <a:ext uri="{FF2B5EF4-FFF2-40B4-BE49-F238E27FC236}">
              <a16:creationId xmlns:a16="http://schemas.microsoft.com/office/drawing/2014/main" id="{00000000-0008-0000-0E00-000085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4" name="正方形/長方形 133">
          <a:extLst>
            <a:ext uri="{FF2B5EF4-FFF2-40B4-BE49-F238E27FC236}">
              <a16:creationId xmlns:a16="http://schemas.microsoft.com/office/drawing/2014/main" id="{00000000-0008-0000-0E00-000086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5" name="テキスト ボックス 134">
          <a:extLst>
            <a:ext uri="{FF2B5EF4-FFF2-40B4-BE49-F238E27FC236}">
              <a16:creationId xmlns:a16="http://schemas.microsoft.com/office/drawing/2014/main" id="{00000000-0008-0000-0E00-000087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6" name="直線コネクタ 135">
          <a:extLst>
            <a:ext uri="{FF2B5EF4-FFF2-40B4-BE49-F238E27FC236}">
              <a16:creationId xmlns:a16="http://schemas.microsoft.com/office/drawing/2014/main" id="{00000000-0008-0000-0E00-000088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7" name="テキスト ボックス 136">
          <a:extLst>
            <a:ext uri="{FF2B5EF4-FFF2-40B4-BE49-F238E27FC236}">
              <a16:creationId xmlns:a16="http://schemas.microsoft.com/office/drawing/2014/main" id="{00000000-0008-0000-0E00-000089000000}"/>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8" name="直線コネクタ 137">
          <a:extLst>
            <a:ext uri="{FF2B5EF4-FFF2-40B4-BE49-F238E27FC236}">
              <a16:creationId xmlns:a16="http://schemas.microsoft.com/office/drawing/2014/main" id="{00000000-0008-0000-0E00-00008A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9" name="テキスト ボックス 138">
          <a:extLst>
            <a:ext uri="{FF2B5EF4-FFF2-40B4-BE49-F238E27FC236}">
              <a16:creationId xmlns:a16="http://schemas.microsoft.com/office/drawing/2014/main" id="{00000000-0008-0000-0E00-00008B000000}"/>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0" name="直線コネクタ 139">
          <a:extLst>
            <a:ext uri="{FF2B5EF4-FFF2-40B4-BE49-F238E27FC236}">
              <a16:creationId xmlns:a16="http://schemas.microsoft.com/office/drawing/2014/main" id="{00000000-0008-0000-0E00-00008C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1" name="テキスト ボックス 140">
          <a:extLst>
            <a:ext uri="{FF2B5EF4-FFF2-40B4-BE49-F238E27FC236}">
              <a16:creationId xmlns:a16="http://schemas.microsoft.com/office/drawing/2014/main" id="{00000000-0008-0000-0E00-00008D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2" name="直線コネクタ 141">
          <a:extLst>
            <a:ext uri="{FF2B5EF4-FFF2-40B4-BE49-F238E27FC236}">
              <a16:creationId xmlns:a16="http://schemas.microsoft.com/office/drawing/2014/main" id="{00000000-0008-0000-0E00-00008E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3" name="テキスト ボックス 142">
          <a:extLst>
            <a:ext uri="{FF2B5EF4-FFF2-40B4-BE49-F238E27FC236}">
              <a16:creationId xmlns:a16="http://schemas.microsoft.com/office/drawing/2014/main" id="{00000000-0008-0000-0E00-00008F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4" name="直線コネクタ 143">
          <a:extLst>
            <a:ext uri="{FF2B5EF4-FFF2-40B4-BE49-F238E27FC236}">
              <a16:creationId xmlns:a16="http://schemas.microsoft.com/office/drawing/2014/main" id="{00000000-0008-0000-0E00-000090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5" name="テキスト ボックス 144">
          <a:extLst>
            <a:ext uri="{FF2B5EF4-FFF2-40B4-BE49-F238E27FC236}">
              <a16:creationId xmlns:a16="http://schemas.microsoft.com/office/drawing/2014/main" id="{00000000-0008-0000-0E00-000091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6" name="直線コネクタ 145">
          <a:extLst>
            <a:ext uri="{FF2B5EF4-FFF2-40B4-BE49-F238E27FC236}">
              <a16:creationId xmlns:a16="http://schemas.microsoft.com/office/drawing/2014/main" id="{00000000-0008-0000-0E00-000092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7" name="テキスト ボックス 146">
          <a:extLst>
            <a:ext uri="{FF2B5EF4-FFF2-40B4-BE49-F238E27FC236}">
              <a16:creationId xmlns:a16="http://schemas.microsoft.com/office/drawing/2014/main" id="{00000000-0008-0000-0E00-000093000000}"/>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8" name="直線コネクタ 147">
          <a:extLst>
            <a:ext uri="{FF2B5EF4-FFF2-40B4-BE49-F238E27FC236}">
              <a16:creationId xmlns:a16="http://schemas.microsoft.com/office/drawing/2014/main" id="{00000000-0008-0000-0E00-000094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9" name="テキスト ボックス 148">
          <a:extLst>
            <a:ext uri="{FF2B5EF4-FFF2-40B4-BE49-F238E27FC236}">
              <a16:creationId xmlns:a16="http://schemas.microsoft.com/office/drawing/2014/main" id="{00000000-0008-0000-0E00-000095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0" name="【橋りょう・トンネル】&#10;有形固定資産減価償却率グラフ枠">
          <a:extLst>
            <a:ext uri="{FF2B5EF4-FFF2-40B4-BE49-F238E27FC236}">
              <a16:creationId xmlns:a16="http://schemas.microsoft.com/office/drawing/2014/main" id="{00000000-0008-0000-0E00-000096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137160</xdr:rowOff>
    </xdr:from>
    <xdr:to>
      <xdr:col>24</xdr:col>
      <xdr:colOff>62865</xdr:colOff>
      <xdr:row>63</xdr:row>
      <xdr:rowOff>95250</xdr:rowOff>
    </xdr:to>
    <xdr:cxnSp macro="">
      <xdr:nvCxnSpPr>
        <xdr:cNvPr id="151" name="直線コネクタ 150">
          <a:extLst>
            <a:ext uri="{FF2B5EF4-FFF2-40B4-BE49-F238E27FC236}">
              <a16:creationId xmlns:a16="http://schemas.microsoft.com/office/drawing/2014/main" id="{00000000-0008-0000-0E00-000097000000}"/>
            </a:ext>
          </a:extLst>
        </xdr:cNvPr>
        <xdr:cNvCxnSpPr/>
      </xdr:nvCxnSpPr>
      <xdr:spPr>
        <a:xfrm flipV="1">
          <a:off x="4634865" y="9566910"/>
          <a:ext cx="0" cy="1329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99077</xdr:rowOff>
    </xdr:from>
    <xdr:ext cx="405111" cy="259045"/>
    <xdr:sp macro="" textlink="">
      <xdr:nvSpPr>
        <xdr:cNvPr id="152" name="【橋りょう・トンネル】&#10;有形固定資産減価償却率最小値テキスト">
          <a:extLst>
            <a:ext uri="{FF2B5EF4-FFF2-40B4-BE49-F238E27FC236}">
              <a16:creationId xmlns:a16="http://schemas.microsoft.com/office/drawing/2014/main" id="{00000000-0008-0000-0E00-000098000000}"/>
            </a:ext>
          </a:extLst>
        </xdr:cNvPr>
        <xdr:cNvSpPr txBox="1"/>
      </xdr:nvSpPr>
      <xdr:spPr>
        <a:xfrm>
          <a:off x="4673600" y="1090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95250</xdr:rowOff>
    </xdr:from>
    <xdr:to>
      <xdr:col>24</xdr:col>
      <xdr:colOff>152400</xdr:colOff>
      <xdr:row>63</xdr:row>
      <xdr:rowOff>95250</xdr:rowOff>
    </xdr:to>
    <xdr:cxnSp macro="">
      <xdr:nvCxnSpPr>
        <xdr:cNvPr id="153" name="直線コネクタ 152">
          <a:extLst>
            <a:ext uri="{FF2B5EF4-FFF2-40B4-BE49-F238E27FC236}">
              <a16:creationId xmlns:a16="http://schemas.microsoft.com/office/drawing/2014/main" id="{00000000-0008-0000-0E00-000099000000}"/>
            </a:ext>
          </a:extLst>
        </xdr:cNvPr>
        <xdr:cNvCxnSpPr/>
      </xdr:nvCxnSpPr>
      <xdr:spPr>
        <a:xfrm>
          <a:off x="4546600" y="1089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83837</xdr:rowOff>
    </xdr:from>
    <xdr:ext cx="405111" cy="259045"/>
    <xdr:sp macro="" textlink="">
      <xdr:nvSpPr>
        <xdr:cNvPr id="154" name="【橋りょう・トンネル】&#10;有形固定資産減価償却率最大値テキスト">
          <a:extLst>
            <a:ext uri="{FF2B5EF4-FFF2-40B4-BE49-F238E27FC236}">
              <a16:creationId xmlns:a16="http://schemas.microsoft.com/office/drawing/2014/main" id="{00000000-0008-0000-0E00-00009A000000}"/>
            </a:ext>
          </a:extLst>
        </xdr:cNvPr>
        <xdr:cNvSpPr txBox="1"/>
      </xdr:nvSpPr>
      <xdr:spPr>
        <a:xfrm>
          <a:off x="4673600" y="9342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137160</xdr:rowOff>
    </xdr:from>
    <xdr:to>
      <xdr:col>24</xdr:col>
      <xdr:colOff>152400</xdr:colOff>
      <xdr:row>55</xdr:row>
      <xdr:rowOff>137160</xdr:rowOff>
    </xdr:to>
    <xdr:cxnSp macro="">
      <xdr:nvCxnSpPr>
        <xdr:cNvPr id="155" name="直線コネクタ 154">
          <a:extLst>
            <a:ext uri="{FF2B5EF4-FFF2-40B4-BE49-F238E27FC236}">
              <a16:creationId xmlns:a16="http://schemas.microsoft.com/office/drawing/2014/main" id="{00000000-0008-0000-0E00-00009B000000}"/>
            </a:ext>
          </a:extLst>
        </xdr:cNvPr>
        <xdr:cNvCxnSpPr/>
      </xdr:nvCxnSpPr>
      <xdr:spPr>
        <a:xfrm>
          <a:off x="4546600" y="9566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120667</xdr:rowOff>
    </xdr:from>
    <xdr:ext cx="405111" cy="259045"/>
    <xdr:sp macro="" textlink="">
      <xdr:nvSpPr>
        <xdr:cNvPr id="156" name="【橋りょう・トンネル】&#10;有形固定資産減価償却率平均値テキスト">
          <a:extLst>
            <a:ext uri="{FF2B5EF4-FFF2-40B4-BE49-F238E27FC236}">
              <a16:creationId xmlns:a16="http://schemas.microsoft.com/office/drawing/2014/main" id="{00000000-0008-0000-0E00-00009C000000}"/>
            </a:ext>
          </a:extLst>
        </xdr:cNvPr>
        <xdr:cNvSpPr txBox="1"/>
      </xdr:nvSpPr>
      <xdr:spPr>
        <a:xfrm>
          <a:off x="4673600" y="100647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97790</xdr:rowOff>
    </xdr:from>
    <xdr:to>
      <xdr:col>24</xdr:col>
      <xdr:colOff>114300</xdr:colOff>
      <xdr:row>60</xdr:row>
      <xdr:rowOff>27940</xdr:rowOff>
    </xdr:to>
    <xdr:sp macro="" textlink="">
      <xdr:nvSpPr>
        <xdr:cNvPr id="157" name="フローチャート: 判断 156">
          <a:extLst>
            <a:ext uri="{FF2B5EF4-FFF2-40B4-BE49-F238E27FC236}">
              <a16:creationId xmlns:a16="http://schemas.microsoft.com/office/drawing/2014/main" id="{00000000-0008-0000-0E00-00009D000000}"/>
            </a:ext>
          </a:extLst>
        </xdr:cNvPr>
        <xdr:cNvSpPr/>
      </xdr:nvSpPr>
      <xdr:spPr>
        <a:xfrm>
          <a:off x="45847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2540</xdr:rowOff>
    </xdr:from>
    <xdr:to>
      <xdr:col>20</xdr:col>
      <xdr:colOff>38100</xdr:colOff>
      <xdr:row>60</xdr:row>
      <xdr:rowOff>104140</xdr:rowOff>
    </xdr:to>
    <xdr:sp macro="" textlink="">
      <xdr:nvSpPr>
        <xdr:cNvPr id="158" name="フローチャート: 判断 157">
          <a:extLst>
            <a:ext uri="{FF2B5EF4-FFF2-40B4-BE49-F238E27FC236}">
              <a16:creationId xmlns:a16="http://schemas.microsoft.com/office/drawing/2014/main" id="{00000000-0008-0000-0E00-00009E000000}"/>
            </a:ext>
          </a:extLst>
        </xdr:cNvPr>
        <xdr:cNvSpPr/>
      </xdr:nvSpPr>
      <xdr:spPr>
        <a:xfrm>
          <a:off x="3746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67310</xdr:rowOff>
    </xdr:from>
    <xdr:to>
      <xdr:col>15</xdr:col>
      <xdr:colOff>101600</xdr:colOff>
      <xdr:row>60</xdr:row>
      <xdr:rowOff>168910</xdr:rowOff>
    </xdr:to>
    <xdr:sp macro="" textlink="">
      <xdr:nvSpPr>
        <xdr:cNvPr id="159" name="フローチャート: 判断 158">
          <a:extLst>
            <a:ext uri="{FF2B5EF4-FFF2-40B4-BE49-F238E27FC236}">
              <a16:creationId xmlns:a16="http://schemas.microsoft.com/office/drawing/2014/main" id="{00000000-0008-0000-0E00-00009F000000}"/>
            </a:ext>
          </a:extLst>
        </xdr:cNvPr>
        <xdr:cNvSpPr/>
      </xdr:nvSpPr>
      <xdr:spPr>
        <a:xfrm>
          <a:off x="2857500" y="1035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0" name="テキスト ボックス 159">
          <a:extLst>
            <a:ext uri="{FF2B5EF4-FFF2-40B4-BE49-F238E27FC236}">
              <a16:creationId xmlns:a16="http://schemas.microsoft.com/office/drawing/2014/main" id="{00000000-0008-0000-0E00-0000A0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1" name="テキスト ボックス 160">
          <a:extLst>
            <a:ext uri="{FF2B5EF4-FFF2-40B4-BE49-F238E27FC236}">
              <a16:creationId xmlns:a16="http://schemas.microsoft.com/office/drawing/2014/main" id="{00000000-0008-0000-0E00-0000A1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2" name="テキスト ボックス 161">
          <a:extLst>
            <a:ext uri="{FF2B5EF4-FFF2-40B4-BE49-F238E27FC236}">
              <a16:creationId xmlns:a16="http://schemas.microsoft.com/office/drawing/2014/main" id="{00000000-0008-0000-0E00-0000A2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3" name="テキスト ボックス 162">
          <a:extLst>
            <a:ext uri="{FF2B5EF4-FFF2-40B4-BE49-F238E27FC236}">
              <a16:creationId xmlns:a16="http://schemas.microsoft.com/office/drawing/2014/main" id="{00000000-0008-0000-0E00-0000A3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4" name="テキスト ボックス 163">
          <a:extLst>
            <a:ext uri="{FF2B5EF4-FFF2-40B4-BE49-F238E27FC236}">
              <a16:creationId xmlns:a16="http://schemas.microsoft.com/office/drawing/2014/main" id="{00000000-0008-0000-0E00-0000A4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53975</xdr:rowOff>
    </xdr:from>
    <xdr:to>
      <xdr:col>24</xdr:col>
      <xdr:colOff>114300</xdr:colOff>
      <xdr:row>61</xdr:row>
      <xdr:rowOff>155575</xdr:rowOff>
    </xdr:to>
    <xdr:sp macro="" textlink="">
      <xdr:nvSpPr>
        <xdr:cNvPr id="165" name="楕円 164">
          <a:extLst>
            <a:ext uri="{FF2B5EF4-FFF2-40B4-BE49-F238E27FC236}">
              <a16:creationId xmlns:a16="http://schemas.microsoft.com/office/drawing/2014/main" id="{00000000-0008-0000-0E00-0000A5000000}"/>
            </a:ext>
          </a:extLst>
        </xdr:cNvPr>
        <xdr:cNvSpPr/>
      </xdr:nvSpPr>
      <xdr:spPr>
        <a:xfrm>
          <a:off x="4584700" y="10512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32402</xdr:rowOff>
    </xdr:from>
    <xdr:ext cx="405111" cy="259045"/>
    <xdr:sp macro="" textlink="">
      <xdr:nvSpPr>
        <xdr:cNvPr id="166" name="【橋りょう・トンネル】&#10;有形固定資産減価償却率該当値テキスト">
          <a:extLst>
            <a:ext uri="{FF2B5EF4-FFF2-40B4-BE49-F238E27FC236}">
              <a16:creationId xmlns:a16="http://schemas.microsoft.com/office/drawing/2014/main" id="{00000000-0008-0000-0E00-0000A6000000}"/>
            </a:ext>
          </a:extLst>
        </xdr:cNvPr>
        <xdr:cNvSpPr txBox="1"/>
      </xdr:nvSpPr>
      <xdr:spPr>
        <a:xfrm>
          <a:off x="4673600" y="10490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69215</xdr:rowOff>
    </xdr:from>
    <xdr:to>
      <xdr:col>20</xdr:col>
      <xdr:colOff>38100</xdr:colOff>
      <xdr:row>61</xdr:row>
      <xdr:rowOff>170815</xdr:rowOff>
    </xdr:to>
    <xdr:sp macro="" textlink="">
      <xdr:nvSpPr>
        <xdr:cNvPr id="167" name="楕円 166">
          <a:extLst>
            <a:ext uri="{FF2B5EF4-FFF2-40B4-BE49-F238E27FC236}">
              <a16:creationId xmlns:a16="http://schemas.microsoft.com/office/drawing/2014/main" id="{00000000-0008-0000-0E00-0000A7000000}"/>
            </a:ext>
          </a:extLst>
        </xdr:cNvPr>
        <xdr:cNvSpPr/>
      </xdr:nvSpPr>
      <xdr:spPr>
        <a:xfrm>
          <a:off x="3746500" y="10527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104775</xdr:rowOff>
    </xdr:from>
    <xdr:to>
      <xdr:col>24</xdr:col>
      <xdr:colOff>63500</xdr:colOff>
      <xdr:row>61</xdr:row>
      <xdr:rowOff>120015</xdr:rowOff>
    </xdr:to>
    <xdr:cxnSp macro="">
      <xdr:nvCxnSpPr>
        <xdr:cNvPr id="168" name="直線コネクタ 167">
          <a:extLst>
            <a:ext uri="{FF2B5EF4-FFF2-40B4-BE49-F238E27FC236}">
              <a16:creationId xmlns:a16="http://schemas.microsoft.com/office/drawing/2014/main" id="{00000000-0008-0000-0E00-0000A8000000}"/>
            </a:ext>
          </a:extLst>
        </xdr:cNvPr>
        <xdr:cNvCxnSpPr/>
      </xdr:nvCxnSpPr>
      <xdr:spPr>
        <a:xfrm flipV="1">
          <a:off x="3797300" y="10563225"/>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90170</xdr:rowOff>
    </xdr:from>
    <xdr:to>
      <xdr:col>15</xdr:col>
      <xdr:colOff>101600</xdr:colOff>
      <xdr:row>62</xdr:row>
      <xdr:rowOff>20320</xdr:rowOff>
    </xdr:to>
    <xdr:sp macro="" textlink="">
      <xdr:nvSpPr>
        <xdr:cNvPr id="169" name="楕円 168">
          <a:extLst>
            <a:ext uri="{FF2B5EF4-FFF2-40B4-BE49-F238E27FC236}">
              <a16:creationId xmlns:a16="http://schemas.microsoft.com/office/drawing/2014/main" id="{00000000-0008-0000-0E00-0000A9000000}"/>
            </a:ext>
          </a:extLst>
        </xdr:cNvPr>
        <xdr:cNvSpPr/>
      </xdr:nvSpPr>
      <xdr:spPr>
        <a:xfrm>
          <a:off x="2857500" y="1054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120015</xdr:rowOff>
    </xdr:from>
    <xdr:to>
      <xdr:col>19</xdr:col>
      <xdr:colOff>177800</xdr:colOff>
      <xdr:row>61</xdr:row>
      <xdr:rowOff>140970</xdr:rowOff>
    </xdr:to>
    <xdr:cxnSp macro="">
      <xdr:nvCxnSpPr>
        <xdr:cNvPr id="170" name="直線コネクタ 169">
          <a:extLst>
            <a:ext uri="{FF2B5EF4-FFF2-40B4-BE49-F238E27FC236}">
              <a16:creationId xmlns:a16="http://schemas.microsoft.com/office/drawing/2014/main" id="{00000000-0008-0000-0E00-0000AA000000}"/>
            </a:ext>
          </a:extLst>
        </xdr:cNvPr>
        <xdr:cNvCxnSpPr/>
      </xdr:nvCxnSpPr>
      <xdr:spPr>
        <a:xfrm flipV="1">
          <a:off x="2908300" y="1057846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120667</xdr:rowOff>
    </xdr:from>
    <xdr:ext cx="405111" cy="259045"/>
    <xdr:sp macro="" textlink="">
      <xdr:nvSpPr>
        <xdr:cNvPr id="171" name="n_1aveValue【橋りょう・トンネル】&#10;有形固定資産減価償却率">
          <a:extLst>
            <a:ext uri="{FF2B5EF4-FFF2-40B4-BE49-F238E27FC236}">
              <a16:creationId xmlns:a16="http://schemas.microsoft.com/office/drawing/2014/main" id="{00000000-0008-0000-0E00-0000AB000000}"/>
            </a:ext>
          </a:extLst>
        </xdr:cNvPr>
        <xdr:cNvSpPr txBox="1"/>
      </xdr:nvSpPr>
      <xdr:spPr>
        <a:xfrm>
          <a:off x="3582044" y="10064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13987</xdr:rowOff>
    </xdr:from>
    <xdr:ext cx="405111" cy="259045"/>
    <xdr:sp macro="" textlink="">
      <xdr:nvSpPr>
        <xdr:cNvPr id="172" name="n_2aveValue【橋りょう・トンネル】&#10;有形固定資産減価償却率">
          <a:extLst>
            <a:ext uri="{FF2B5EF4-FFF2-40B4-BE49-F238E27FC236}">
              <a16:creationId xmlns:a16="http://schemas.microsoft.com/office/drawing/2014/main" id="{00000000-0008-0000-0E00-0000AC000000}"/>
            </a:ext>
          </a:extLst>
        </xdr:cNvPr>
        <xdr:cNvSpPr txBox="1"/>
      </xdr:nvSpPr>
      <xdr:spPr>
        <a:xfrm>
          <a:off x="2705744" y="10129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161942</xdr:rowOff>
    </xdr:from>
    <xdr:ext cx="405111" cy="259045"/>
    <xdr:sp macro="" textlink="">
      <xdr:nvSpPr>
        <xdr:cNvPr id="173" name="n_1mainValue【橋りょう・トンネル】&#10;有形固定資産減価償却率">
          <a:extLst>
            <a:ext uri="{FF2B5EF4-FFF2-40B4-BE49-F238E27FC236}">
              <a16:creationId xmlns:a16="http://schemas.microsoft.com/office/drawing/2014/main" id="{00000000-0008-0000-0E00-0000AD000000}"/>
            </a:ext>
          </a:extLst>
        </xdr:cNvPr>
        <xdr:cNvSpPr txBox="1"/>
      </xdr:nvSpPr>
      <xdr:spPr>
        <a:xfrm>
          <a:off x="3582044" y="10620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11447</xdr:rowOff>
    </xdr:from>
    <xdr:ext cx="405111" cy="259045"/>
    <xdr:sp macro="" textlink="">
      <xdr:nvSpPr>
        <xdr:cNvPr id="174" name="n_2mainValue【橋りょう・トンネル】&#10;有形固定資産減価償却率">
          <a:extLst>
            <a:ext uri="{FF2B5EF4-FFF2-40B4-BE49-F238E27FC236}">
              <a16:creationId xmlns:a16="http://schemas.microsoft.com/office/drawing/2014/main" id="{00000000-0008-0000-0E00-0000AE000000}"/>
            </a:ext>
          </a:extLst>
        </xdr:cNvPr>
        <xdr:cNvSpPr txBox="1"/>
      </xdr:nvSpPr>
      <xdr:spPr>
        <a:xfrm>
          <a:off x="2705744" y="1064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5" name="正方形/長方形 174">
          <a:extLst>
            <a:ext uri="{FF2B5EF4-FFF2-40B4-BE49-F238E27FC236}">
              <a16:creationId xmlns:a16="http://schemas.microsoft.com/office/drawing/2014/main" id="{00000000-0008-0000-0E00-0000AF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6" name="正方形/長方形 175">
          <a:extLst>
            <a:ext uri="{FF2B5EF4-FFF2-40B4-BE49-F238E27FC236}">
              <a16:creationId xmlns:a16="http://schemas.microsoft.com/office/drawing/2014/main" id="{00000000-0008-0000-0E00-0000B0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7" name="正方形/長方形 176">
          <a:extLst>
            <a:ext uri="{FF2B5EF4-FFF2-40B4-BE49-F238E27FC236}">
              <a16:creationId xmlns:a16="http://schemas.microsoft.com/office/drawing/2014/main" id="{00000000-0008-0000-0E00-0000B1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8" name="正方形/長方形 177">
          <a:extLst>
            <a:ext uri="{FF2B5EF4-FFF2-40B4-BE49-F238E27FC236}">
              <a16:creationId xmlns:a16="http://schemas.microsoft.com/office/drawing/2014/main" id="{00000000-0008-0000-0E00-0000B2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9" name="正方形/長方形 178">
          <a:extLst>
            <a:ext uri="{FF2B5EF4-FFF2-40B4-BE49-F238E27FC236}">
              <a16:creationId xmlns:a16="http://schemas.microsoft.com/office/drawing/2014/main" id="{00000000-0008-0000-0E00-0000B3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0" name="正方形/長方形 179">
          <a:extLst>
            <a:ext uri="{FF2B5EF4-FFF2-40B4-BE49-F238E27FC236}">
              <a16:creationId xmlns:a16="http://schemas.microsoft.com/office/drawing/2014/main" id="{00000000-0008-0000-0E00-0000B4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1" name="正方形/長方形 180">
          <a:extLst>
            <a:ext uri="{FF2B5EF4-FFF2-40B4-BE49-F238E27FC236}">
              <a16:creationId xmlns:a16="http://schemas.microsoft.com/office/drawing/2014/main" id="{00000000-0008-0000-0E00-0000B5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2" name="正方形/長方形 181">
          <a:extLst>
            <a:ext uri="{FF2B5EF4-FFF2-40B4-BE49-F238E27FC236}">
              <a16:creationId xmlns:a16="http://schemas.microsoft.com/office/drawing/2014/main" id="{00000000-0008-0000-0E00-0000B6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3" name="テキスト ボックス 182">
          <a:extLst>
            <a:ext uri="{FF2B5EF4-FFF2-40B4-BE49-F238E27FC236}">
              <a16:creationId xmlns:a16="http://schemas.microsoft.com/office/drawing/2014/main" id="{00000000-0008-0000-0E00-0000B7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4" name="直線コネクタ 183">
          <a:extLst>
            <a:ext uri="{FF2B5EF4-FFF2-40B4-BE49-F238E27FC236}">
              <a16:creationId xmlns:a16="http://schemas.microsoft.com/office/drawing/2014/main" id="{00000000-0008-0000-0E00-0000B8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85" name="直線コネクタ 184">
          <a:extLst>
            <a:ext uri="{FF2B5EF4-FFF2-40B4-BE49-F238E27FC236}">
              <a16:creationId xmlns:a16="http://schemas.microsoft.com/office/drawing/2014/main" id="{00000000-0008-0000-0E00-0000B9000000}"/>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186" name="テキスト ボックス 185">
          <a:extLst>
            <a:ext uri="{FF2B5EF4-FFF2-40B4-BE49-F238E27FC236}">
              <a16:creationId xmlns:a16="http://schemas.microsoft.com/office/drawing/2014/main" id="{00000000-0008-0000-0E00-0000BA000000}"/>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87" name="直線コネクタ 186">
          <a:extLst>
            <a:ext uri="{FF2B5EF4-FFF2-40B4-BE49-F238E27FC236}">
              <a16:creationId xmlns:a16="http://schemas.microsoft.com/office/drawing/2014/main" id="{00000000-0008-0000-0E00-0000BB000000}"/>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188" name="テキスト ボックス 187">
          <a:extLst>
            <a:ext uri="{FF2B5EF4-FFF2-40B4-BE49-F238E27FC236}">
              <a16:creationId xmlns:a16="http://schemas.microsoft.com/office/drawing/2014/main" id="{00000000-0008-0000-0E00-0000BC000000}"/>
            </a:ext>
          </a:extLst>
        </xdr:cNvPr>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89" name="直線コネクタ 188">
          <a:extLst>
            <a:ext uri="{FF2B5EF4-FFF2-40B4-BE49-F238E27FC236}">
              <a16:creationId xmlns:a16="http://schemas.microsoft.com/office/drawing/2014/main" id="{00000000-0008-0000-0E00-0000BD000000}"/>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190" name="テキスト ボックス 189">
          <a:extLst>
            <a:ext uri="{FF2B5EF4-FFF2-40B4-BE49-F238E27FC236}">
              <a16:creationId xmlns:a16="http://schemas.microsoft.com/office/drawing/2014/main" id="{00000000-0008-0000-0E00-0000BE000000}"/>
            </a:ext>
          </a:extLst>
        </xdr:cNvPr>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91" name="直線コネクタ 190">
          <a:extLst>
            <a:ext uri="{FF2B5EF4-FFF2-40B4-BE49-F238E27FC236}">
              <a16:creationId xmlns:a16="http://schemas.microsoft.com/office/drawing/2014/main" id="{00000000-0008-0000-0E00-0000BF000000}"/>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192" name="テキスト ボックス 191">
          <a:extLst>
            <a:ext uri="{FF2B5EF4-FFF2-40B4-BE49-F238E27FC236}">
              <a16:creationId xmlns:a16="http://schemas.microsoft.com/office/drawing/2014/main" id="{00000000-0008-0000-0E00-0000C0000000}"/>
            </a:ext>
          </a:extLst>
        </xdr:cNvPr>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93" name="直線コネクタ 192">
          <a:extLst>
            <a:ext uri="{FF2B5EF4-FFF2-40B4-BE49-F238E27FC236}">
              <a16:creationId xmlns:a16="http://schemas.microsoft.com/office/drawing/2014/main" id="{00000000-0008-0000-0E00-0000C100000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194" name="テキスト ボックス 193">
          <a:extLst>
            <a:ext uri="{FF2B5EF4-FFF2-40B4-BE49-F238E27FC236}">
              <a16:creationId xmlns:a16="http://schemas.microsoft.com/office/drawing/2014/main" id="{00000000-0008-0000-0E00-0000C2000000}"/>
            </a:ext>
          </a:extLst>
        </xdr:cNvPr>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95" name="直線コネクタ 194">
          <a:extLst>
            <a:ext uri="{FF2B5EF4-FFF2-40B4-BE49-F238E27FC236}">
              <a16:creationId xmlns:a16="http://schemas.microsoft.com/office/drawing/2014/main" id="{00000000-0008-0000-0E00-0000C3000000}"/>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196" name="テキスト ボックス 195">
          <a:extLst>
            <a:ext uri="{FF2B5EF4-FFF2-40B4-BE49-F238E27FC236}">
              <a16:creationId xmlns:a16="http://schemas.microsoft.com/office/drawing/2014/main" id="{00000000-0008-0000-0E00-0000C4000000}"/>
            </a:ext>
          </a:extLst>
        </xdr:cNvPr>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7" name="直線コネクタ 196">
          <a:extLst>
            <a:ext uri="{FF2B5EF4-FFF2-40B4-BE49-F238E27FC236}">
              <a16:creationId xmlns:a16="http://schemas.microsoft.com/office/drawing/2014/main" id="{00000000-0008-0000-0E00-0000C5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8" name="テキスト ボックス 197">
          <a:extLst>
            <a:ext uri="{FF2B5EF4-FFF2-40B4-BE49-F238E27FC236}">
              <a16:creationId xmlns:a16="http://schemas.microsoft.com/office/drawing/2014/main" id="{00000000-0008-0000-0E00-0000C6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9" name="【橋りょう・トンネル】&#10;一人当たり有形固定資産（償却資産）額グラフ枠">
          <a:extLst>
            <a:ext uri="{FF2B5EF4-FFF2-40B4-BE49-F238E27FC236}">
              <a16:creationId xmlns:a16="http://schemas.microsoft.com/office/drawing/2014/main" id="{00000000-0008-0000-0E00-0000C7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12851</xdr:rowOff>
    </xdr:from>
    <xdr:to>
      <xdr:col>54</xdr:col>
      <xdr:colOff>189865</xdr:colOff>
      <xdr:row>64</xdr:row>
      <xdr:rowOff>128610</xdr:rowOff>
    </xdr:to>
    <xdr:cxnSp macro="">
      <xdr:nvCxnSpPr>
        <xdr:cNvPr id="200" name="直線コネクタ 199">
          <a:extLst>
            <a:ext uri="{FF2B5EF4-FFF2-40B4-BE49-F238E27FC236}">
              <a16:creationId xmlns:a16="http://schemas.microsoft.com/office/drawing/2014/main" id="{00000000-0008-0000-0E00-0000C8000000}"/>
            </a:ext>
          </a:extLst>
        </xdr:cNvPr>
        <xdr:cNvCxnSpPr/>
      </xdr:nvCxnSpPr>
      <xdr:spPr>
        <a:xfrm flipV="1">
          <a:off x="10476865" y="9614051"/>
          <a:ext cx="0" cy="1487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132437</xdr:rowOff>
    </xdr:from>
    <xdr:ext cx="469744" cy="259045"/>
    <xdr:sp macro="" textlink="">
      <xdr:nvSpPr>
        <xdr:cNvPr id="201" name="【橋りょう・トンネル】&#10;一人当たり有形固定資産（償却資産）額最小値テキスト">
          <a:extLst>
            <a:ext uri="{FF2B5EF4-FFF2-40B4-BE49-F238E27FC236}">
              <a16:creationId xmlns:a16="http://schemas.microsoft.com/office/drawing/2014/main" id="{00000000-0008-0000-0E00-0000C9000000}"/>
            </a:ext>
          </a:extLst>
        </xdr:cNvPr>
        <xdr:cNvSpPr txBox="1"/>
      </xdr:nvSpPr>
      <xdr:spPr>
        <a:xfrm>
          <a:off x="10515600" y="11105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128610</xdr:rowOff>
    </xdr:from>
    <xdr:to>
      <xdr:col>55</xdr:col>
      <xdr:colOff>88900</xdr:colOff>
      <xdr:row>64</xdr:row>
      <xdr:rowOff>128610</xdr:rowOff>
    </xdr:to>
    <xdr:cxnSp macro="">
      <xdr:nvCxnSpPr>
        <xdr:cNvPr id="202" name="直線コネクタ 201">
          <a:extLst>
            <a:ext uri="{FF2B5EF4-FFF2-40B4-BE49-F238E27FC236}">
              <a16:creationId xmlns:a16="http://schemas.microsoft.com/office/drawing/2014/main" id="{00000000-0008-0000-0E00-0000CA000000}"/>
            </a:ext>
          </a:extLst>
        </xdr:cNvPr>
        <xdr:cNvCxnSpPr/>
      </xdr:nvCxnSpPr>
      <xdr:spPr>
        <a:xfrm>
          <a:off x="10388600" y="11101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130978</xdr:rowOff>
    </xdr:from>
    <xdr:ext cx="690189" cy="259045"/>
    <xdr:sp macro="" textlink="">
      <xdr:nvSpPr>
        <xdr:cNvPr id="203" name="【橋りょう・トンネル】&#10;一人当たり有形固定資産（償却資産）額最大値テキスト">
          <a:extLst>
            <a:ext uri="{FF2B5EF4-FFF2-40B4-BE49-F238E27FC236}">
              <a16:creationId xmlns:a16="http://schemas.microsoft.com/office/drawing/2014/main" id="{00000000-0008-0000-0E00-0000CB000000}"/>
            </a:ext>
          </a:extLst>
        </xdr:cNvPr>
        <xdr:cNvSpPr txBox="1"/>
      </xdr:nvSpPr>
      <xdr:spPr>
        <a:xfrm>
          <a:off x="10515600" y="938927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4,560,648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12851</xdr:rowOff>
    </xdr:from>
    <xdr:to>
      <xdr:col>55</xdr:col>
      <xdr:colOff>88900</xdr:colOff>
      <xdr:row>56</xdr:row>
      <xdr:rowOff>12851</xdr:rowOff>
    </xdr:to>
    <xdr:cxnSp macro="">
      <xdr:nvCxnSpPr>
        <xdr:cNvPr id="204" name="直線コネクタ 203">
          <a:extLst>
            <a:ext uri="{FF2B5EF4-FFF2-40B4-BE49-F238E27FC236}">
              <a16:creationId xmlns:a16="http://schemas.microsoft.com/office/drawing/2014/main" id="{00000000-0008-0000-0E00-0000CC000000}"/>
            </a:ext>
          </a:extLst>
        </xdr:cNvPr>
        <xdr:cNvCxnSpPr/>
      </xdr:nvCxnSpPr>
      <xdr:spPr>
        <a:xfrm>
          <a:off x="10388600" y="9614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45688</xdr:rowOff>
    </xdr:from>
    <xdr:ext cx="690189" cy="259045"/>
    <xdr:sp macro="" textlink="">
      <xdr:nvSpPr>
        <xdr:cNvPr id="205" name="【橋りょう・トンネル】&#10;一人当たり有形固定資産（償却資産）額平均値テキスト">
          <a:extLst>
            <a:ext uri="{FF2B5EF4-FFF2-40B4-BE49-F238E27FC236}">
              <a16:creationId xmlns:a16="http://schemas.microsoft.com/office/drawing/2014/main" id="{00000000-0008-0000-0E00-0000CD000000}"/>
            </a:ext>
          </a:extLst>
        </xdr:cNvPr>
        <xdr:cNvSpPr txBox="1"/>
      </xdr:nvSpPr>
      <xdr:spPr>
        <a:xfrm>
          <a:off x="10515600" y="10675588"/>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1,088,484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67261</xdr:rowOff>
    </xdr:from>
    <xdr:to>
      <xdr:col>55</xdr:col>
      <xdr:colOff>50800</xdr:colOff>
      <xdr:row>62</xdr:row>
      <xdr:rowOff>168861</xdr:rowOff>
    </xdr:to>
    <xdr:sp macro="" textlink="">
      <xdr:nvSpPr>
        <xdr:cNvPr id="206" name="フローチャート: 判断 205">
          <a:extLst>
            <a:ext uri="{FF2B5EF4-FFF2-40B4-BE49-F238E27FC236}">
              <a16:creationId xmlns:a16="http://schemas.microsoft.com/office/drawing/2014/main" id="{00000000-0008-0000-0E00-0000CE000000}"/>
            </a:ext>
          </a:extLst>
        </xdr:cNvPr>
        <xdr:cNvSpPr/>
      </xdr:nvSpPr>
      <xdr:spPr>
        <a:xfrm>
          <a:off x="10426700" y="1069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83954</xdr:rowOff>
    </xdr:from>
    <xdr:to>
      <xdr:col>50</xdr:col>
      <xdr:colOff>165100</xdr:colOff>
      <xdr:row>63</xdr:row>
      <xdr:rowOff>14104</xdr:rowOff>
    </xdr:to>
    <xdr:sp macro="" textlink="">
      <xdr:nvSpPr>
        <xdr:cNvPr id="207" name="フローチャート: 判断 206">
          <a:extLst>
            <a:ext uri="{FF2B5EF4-FFF2-40B4-BE49-F238E27FC236}">
              <a16:creationId xmlns:a16="http://schemas.microsoft.com/office/drawing/2014/main" id="{00000000-0008-0000-0E00-0000CF000000}"/>
            </a:ext>
          </a:extLst>
        </xdr:cNvPr>
        <xdr:cNvSpPr/>
      </xdr:nvSpPr>
      <xdr:spPr>
        <a:xfrm>
          <a:off x="9588500" y="10713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125829</xdr:rowOff>
    </xdr:from>
    <xdr:to>
      <xdr:col>46</xdr:col>
      <xdr:colOff>38100</xdr:colOff>
      <xdr:row>63</xdr:row>
      <xdr:rowOff>55979</xdr:rowOff>
    </xdr:to>
    <xdr:sp macro="" textlink="">
      <xdr:nvSpPr>
        <xdr:cNvPr id="208" name="フローチャート: 判断 207">
          <a:extLst>
            <a:ext uri="{FF2B5EF4-FFF2-40B4-BE49-F238E27FC236}">
              <a16:creationId xmlns:a16="http://schemas.microsoft.com/office/drawing/2014/main" id="{00000000-0008-0000-0E00-0000D0000000}"/>
            </a:ext>
          </a:extLst>
        </xdr:cNvPr>
        <xdr:cNvSpPr/>
      </xdr:nvSpPr>
      <xdr:spPr>
        <a:xfrm>
          <a:off x="8699500" y="1075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9" name="テキスト ボックス 208">
          <a:extLst>
            <a:ext uri="{FF2B5EF4-FFF2-40B4-BE49-F238E27FC236}">
              <a16:creationId xmlns:a16="http://schemas.microsoft.com/office/drawing/2014/main" id="{00000000-0008-0000-0E00-0000D1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0" name="テキスト ボックス 209">
          <a:extLst>
            <a:ext uri="{FF2B5EF4-FFF2-40B4-BE49-F238E27FC236}">
              <a16:creationId xmlns:a16="http://schemas.microsoft.com/office/drawing/2014/main" id="{00000000-0008-0000-0E00-0000D2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1" name="テキスト ボックス 210">
          <a:extLst>
            <a:ext uri="{FF2B5EF4-FFF2-40B4-BE49-F238E27FC236}">
              <a16:creationId xmlns:a16="http://schemas.microsoft.com/office/drawing/2014/main" id="{00000000-0008-0000-0E00-0000D3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2" name="テキスト ボックス 211">
          <a:extLst>
            <a:ext uri="{FF2B5EF4-FFF2-40B4-BE49-F238E27FC236}">
              <a16:creationId xmlns:a16="http://schemas.microsoft.com/office/drawing/2014/main" id="{00000000-0008-0000-0E00-0000D4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3" name="テキスト ボックス 212">
          <a:extLst>
            <a:ext uri="{FF2B5EF4-FFF2-40B4-BE49-F238E27FC236}">
              <a16:creationId xmlns:a16="http://schemas.microsoft.com/office/drawing/2014/main" id="{00000000-0008-0000-0E00-0000D5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145419</xdr:rowOff>
    </xdr:from>
    <xdr:to>
      <xdr:col>55</xdr:col>
      <xdr:colOff>50800</xdr:colOff>
      <xdr:row>59</xdr:row>
      <xdr:rowOff>75569</xdr:rowOff>
    </xdr:to>
    <xdr:sp macro="" textlink="">
      <xdr:nvSpPr>
        <xdr:cNvPr id="214" name="楕円 213">
          <a:extLst>
            <a:ext uri="{FF2B5EF4-FFF2-40B4-BE49-F238E27FC236}">
              <a16:creationId xmlns:a16="http://schemas.microsoft.com/office/drawing/2014/main" id="{00000000-0008-0000-0E00-0000D6000000}"/>
            </a:ext>
          </a:extLst>
        </xdr:cNvPr>
        <xdr:cNvSpPr/>
      </xdr:nvSpPr>
      <xdr:spPr>
        <a:xfrm>
          <a:off x="10426700" y="10089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57</xdr:row>
      <xdr:rowOff>168296</xdr:rowOff>
    </xdr:from>
    <xdr:ext cx="690189" cy="259045"/>
    <xdr:sp macro="" textlink="">
      <xdr:nvSpPr>
        <xdr:cNvPr id="215" name="【橋りょう・トンネル】&#10;一人当たり有形固定資産（償却資産）額該当値テキスト">
          <a:extLst>
            <a:ext uri="{FF2B5EF4-FFF2-40B4-BE49-F238E27FC236}">
              <a16:creationId xmlns:a16="http://schemas.microsoft.com/office/drawing/2014/main" id="{00000000-0008-0000-0E00-0000D7000000}"/>
            </a:ext>
          </a:extLst>
        </xdr:cNvPr>
        <xdr:cNvSpPr txBox="1"/>
      </xdr:nvSpPr>
      <xdr:spPr>
        <a:xfrm>
          <a:off x="10515600" y="994094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2,949,154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8096</xdr:rowOff>
    </xdr:from>
    <xdr:to>
      <xdr:col>50</xdr:col>
      <xdr:colOff>165100</xdr:colOff>
      <xdr:row>59</xdr:row>
      <xdr:rowOff>109696</xdr:rowOff>
    </xdr:to>
    <xdr:sp macro="" textlink="">
      <xdr:nvSpPr>
        <xdr:cNvPr id="216" name="楕円 215">
          <a:extLst>
            <a:ext uri="{FF2B5EF4-FFF2-40B4-BE49-F238E27FC236}">
              <a16:creationId xmlns:a16="http://schemas.microsoft.com/office/drawing/2014/main" id="{00000000-0008-0000-0E00-0000D8000000}"/>
            </a:ext>
          </a:extLst>
        </xdr:cNvPr>
        <xdr:cNvSpPr/>
      </xdr:nvSpPr>
      <xdr:spPr>
        <a:xfrm>
          <a:off x="9588500" y="10123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24769</xdr:rowOff>
    </xdr:from>
    <xdr:to>
      <xdr:col>55</xdr:col>
      <xdr:colOff>0</xdr:colOff>
      <xdr:row>59</xdr:row>
      <xdr:rowOff>58896</xdr:rowOff>
    </xdr:to>
    <xdr:cxnSp macro="">
      <xdr:nvCxnSpPr>
        <xdr:cNvPr id="217" name="直線コネクタ 216">
          <a:extLst>
            <a:ext uri="{FF2B5EF4-FFF2-40B4-BE49-F238E27FC236}">
              <a16:creationId xmlns:a16="http://schemas.microsoft.com/office/drawing/2014/main" id="{00000000-0008-0000-0E00-0000D9000000}"/>
            </a:ext>
          </a:extLst>
        </xdr:cNvPr>
        <xdr:cNvCxnSpPr/>
      </xdr:nvCxnSpPr>
      <xdr:spPr>
        <a:xfrm flipV="1">
          <a:off x="9639300" y="10140319"/>
          <a:ext cx="838200" cy="34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31038</xdr:rowOff>
    </xdr:from>
    <xdr:to>
      <xdr:col>46</xdr:col>
      <xdr:colOff>38100</xdr:colOff>
      <xdr:row>59</xdr:row>
      <xdr:rowOff>132638</xdr:rowOff>
    </xdr:to>
    <xdr:sp macro="" textlink="">
      <xdr:nvSpPr>
        <xdr:cNvPr id="218" name="楕円 217">
          <a:extLst>
            <a:ext uri="{FF2B5EF4-FFF2-40B4-BE49-F238E27FC236}">
              <a16:creationId xmlns:a16="http://schemas.microsoft.com/office/drawing/2014/main" id="{00000000-0008-0000-0E00-0000DA000000}"/>
            </a:ext>
          </a:extLst>
        </xdr:cNvPr>
        <xdr:cNvSpPr/>
      </xdr:nvSpPr>
      <xdr:spPr>
        <a:xfrm>
          <a:off x="8699500" y="10146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58896</xdr:rowOff>
    </xdr:from>
    <xdr:to>
      <xdr:col>50</xdr:col>
      <xdr:colOff>114300</xdr:colOff>
      <xdr:row>59</xdr:row>
      <xdr:rowOff>81838</xdr:rowOff>
    </xdr:to>
    <xdr:cxnSp macro="">
      <xdr:nvCxnSpPr>
        <xdr:cNvPr id="219" name="直線コネクタ 218">
          <a:extLst>
            <a:ext uri="{FF2B5EF4-FFF2-40B4-BE49-F238E27FC236}">
              <a16:creationId xmlns:a16="http://schemas.microsoft.com/office/drawing/2014/main" id="{00000000-0008-0000-0E00-0000DB000000}"/>
            </a:ext>
          </a:extLst>
        </xdr:cNvPr>
        <xdr:cNvCxnSpPr/>
      </xdr:nvCxnSpPr>
      <xdr:spPr>
        <a:xfrm flipV="1">
          <a:off x="8750300" y="10174446"/>
          <a:ext cx="889000" cy="22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63</xdr:row>
      <xdr:rowOff>5231</xdr:rowOff>
    </xdr:from>
    <xdr:ext cx="690189" cy="259045"/>
    <xdr:sp macro="" textlink="">
      <xdr:nvSpPr>
        <xdr:cNvPr id="220" name="n_1aveValue【橋りょう・トンネル】&#10;一人当たり有形固定資産（償却資産）額">
          <a:extLst>
            <a:ext uri="{FF2B5EF4-FFF2-40B4-BE49-F238E27FC236}">
              <a16:creationId xmlns:a16="http://schemas.microsoft.com/office/drawing/2014/main" id="{00000000-0008-0000-0E00-0000DC000000}"/>
            </a:ext>
          </a:extLst>
        </xdr:cNvPr>
        <xdr:cNvSpPr txBox="1"/>
      </xdr:nvSpPr>
      <xdr:spPr>
        <a:xfrm>
          <a:off x="9281505" y="1080658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47106</xdr:rowOff>
    </xdr:from>
    <xdr:ext cx="599010" cy="259045"/>
    <xdr:sp macro="" textlink="">
      <xdr:nvSpPr>
        <xdr:cNvPr id="221" name="n_2aveValue【橋りょう・トンネル】&#10;一人当たり有形固定資産（償却資産）額">
          <a:extLst>
            <a:ext uri="{FF2B5EF4-FFF2-40B4-BE49-F238E27FC236}">
              <a16:creationId xmlns:a16="http://schemas.microsoft.com/office/drawing/2014/main" id="{00000000-0008-0000-0E00-0000DD000000}"/>
            </a:ext>
          </a:extLst>
        </xdr:cNvPr>
        <xdr:cNvSpPr txBox="1"/>
      </xdr:nvSpPr>
      <xdr:spPr>
        <a:xfrm>
          <a:off x="8450795" y="10848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57</xdr:row>
      <xdr:rowOff>126223</xdr:rowOff>
    </xdr:from>
    <xdr:ext cx="690189" cy="259045"/>
    <xdr:sp macro="" textlink="">
      <xdr:nvSpPr>
        <xdr:cNvPr id="222" name="n_1mainValue【橋りょう・トンネル】&#10;一人当たり有形固定資産（償却資産）額">
          <a:extLst>
            <a:ext uri="{FF2B5EF4-FFF2-40B4-BE49-F238E27FC236}">
              <a16:creationId xmlns:a16="http://schemas.microsoft.com/office/drawing/2014/main" id="{00000000-0008-0000-0E00-0000DE000000}"/>
            </a:ext>
          </a:extLst>
        </xdr:cNvPr>
        <xdr:cNvSpPr txBox="1"/>
      </xdr:nvSpPr>
      <xdr:spPr>
        <a:xfrm>
          <a:off x="9281505" y="98988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2,844,654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57</xdr:row>
      <xdr:rowOff>149165</xdr:rowOff>
    </xdr:from>
    <xdr:ext cx="690189" cy="259045"/>
    <xdr:sp macro="" textlink="">
      <xdr:nvSpPr>
        <xdr:cNvPr id="223" name="n_2mainValue【橋りょう・トンネル】&#10;一人当たり有形固定資産（償却資産）額">
          <a:extLst>
            <a:ext uri="{FF2B5EF4-FFF2-40B4-BE49-F238E27FC236}">
              <a16:creationId xmlns:a16="http://schemas.microsoft.com/office/drawing/2014/main" id="{00000000-0008-0000-0E00-0000DF000000}"/>
            </a:ext>
          </a:extLst>
        </xdr:cNvPr>
        <xdr:cNvSpPr txBox="1"/>
      </xdr:nvSpPr>
      <xdr:spPr>
        <a:xfrm>
          <a:off x="8405205" y="992181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2,774,402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4" name="正方形/長方形 223">
          <a:extLst>
            <a:ext uri="{FF2B5EF4-FFF2-40B4-BE49-F238E27FC236}">
              <a16:creationId xmlns:a16="http://schemas.microsoft.com/office/drawing/2014/main" id="{00000000-0008-0000-0E00-0000E0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5" name="正方形/長方形 224">
          <a:extLst>
            <a:ext uri="{FF2B5EF4-FFF2-40B4-BE49-F238E27FC236}">
              <a16:creationId xmlns:a16="http://schemas.microsoft.com/office/drawing/2014/main" id="{00000000-0008-0000-0E00-0000E1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6" name="正方形/長方形 225">
          <a:extLst>
            <a:ext uri="{FF2B5EF4-FFF2-40B4-BE49-F238E27FC236}">
              <a16:creationId xmlns:a16="http://schemas.microsoft.com/office/drawing/2014/main" id="{00000000-0008-0000-0E00-0000E2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7" name="正方形/長方形 226">
          <a:extLst>
            <a:ext uri="{FF2B5EF4-FFF2-40B4-BE49-F238E27FC236}">
              <a16:creationId xmlns:a16="http://schemas.microsoft.com/office/drawing/2014/main" id="{00000000-0008-0000-0E00-0000E3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8" name="正方形/長方形 227">
          <a:extLst>
            <a:ext uri="{FF2B5EF4-FFF2-40B4-BE49-F238E27FC236}">
              <a16:creationId xmlns:a16="http://schemas.microsoft.com/office/drawing/2014/main" id="{00000000-0008-0000-0E00-0000E4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9" name="正方形/長方形 228">
          <a:extLst>
            <a:ext uri="{FF2B5EF4-FFF2-40B4-BE49-F238E27FC236}">
              <a16:creationId xmlns:a16="http://schemas.microsoft.com/office/drawing/2014/main" id="{00000000-0008-0000-0E00-0000E5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0" name="正方形/長方形 229">
          <a:extLst>
            <a:ext uri="{FF2B5EF4-FFF2-40B4-BE49-F238E27FC236}">
              <a16:creationId xmlns:a16="http://schemas.microsoft.com/office/drawing/2014/main" id="{00000000-0008-0000-0E00-0000E6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1" name="正方形/長方形 230">
          <a:extLst>
            <a:ext uri="{FF2B5EF4-FFF2-40B4-BE49-F238E27FC236}">
              <a16:creationId xmlns:a16="http://schemas.microsoft.com/office/drawing/2014/main" id="{00000000-0008-0000-0E00-0000E7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2" name="テキスト ボックス 231">
          <a:extLst>
            <a:ext uri="{FF2B5EF4-FFF2-40B4-BE49-F238E27FC236}">
              <a16:creationId xmlns:a16="http://schemas.microsoft.com/office/drawing/2014/main" id="{00000000-0008-0000-0E00-0000E8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3" name="直線コネクタ 232">
          <a:extLst>
            <a:ext uri="{FF2B5EF4-FFF2-40B4-BE49-F238E27FC236}">
              <a16:creationId xmlns:a16="http://schemas.microsoft.com/office/drawing/2014/main" id="{00000000-0008-0000-0E00-0000E9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4" name="テキスト ボックス 233">
          <a:extLst>
            <a:ext uri="{FF2B5EF4-FFF2-40B4-BE49-F238E27FC236}">
              <a16:creationId xmlns:a16="http://schemas.microsoft.com/office/drawing/2014/main" id="{00000000-0008-0000-0E00-0000EA000000}"/>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5" name="直線コネクタ 234">
          <a:extLst>
            <a:ext uri="{FF2B5EF4-FFF2-40B4-BE49-F238E27FC236}">
              <a16:creationId xmlns:a16="http://schemas.microsoft.com/office/drawing/2014/main" id="{00000000-0008-0000-0E00-0000EB00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6" name="テキスト ボックス 235">
          <a:extLst>
            <a:ext uri="{FF2B5EF4-FFF2-40B4-BE49-F238E27FC236}">
              <a16:creationId xmlns:a16="http://schemas.microsoft.com/office/drawing/2014/main" id="{00000000-0008-0000-0E00-0000EC000000}"/>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7" name="直線コネクタ 236">
          <a:extLst>
            <a:ext uri="{FF2B5EF4-FFF2-40B4-BE49-F238E27FC236}">
              <a16:creationId xmlns:a16="http://schemas.microsoft.com/office/drawing/2014/main" id="{00000000-0008-0000-0E00-0000ED00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8" name="テキスト ボックス 237">
          <a:extLst>
            <a:ext uri="{FF2B5EF4-FFF2-40B4-BE49-F238E27FC236}">
              <a16:creationId xmlns:a16="http://schemas.microsoft.com/office/drawing/2014/main" id="{00000000-0008-0000-0E00-0000EE00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9" name="直線コネクタ 238">
          <a:extLst>
            <a:ext uri="{FF2B5EF4-FFF2-40B4-BE49-F238E27FC236}">
              <a16:creationId xmlns:a16="http://schemas.microsoft.com/office/drawing/2014/main" id="{00000000-0008-0000-0E00-0000EF00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0" name="テキスト ボックス 239">
          <a:extLst>
            <a:ext uri="{FF2B5EF4-FFF2-40B4-BE49-F238E27FC236}">
              <a16:creationId xmlns:a16="http://schemas.microsoft.com/office/drawing/2014/main" id="{00000000-0008-0000-0E00-0000F000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1" name="直線コネクタ 240">
          <a:extLst>
            <a:ext uri="{FF2B5EF4-FFF2-40B4-BE49-F238E27FC236}">
              <a16:creationId xmlns:a16="http://schemas.microsoft.com/office/drawing/2014/main" id="{00000000-0008-0000-0E00-0000F100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2" name="テキスト ボックス 241">
          <a:extLst>
            <a:ext uri="{FF2B5EF4-FFF2-40B4-BE49-F238E27FC236}">
              <a16:creationId xmlns:a16="http://schemas.microsoft.com/office/drawing/2014/main" id="{00000000-0008-0000-0E00-0000F200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3" name="直線コネクタ 242">
          <a:extLst>
            <a:ext uri="{FF2B5EF4-FFF2-40B4-BE49-F238E27FC236}">
              <a16:creationId xmlns:a16="http://schemas.microsoft.com/office/drawing/2014/main" id="{00000000-0008-0000-0E00-0000F300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4" name="テキスト ボックス 243">
          <a:extLst>
            <a:ext uri="{FF2B5EF4-FFF2-40B4-BE49-F238E27FC236}">
              <a16:creationId xmlns:a16="http://schemas.microsoft.com/office/drawing/2014/main" id="{00000000-0008-0000-0E00-0000F4000000}"/>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5" name="直線コネクタ 244">
          <a:extLst>
            <a:ext uri="{FF2B5EF4-FFF2-40B4-BE49-F238E27FC236}">
              <a16:creationId xmlns:a16="http://schemas.microsoft.com/office/drawing/2014/main" id="{00000000-0008-0000-0E00-0000F5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6" name="テキスト ボックス 245">
          <a:extLst>
            <a:ext uri="{FF2B5EF4-FFF2-40B4-BE49-F238E27FC236}">
              <a16:creationId xmlns:a16="http://schemas.microsoft.com/office/drawing/2014/main" id="{00000000-0008-0000-0E00-0000F600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7" name="【公営住宅】&#10;有形固定資産減価償却率グラフ枠">
          <a:extLst>
            <a:ext uri="{FF2B5EF4-FFF2-40B4-BE49-F238E27FC236}">
              <a16:creationId xmlns:a16="http://schemas.microsoft.com/office/drawing/2014/main" id="{00000000-0008-0000-0E00-0000F7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127636</xdr:rowOff>
    </xdr:to>
    <xdr:cxnSp macro="">
      <xdr:nvCxnSpPr>
        <xdr:cNvPr id="248" name="直線コネクタ 247">
          <a:extLst>
            <a:ext uri="{FF2B5EF4-FFF2-40B4-BE49-F238E27FC236}">
              <a16:creationId xmlns:a16="http://schemas.microsoft.com/office/drawing/2014/main" id="{00000000-0008-0000-0E00-0000F8000000}"/>
            </a:ext>
          </a:extLst>
        </xdr:cNvPr>
        <xdr:cNvCxnSpPr/>
      </xdr:nvCxnSpPr>
      <xdr:spPr>
        <a:xfrm flipV="1">
          <a:off x="4634865" y="13335000"/>
          <a:ext cx="0" cy="1537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131463</xdr:rowOff>
    </xdr:from>
    <xdr:ext cx="405111" cy="259045"/>
    <xdr:sp macro="" textlink="">
      <xdr:nvSpPr>
        <xdr:cNvPr id="249" name="【公営住宅】&#10;有形固定資産減価償却率最小値テキスト">
          <a:extLst>
            <a:ext uri="{FF2B5EF4-FFF2-40B4-BE49-F238E27FC236}">
              <a16:creationId xmlns:a16="http://schemas.microsoft.com/office/drawing/2014/main" id="{00000000-0008-0000-0E00-0000F9000000}"/>
            </a:ext>
          </a:extLst>
        </xdr:cNvPr>
        <xdr:cNvSpPr txBox="1"/>
      </xdr:nvSpPr>
      <xdr:spPr>
        <a:xfrm>
          <a:off x="4673600" y="14876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127636</xdr:rowOff>
    </xdr:from>
    <xdr:to>
      <xdr:col>24</xdr:col>
      <xdr:colOff>152400</xdr:colOff>
      <xdr:row>86</xdr:row>
      <xdr:rowOff>127636</xdr:rowOff>
    </xdr:to>
    <xdr:cxnSp macro="">
      <xdr:nvCxnSpPr>
        <xdr:cNvPr id="250" name="直線コネクタ 249">
          <a:extLst>
            <a:ext uri="{FF2B5EF4-FFF2-40B4-BE49-F238E27FC236}">
              <a16:creationId xmlns:a16="http://schemas.microsoft.com/office/drawing/2014/main" id="{00000000-0008-0000-0E00-0000FA000000}"/>
            </a:ext>
          </a:extLst>
        </xdr:cNvPr>
        <xdr:cNvCxnSpPr/>
      </xdr:nvCxnSpPr>
      <xdr:spPr>
        <a:xfrm>
          <a:off x="4546600" y="14872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51" name="【公営住宅】&#10;有形固定資産減価償却率最大値テキスト">
          <a:extLst>
            <a:ext uri="{FF2B5EF4-FFF2-40B4-BE49-F238E27FC236}">
              <a16:creationId xmlns:a16="http://schemas.microsoft.com/office/drawing/2014/main" id="{00000000-0008-0000-0E00-0000FB000000}"/>
            </a:ext>
          </a:extLst>
        </xdr:cNvPr>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52" name="直線コネクタ 251">
          <a:extLst>
            <a:ext uri="{FF2B5EF4-FFF2-40B4-BE49-F238E27FC236}">
              <a16:creationId xmlns:a16="http://schemas.microsoft.com/office/drawing/2014/main" id="{00000000-0008-0000-0E00-0000FC000000}"/>
            </a:ext>
          </a:extLst>
        </xdr:cNvPr>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71138</xdr:rowOff>
    </xdr:from>
    <xdr:ext cx="405111" cy="259045"/>
    <xdr:sp macro="" textlink="">
      <xdr:nvSpPr>
        <xdr:cNvPr id="253" name="【公営住宅】&#10;有形固定資産減価償却率平均値テキスト">
          <a:extLst>
            <a:ext uri="{FF2B5EF4-FFF2-40B4-BE49-F238E27FC236}">
              <a16:creationId xmlns:a16="http://schemas.microsoft.com/office/drawing/2014/main" id="{00000000-0008-0000-0E00-0000FD000000}"/>
            </a:ext>
          </a:extLst>
        </xdr:cNvPr>
        <xdr:cNvSpPr txBox="1"/>
      </xdr:nvSpPr>
      <xdr:spPr>
        <a:xfrm>
          <a:off x="4673600" y="139585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48261</xdr:rowOff>
    </xdr:from>
    <xdr:to>
      <xdr:col>24</xdr:col>
      <xdr:colOff>114300</xdr:colOff>
      <xdr:row>82</xdr:row>
      <xdr:rowOff>149861</xdr:rowOff>
    </xdr:to>
    <xdr:sp macro="" textlink="">
      <xdr:nvSpPr>
        <xdr:cNvPr id="254" name="フローチャート: 判断 253">
          <a:extLst>
            <a:ext uri="{FF2B5EF4-FFF2-40B4-BE49-F238E27FC236}">
              <a16:creationId xmlns:a16="http://schemas.microsoft.com/office/drawing/2014/main" id="{00000000-0008-0000-0E00-0000FE000000}"/>
            </a:ext>
          </a:extLst>
        </xdr:cNvPr>
        <xdr:cNvSpPr/>
      </xdr:nvSpPr>
      <xdr:spPr>
        <a:xfrm>
          <a:off x="4584700" y="1410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59689</xdr:rowOff>
    </xdr:from>
    <xdr:to>
      <xdr:col>20</xdr:col>
      <xdr:colOff>38100</xdr:colOff>
      <xdr:row>82</xdr:row>
      <xdr:rowOff>161289</xdr:rowOff>
    </xdr:to>
    <xdr:sp macro="" textlink="">
      <xdr:nvSpPr>
        <xdr:cNvPr id="255" name="フローチャート: 判断 254">
          <a:extLst>
            <a:ext uri="{FF2B5EF4-FFF2-40B4-BE49-F238E27FC236}">
              <a16:creationId xmlns:a16="http://schemas.microsoft.com/office/drawing/2014/main" id="{00000000-0008-0000-0E00-0000FF000000}"/>
            </a:ext>
          </a:extLst>
        </xdr:cNvPr>
        <xdr:cNvSpPr/>
      </xdr:nvSpPr>
      <xdr:spPr>
        <a:xfrm>
          <a:off x="3746500" y="1411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73025</xdr:rowOff>
    </xdr:from>
    <xdr:to>
      <xdr:col>15</xdr:col>
      <xdr:colOff>101600</xdr:colOff>
      <xdr:row>83</xdr:row>
      <xdr:rowOff>3175</xdr:rowOff>
    </xdr:to>
    <xdr:sp macro="" textlink="">
      <xdr:nvSpPr>
        <xdr:cNvPr id="256" name="フローチャート: 判断 255">
          <a:extLst>
            <a:ext uri="{FF2B5EF4-FFF2-40B4-BE49-F238E27FC236}">
              <a16:creationId xmlns:a16="http://schemas.microsoft.com/office/drawing/2014/main" id="{00000000-0008-0000-0E00-000000010000}"/>
            </a:ext>
          </a:extLst>
        </xdr:cNvPr>
        <xdr:cNvSpPr/>
      </xdr:nvSpPr>
      <xdr:spPr>
        <a:xfrm>
          <a:off x="2857500" y="1413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7" name="テキスト ボックス 256">
          <a:extLst>
            <a:ext uri="{FF2B5EF4-FFF2-40B4-BE49-F238E27FC236}">
              <a16:creationId xmlns:a16="http://schemas.microsoft.com/office/drawing/2014/main" id="{00000000-0008-0000-0E00-000001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8" name="テキスト ボックス 257">
          <a:extLst>
            <a:ext uri="{FF2B5EF4-FFF2-40B4-BE49-F238E27FC236}">
              <a16:creationId xmlns:a16="http://schemas.microsoft.com/office/drawing/2014/main" id="{00000000-0008-0000-0E00-000002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9" name="テキスト ボックス 258">
          <a:extLst>
            <a:ext uri="{FF2B5EF4-FFF2-40B4-BE49-F238E27FC236}">
              <a16:creationId xmlns:a16="http://schemas.microsoft.com/office/drawing/2014/main" id="{00000000-0008-0000-0E00-000003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0" name="テキスト ボックス 259">
          <a:extLst>
            <a:ext uri="{FF2B5EF4-FFF2-40B4-BE49-F238E27FC236}">
              <a16:creationId xmlns:a16="http://schemas.microsoft.com/office/drawing/2014/main" id="{00000000-0008-0000-0E00-000004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1" name="テキスト ボックス 260">
          <a:extLst>
            <a:ext uri="{FF2B5EF4-FFF2-40B4-BE49-F238E27FC236}">
              <a16:creationId xmlns:a16="http://schemas.microsoft.com/office/drawing/2014/main" id="{00000000-0008-0000-0E00-000005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29211</xdr:rowOff>
    </xdr:from>
    <xdr:to>
      <xdr:col>24</xdr:col>
      <xdr:colOff>114300</xdr:colOff>
      <xdr:row>83</xdr:row>
      <xdr:rowOff>130811</xdr:rowOff>
    </xdr:to>
    <xdr:sp macro="" textlink="">
      <xdr:nvSpPr>
        <xdr:cNvPr id="262" name="楕円 261">
          <a:extLst>
            <a:ext uri="{FF2B5EF4-FFF2-40B4-BE49-F238E27FC236}">
              <a16:creationId xmlns:a16="http://schemas.microsoft.com/office/drawing/2014/main" id="{00000000-0008-0000-0E00-000006010000}"/>
            </a:ext>
          </a:extLst>
        </xdr:cNvPr>
        <xdr:cNvSpPr/>
      </xdr:nvSpPr>
      <xdr:spPr>
        <a:xfrm>
          <a:off x="4584700" y="14259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7638</xdr:rowOff>
    </xdr:from>
    <xdr:ext cx="405111" cy="259045"/>
    <xdr:sp macro="" textlink="">
      <xdr:nvSpPr>
        <xdr:cNvPr id="263" name="【公営住宅】&#10;有形固定資産減価償却率該当値テキスト">
          <a:extLst>
            <a:ext uri="{FF2B5EF4-FFF2-40B4-BE49-F238E27FC236}">
              <a16:creationId xmlns:a16="http://schemas.microsoft.com/office/drawing/2014/main" id="{00000000-0008-0000-0E00-000007010000}"/>
            </a:ext>
          </a:extLst>
        </xdr:cNvPr>
        <xdr:cNvSpPr txBox="1"/>
      </xdr:nvSpPr>
      <xdr:spPr>
        <a:xfrm>
          <a:off x="4673600" y="14237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147320</xdr:rowOff>
    </xdr:from>
    <xdr:to>
      <xdr:col>20</xdr:col>
      <xdr:colOff>38100</xdr:colOff>
      <xdr:row>82</xdr:row>
      <xdr:rowOff>77470</xdr:rowOff>
    </xdr:to>
    <xdr:sp macro="" textlink="">
      <xdr:nvSpPr>
        <xdr:cNvPr id="264" name="楕円 263">
          <a:extLst>
            <a:ext uri="{FF2B5EF4-FFF2-40B4-BE49-F238E27FC236}">
              <a16:creationId xmlns:a16="http://schemas.microsoft.com/office/drawing/2014/main" id="{00000000-0008-0000-0E00-000008010000}"/>
            </a:ext>
          </a:extLst>
        </xdr:cNvPr>
        <xdr:cNvSpPr/>
      </xdr:nvSpPr>
      <xdr:spPr>
        <a:xfrm>
          <a:off x="3746500" y="1403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26670</xdr:rowOff>
    </xdr:from>
    <xdr:to>
      <xdr:col>24</xdr:col>
      <xdr:colOff>63500</xdr:colOff>
      <xdr:row>83</xdr:row>
      <xdr:rowOff>80011</xdr:rowOff>
    </xdr:to>
    <xdr:cxnSp macro="">
      <xdr:nvCxnSpPr>
        <xdr:cNvPr id="265" name="直線コネクタ 264">
          <a:extLst>
            <a:ext uri="{FF2B5EF4-FFF2-40B4-BE49-F238E27FC236}">
              <a16:creationId xmlns:a16="http://schemas.microsoft.com/office/drawing/2014/main" id="{00000000-0008-0000-0E00-000009010000}"/>
            </a:ext>
          </a:extLst>
        </xdr:cNvPr>
        <xdr:cNvCxnSpPr/>
      </xdr:nvCxnSpPr>
      <xdr:spPr>
        <a:xfrm>
          <a:off x="3797300" y="14085570"/>
          <a:ext cx="838200" cy="224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38736</xdr:rowOff>
    </xdr:from>
    <xdr:to>
      <xdr:col>15</xdr:col>
      <xdr:colOff>101600</xdr:colOff>
      <xdr:row>82</xdr:row>
      <xdr:rowOff>140336</xdr:rowOff>
    </xdr:to>
    <xdr:sp macro="" textlink="">
      <xdr:nvSpPr>
        <xdr:cNvPr id="266" name="楕円 265">
          <a:extLst>
            <a:ext uri="{FF2B5EF4-FFF2-40B4-BE49-F238E27FC236}">
              <a16:creationId xmlns:a16="http://schemas.microsoft.com/office/drawing/2014/main" id="{00000000-0008-0000-0E00-00000A010000}"/>
            </a:ext>
          </a:extLst>
        </xdr:cNvPr>
        <xdr:cNvSpPr/>
      </xdr:nvSpPr>
      <xdr:spPr>
        <a:xfrm>
          <a:off x="2857500" y="14097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26670</xdr:rowOff>
    </xdr:from>
    <xdr:to>
      <xdr:col>19</xdr:col>
      <xdr:colOff>177800</xdr:colOff>
      <xdr:row>82</xdr:row>
      <xdr:rowOff>89536</xdr:rowOff>
    </xdr:to>
    <xdr:cxnSp macro="">
      <xdr:nvCxnSpPr>
        <xdr:cNvPr id="267" name="直線コネクタ 266">
          <a:extLst>
            <a:ext uri="{FF2B5EF4-FFF2-40B4-BE49-F238E27FC236}">
              <a16:creationId xmlns:a16="http://schemas.microsoft.com/office/drawing/2014/main" id="{00000000-0008-0000-0E00-00000B010000}"/>
            </a:ext>
          </a:extLst>
        </xdr:cNvPr>
        <xdr:cNvCxnSpPr/>
      </xdr:nvCxnSpPr>
      <xdr:spPr>
        <a:xfrm flipV="1">
          <a:off x="2908300" y="14085570"/>
          <a:ext cx="889000" cy="62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152416</xdr:rowOff>
    </xdr:from>
    <xdr:ext cx="405111" cy="259045"/>
    <xdr:sp macro="" textlink="">
      <xdr:nvSpPr>
        <xdr:cNvPr id="268" name="n_1aveValue【公営住宅】&#10;有形固定資産減価償却率">
          <a:extLst>
            <a:ext uri="{FF2B5EF4-FFF2-40B4-BE49-F238E27FC236}">
              <a16:creationId xmlns:a16="http://schemas.microsoft.com/office/drawing/2014/main" id="{00000000-0008-0000-0E00-00000C010000}"/>
            </a:ext>
          </a:extLst>
        </xdr:cNvPr>
        <xdr:cNvSpPr txBox="1"/>
      </xdr:nvSpPr>
      <xdr:spPr>
        <a:xfrm>
          <a:off x="3582044" y="14211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165752</xdr:rowOff>
    </xdr:from>
    <xdr:ext cx="405111" cy="259045"/>
    <xdr:sp macro="" textlink="">
      <xdr:nvSpPr>
        <xdr:cNvPr id="269" name="n_2aveValue【公営住宅】&#10;有形固定資産減価償却率">
          <a:extLst>
            <a:ext uri="{FF2B5EF4-FFF2-40B4-BE49-F238E27FC236}">
              <a16:creationId xmlns:a16="http://schemas.microsoft.com/office/drawing/2014/main" id="{00000000-0008-0000-0E00-00000D010000}"/>
            </a:ext>
          </a:extLst>
        </xdr:cNvPr>
        <xdr:cNvSpPr txBox="1"/>
      </xdr:nvSpPr>
      <xdr:spPr>
        <a:xfrm>
          <a:off x="2705744" y="1422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93997</xdr:rowOff>
    </xdr:from>
    <xdr:ext cx="405111" cy="259045"/>
    <xdr:sp macro="" textlink="">
      <xdr:nvSpPr>
        <xdr:cNvPr id="270" name="n_1mainValue【公営住宅】&#10;有形固定資産減価償却率">
          <a:extLst>
            <a:ext uri="{FF2B5EF4-FFF2-40B4-BE49-F238E27FC236}">
              <a16:creationId xmlns:a16="http://schemas.microsoft.com/office/drawing/2014/main" id="{00000000-0008-0000-0E00-00000E010000}"/>
            </a:ext>
          </a:extLst>
        </xdr:cNvPr>
        <xdr:cNvSpPr txBox="1"/>
      </xdr:nvSpPr>
      <xdr:spPr>
        <a:xfrm>
          <a:off x="3582044" y="1380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156863</xdr:rowOff>
    </xdr:from>
    <xdr:ext cx="405111" cy="259045"/>
    <xdr:sp macro="" textlink="">
      <xdr:nvSpPr>
        <xdr:cNvPr id="271" name="n_2mainValue【公営住宅】&#10;有形固定資産減価償却率">
          <a:extLst>
            <a:ext uri="{FF2B5EF4-FFF2-40B4-BE49-F238E27FC236}">
              <a16:creationId xmlns:a16="http://schemas.microsoft.com/office/drawing/2014/main" id="{00000000-0008-0000-0E00-00000F010000}"/>
            </a:ext>
          </a:extLst>
        </xdr:cNvPr>
        <xdr:cNvSpPr txBox="1"/>
      </xdr:nvSpPr>
      <xdr:spPr>
        <a:xfrm>
          <a:off x="2705744" y="13872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2" name="正方形/長方形 271">
          <a:extLst>
            <a:ext uri="{FF2B5EF4-FFF2-40B4-BE49-F238E27FC236}">
              <a16:creationId xmlns:a16="http://schemas.microsoft.com/office/drawing/2014/main" id="{00000000-0008-0000-0E00-000010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3" name="正方形/長方形 272">
          <a:extLst>
            <a:ext uri="{FF2B5EF4-FFF2-40B4-BE49-F238E27FC236}">
              <a16:creationId xmlns:a16="http://schemas.microsoft.com/office/drawing/2014/main" id="{00000000-0008-0000-0E00-000011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4" name="正方形/長方形 273">
          <a:extLst>
            <a:ext uri="{FF2B5EF4-FFF2-40B4-BE49-F238E27FC236}">
              <a16:creationId xmlns:a16="http://schemas.microsoft.com/office/drawing/2014/main" id="{00000000-0008-0000-0E00-000012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5" name="正方形/長方形 274">
          <a:extLst>
            <a:ext uri="{FF2B5EF4-FFF2-40B4-BE49-F238E27FC236}">
              <a16:creationId xmlns:a16="http://schemas.microsoft.com/office/drawing/2014/main" id="{00000000-0008-0000-0E00-000013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6" name="正方形/長方形 275">
          <a:extLst>
            <a:ext uri="{FF2B5EF4-FFF2-40B4-BE49-F238E27FC236}">
              <a16:creationId xmlns:a16="http://schemas.microsoft.com/office/drawing/2014/main" id="{00000000-0008-0000-0E00-000014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7" name="正方形/長方形 276">
          <a:extLst>
            <a:ext uri="{FF2B5EF4-FFF2-40B4-BE49-F238E27FC236}">
              <a16:creationId xmlns:a16="http://schemas.microsoft.com/office/drawing/2014/main" id="{00000000-0008-0000-0E00-000015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8" name="正方形/長方形 277">
          <a:extLst>
            <a:ext uri="{FF2B5EF4-FFF2-40B4-BE49-F238E27FC236}">
              <a16:creationId xmlns:a16="http://schemas.microsoft.com/office/drawing/2014/main" id="{00000000-0008-0000-0E00-000016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9" name="正方形/長方形 278">
          <a:extLst>
            <a:ext uri="{FF2B5EF4-FFF2-40B4-BE49-F238E27FC236}">
              <a16:creationId xmlns:a16="http://schemas.microsoft.com/office/drawing/2014/main" id="{00000000-0008-0000-0E00-000017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0" name="テキスト ボックス 279">
          <a:extLst>
            <a:ext uri="{FF2B5EF4-FFF2-40B4-BE49-F238E27FC236}">
              <a16:creationId xmlns:a16="http://schemas.microsoft.com/office/drawing/2014/main" id="{00000000-0008-0000-0E00-000018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1" name="直線コネクタ 280">
          <a:extLst>
            <a:ext uri="{FF2B5EF4-FFF2-40B4-BE49-F238E27FC236}">
              <a16:creationId xmlns:a16="http://schemas.microsoft.com/office/drawing/2014/main" id="{00000000-0008-0000-0E00-000019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82" name="直線コネクタ 281">
          <a:extLst>
            <a:ext uri="{FF2B5EF4-FFF2-40B4-BE49-F238E27FC236}">
              <a16:creationId xmlns:a16="http://schemas.microsoft.com/office/drawing/2014/main" id="{00000000-0008-0000-0E00-00001A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83" name="テキスト ボックス 282">
          <a:extLst>
            <a:ext uri="{FF2B5EF4-FFF2-40B4-BE49-F238E27FC236}">
              <a16:creationId xmlns:a16="http://schemas.microsoft.com/office/drawing/2014/main" id="{00000000-0008-0000-0E00-00001B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84" name="直線コネクタ 283">
          <a:extLst>
            <a:ext uri="{FF2B5EF4-FFF2-40B4-BE49-F238E27FC236}">
              <a16:creationId xmlns:a16="http://schemas.microsoft.com/office/drawing/2014/main" id="{00000000-0008-0000-0E00-00001C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83</xdr:row>
      <xdr:rowOff>105427</xdr:rowOff>
    </xdr:from>
    <xdr:ext cx="531299" cy="259045"/>
    <xdr:sp macro="" textlink="">
      <xdr:nvSpPr>
        <xdr:cNvPr id="285" name="テキスト ボックス 284">
          <a:extLst>
            <a:ext uri="{FF2B5EF4-FFF2-40B4-BE49-F238E27FC236}">
              <a16:creationId xmlns:a16="http://schemas.microsoft.com/office/drawing/2014/main" id="{00000000-0008-0000-0E00-00001D010000}"/>
            </a:ext>
          </a:extLst>
        </xdr:cNvPr>
        <xdr:cNvSpPr txBox="1"/>
      </xdr:nvSpPr>
      <xdr:spPr>
        <a:xfrm>
          <a:off x="6072701" y="1433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6" name="直線コネクタ 285">
          <a:extLst>
            <a:ext uri="{FF2B5EF4-FFF2-40B4-BE49-F238E27FC236}">
              <a16:creationId xmlns:a16="http://schemas.microsoft.com/office/drawing/2014/main" id="{00000000-0008-0000-0E00-00001E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287" name="テキスト ボックス 286">
          <a:extLst>
            <a:ext uri="{FF2B5EF4-FFF2-40B4-BE49-F238E27FC236}">
              <a16:creationId xmlns:a16="http://schemas.microsoft.com/office/drawing/2014/main" id="{00000000-0008-0000-0E00-00001F010000}"/>
            </a:ext>
          </a:extLst>
        </xdr:cNvPr>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8" name="直線コネクタ 287">
          <a:extLst>
            <a:ext uri="{FF2B5EF4-FFF2-40B4-BE49-F238E27FC236}">
              <a16:creationId xmlns:a16="http://schemas.microsoft.com/office/drawing/2014/main" id="{00000000-0008-0000-0E00-000020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289" name="テキスト ボックス 288">
          <a:extLst>
            <a:ext uri="{FF2B5EF4-FFF2-40B4-BE49-F238E27FC236}">
              <a16:creationId xmlns:a16="http://schemas.microsoft.com/office/drawing/2014/main" id="{00000000-0008-0000-0E00-000021010000}"/>
            </a:ext>
          </a:extLst>
        </xdr:cNvPr>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90" name="直線コネクタ 289">
          <a:extLst>
            <a:ext uri="{FF2B5EF4-FFF2-40B4-BE49-F238E27FC236}">
              <a16:creationId xmlns:a16="http://schemas.microsoft.com/office/drawing/2014/main" id="{00000000-0008-0000-0E00-000022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291" name="テキスト ボックス 290">
          <a:extLst>
            <a:ext uri="{FF2B5EF4-FFF2-40B4-BE49-F238E27FC236}">
              <a16:creationId xmlns:a16="http://schemas.microsoft.com/office/drawing/2014/main" id="{00000000-0008-0000-0E00-000023010000}"/>
            </a:ext>
          </a:extLst>
        </xdr:cNvPr>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2" name="直線コネクタ 291">
          <a:extLst>
            <a:ext uri="{FF2B5EF4-FFF2-40B4-BE49-F238E27FC236}">
              <a16:creationId xmlns:a16="http://schemas.microsoft.com/office/drawing/2014/main" id="{00000000-0008-0000-0E00-000024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93" name="テキスト ボックス 292">
          <a:extLst>
            <a:ext uri="{FF2B5EF4-FFF2-40B4-BE49-F238E27FC236}">
              <a16:creationId xmlns:a16="http://schemas.microsoft.com/office/drawing/2014/main" id="{00000000-0008-0000-0E00-000025010000}"/>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4" name="【公営住宅】&#10;一人当たり面積グラフ枠">
          <a:extLst>
            <a:ext uri="{FF2B5EF4-FFF2-40B4-BE49-F238E27FC236}">
              <a16:creationId xmlns:a16="http://schemas.microsoft.com/office/drawing/2014/main" id="{00000000-0008-0000-0E00-000026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63322</xdr:rowOff>
    </xdr:from>
    <xdr:to>
      <xdr:col>54</xdr:col>
      <xdr:colOff>189865</xdr:colOff>
      <xdr:row>86</xdr:row>
      <xdr:rowOff>109804</xdr:rowOff>
    </xdr:to>
    <xdr:cxnSp macro="">
      <xdr:nvCxnSpPr>
        <xdr:cNvPr id="295" name="直線コネクタ 294">
          <a:extLst>
            <a:ext uri="{FF2B5EF4-FFF2-40B4-BE49-F238E27FC236}">
              <a16:creationId xmlns:a16="http://schemas.microsoft.com/office/drawing/2014/main" id="{00000000-0008-0000-0E00-000027010000}"/>
            </a:ext>
          </a:extLst>
        </xdr:cNvPr>
        <xdr:cNvCxnSpPr/>
      </xdr:nvCxnSpPr>
      <xdr:spPr>
        <a:xfrm flipV="1">
          <a:off x="10476865" y="13436422"/>
          <a:ext cx="0" cy="1418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113631</xdr:rowOff>
    </xdr:from>
    <xdr:ext cx="469744" cy="259045"/>
    <xdr:sp macro="" textlink="">
      <xdr:nvSpPr>
        <xdr:cNvPr id="296" name="【公営住宅】&#10;一人当たり面積最小値テキスト">
          <a:extLst>
            <a:ext uri="{FF2B5EF4-FFF2-40B4-BE49-F238E27FC236}">
              <a16:creationId xmlns:a16="http://schemas.microsoft.com/office/drawing/2014/main" id="{00000000-0008-0000-0E00-000028010000}"/>
            </a:ext>
          </a:extLst>
        </xdr:cNvPr>
        <xdr:cNvSpPr txBox="1"/>
      </xdr:nvSpPr>
      <xdr:spPr>
        <a:xfrm>
          <a:off x="10515600" y="14858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109804</xdr:rowOff>
    </xdr:from>
    <xdr:to>
      <xdr:col>55</xdr:col>
      <xdr:colOff>88900</xdr:colOff>
      <xdr:row>86</xdr:row>
      <xdr:rowOff>109804</xdr:rowOff>
    </xdr:to>
    <xdr:cxnSp macro="">
      <xdr:nvCxnSpPr>
        <xdr:cNvPr id="297" name="直線コネクタ 296">
          <a:extLst>
            <a:ext uri="{FF2B5EF4-FFF2-40B4-BE49-F238E27FC236}">
              <a16:creationId xmlns:a16="http://schemas.microsoft.com/office/drawing/2014/main" id="{00000000-0008-0000-0E00-000029010000}"/>
            </a:ext>
          </a:extLst>
        </xdr:cNvPr>
        <xdr:cNvCxnSpPr/>
      </xdr:nvCxnSpPr>
      <xdr:spPr>
        <a:xfrm>
          <a:off x="10388600" y="14854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9999</xdr:rowOff>
    </xdr:from>
    <xdr:ext cx="534377" cy="259045"/>
    <xdr:sp macro="" textlink="">
      <xdr:nvSpPr>
        <xdr:cNvPr id="298" name="【公営住宅】&#10;一人当たり面積最大値テキスト">
          <a:extLst>
            <a:ext uri="{FF2B5EF4-FFF2-40B4-BE49-F238E27FC236}">
              <a16:creationId xmlns:a16="http://schemas.microsoft.com/office/drawing/2014/main" id="{00000000-0008-0000-0E00-00002A010000}"/>
            </a:ext>
          </a:extLst>
        </xdr:cNvPr>
        <xdr:cNvSpPr txBox="1"/>
      </xdr:nvSpPr>
      <xdr:spPr>
        <a:xfrm>
          <a:off x="10515600" y="13211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63322</xdr:rowOff>
    </xdr:from>
    <xdr:to>
      <xdr:col>55</xdr:col>
      <xdr:colOff>88900</xdr:colOff>
      <xdr:row>78</xdr:row>
      <xdr:rowOff>63322</xdr:rowOff>
    </xdr:to>
    <xdr:cxnSp macro="">
      <xdr:nvCxnSpPr>
        <xdr:cNvPr id="299" name="直線コネクタ 298">
          <a:extLst>
            <a:ext uri="{FF2B5EF4-FFF2-40B4-BE49-F238E27FC236}">
              <a16:creationId xmlns:a16="http://schemas.microsoft.com/office/drawing/2014/main" id="{00000000-0008-0000-0E00-00002B010000}"/>
            </a:ext>
          </a:extLst>
        </xdr:cNvPr>
        <xdr:cNvCxnSpPr/>
      </xdr:nvCxnSpPr>
      <xdr:spPr>
        <a:xfrm>
          <a:off x="10388600" y="13436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40822</xdr:rowOff>
    </xdr:from>
    <xdr:ext cx="469744" cy="259045"/>
    <xdr:sp macro="" textlink="">
      <xdr:nvSpPr>
        <xdr:cNvPr id="300" name="【公営住宅】&#10;一人当たり面積平均値テキスト">
          <a:extLst>
            <a:ext uri="{FF2B5EF4-FFF2-40B4-BE49-F238E27FC236}">
              <a16:creationId xmlns:a16="http://schemas.microsoft.com/office/drawing/2014/main" id="{00000000-0008-0000-0E00-00002C010000}"/>
            </a:ext>
          </a:extLst>
        </xdr:cNvPr>
        <xdr:cNvSpPr txBox="1"/>
      </xdr:nvSpPr>
      <xdr:spPr>
        <a:xfrm>
          <a:off x="10515600" y="146140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62395</xdr:rowOff>
    </xdr:from>
    <xdr:to>
      <xdr:col>55</xdr:col>
      <xdr:colOff>50800</xdr:colOff>
      <xdr:row>85</xdr:row>
      <xdr:rowOff>163995</xdr:rowOff>
    </xdr:to>
    <xdr:sp macro="" textlink="">
      <xdr:nvSpPr>
        <xdr:cNvPr id="301" name="フローチャート: 判断 300">
          <a:extLst>
            <a:ext uri="{FF2B5EF4-FFF2-40B4-BE49-F238E27FC236}">
              <a16:creationId xmlns:a16="http://schemas.microsoft.com/office/drawing/2014/main" id="{00000000-0008-0000-0E00-00002D010000}"/>
            </a:ext>
          </a:extLst>
        </xdr:cNvPr>
        <xdr:cNvSpPr/>
      </xdr:nvSpPr>
      <xdr:spPr>
        <a:xfrm>
          <a:off x="10426700" y="14635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63728</xdr:rowOff>
    </xdr:from>
    <xdr:to>
      <xdr:col>50</xdr:col>
      <xdr:colOff>165100</xdr:colOff>
      <xdr:row>85</xdr:row>
      <xdr:rowOff>165328</xdr:rowOff>
    </xdr:to>
    <xdr:sp macro="" textlink="">
      <xdr:nvSpPr>
        <xdr:cNvPr id="302" name="フローチャート: 判断 301">
          <a:extLst>
            <a:ext uri="{FF2B5EF4-FFF2-40B4-BE49-F238E27FC236}">
              <a16:creationId xmlns:a16="http://schemas.microsoft.com/office/drawing/2014/main" id="{00000000-0008-0000-0E00-00002E010000}"/>
            </a:ext>
          </a:extLst>
        </xdr:cNvPr>
        <xdr:cNvSpPr/>
      </xdr:nvSpPr>
      <xdr:spPr>
        <a:xfrm>
          <a:off x="9588500" y="14636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97028</xdr:rowOff>
    </xdr:from>
    <xdr:to>
      <xdr:col>46</xdr:col>
      <xdr:colOff>38100</xdr:colOff>
      <xdr:row>86</xdr:row>
      <xdr:rowOff>27178</xdr:rowOff>
    </xdr:to>
    <xdr:sp macro="" textlink="">
      <xdr:nvSpPr>
        <xdr:cNvPr id="303" name="フローチャート: 判断 302">
          <a:extLst>
            <a:ext uri="{FF2B5EF4-FFF2-40B4-BE49-F238E27FC236}">
              <a16:creationId xmlns:a16="http://schemas.microsoft.com/office/drawing/2014/main" id="{00000000-0008-0000-0E00-00002F010000}"/>
            </a:ext>
          </a:extLst>
        </xdr:cNvPr>
        <xdr:cNvSpPr/>
      </xdr:nvSpPr>
      <xdr:spPr>
        <a:xfrm>
          <a:off x="8699500" y="14670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00000000-0008-0000-0E00-000030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00000000-0008-0000-0E00-000031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6" name="テキスト ボックス 305">
          <a:extLst>
            <a:ext uri="{FF2B5EF4-FFF2-40B4-BE49-F238E27FC236}">
              <a16:creationId xmlns:a16="http://schemas.microsoft.com/office/drawing/2014/main" id="{00000000-0008-0000-0E00-000032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7" name="テキスト ボックス 306">
          <a:extLst>
            <a:ext uri="{FF2B5EF4-FFF2-40B4-BE49-F238E27FC236}">
              <a16:creationId xmlns:a16="http://schemas.microsoft.com/office/drawing/2014/main" id="{00000000-0008-0000-0E00-000033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8" name="テキスト ボックス 307">
          <a:extLst>
            <a:ext uri="{FF2B5EF4-FFF2-40B4-BE49-F238E27FC236}">
              <a16:creationId xmlns:a16="http://schemas.microsoft.com/office/drawing/2014/main" id="{00000000-0008-0000-0E00-000034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105524</xdr:rowOff>
    </xdr:from>
    <xdr:to>
      <xdr:col>55</xdr:col>
      <xdr:colOff>50800</xdr:colOff>
      <xdr:row>85</xdr:row>
      <xdr:rowOff>35674</xdr:rowOff>
    </xdr:to>
    <xdr:sp macro="" textlink="">
      <xdr:nvSpPr>
        <xdr:cNvPr id="309" name="楕円 308">
          <a:extLst>
            <a:ext uri="{FF2B5EF4-FFF2-40B4-BE49-F238E27FC236}">
              <a16:creationId xmlns:a16="http://schemas.microsoft.com/office/drawing/2014/main" id="{00000000-0008-0000-0E00-000035010000}"/>
            </a:ext>
          </a:extLst>
        </xdr:cNvPr>
        <xdr:cNvSpPr/>
      </xdr:nvSpPr>
      <xdr:spPr>
        <a:xfrm>
          <a:off x="10426700" y="14507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128401</xdr:rowOff>
    </xdr:from>
    <xdr:ext cx="469744" cy="259045"/>
    <xdr:sp macro="" textlink="">
      <xdr:nvSpPr>
        <xdr:cNvPr id="310" name="【公営住宅】&#10;一人当たり面積該当値テキスト">
          <a:extLst>
            <a:ext uri="{FF2B5EF4-FFF2-40B4-BE49-F238E27FC236}">
              <a16:creationId xmlns:a16="http://schemas.microsoft.com/office/drawing/2014/main" id="{00000000-0008-0000-0E00-000036010000}"/>
            </a:ext>
          </a:extLst>
        </xdr:cNvPr>
        <xdr:cNvSpPr txBox="1"/>
      </xdr:nvSpPr>
      <xdr:spPr>
        <a:xfrm>
          <a:off x="10515600" y="14358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156083</xdr:rowOff>
    </xdr:from>
    <xdr:to>
      <xdr:col>50</xdr:col>
      <xdr:colOff>165100</xdr:colOff>
      <xdr:row>85</xdr:row>
      <xdr:rowOff>86233</xdr:rowOff>
    </xdr:to>
    <xdr:sp macro="" textlink="">
      <xdr:nvSpPr>
        <xdr:cNvPr id="311" name="楕円 310">
          <a:extLst>
            <a:ext uri="{FF2B5EF4-FFF2-40B4-BE49-F238E27FC236}">
              <a16:creationId xmlns:a16="http://schemas.microsoft.com/office/drawing/2014/main" id="{00000000-0008-0000-0E00-000037010000}"/>
            </a:ext>
          </a:extLst>
        </xdr:cNvPr>
        <xdr:cNvSpPr/>
      </xdr:nvSpPr>
      <xdr:spPr>
        <a:xfrm>
          <a:off x="9588500" y="1455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156324</xdr:rowOff>
    </xdr:from>
    <xdr:to>
      <xdr:col>55</xdr:col>
      <xdr:colOff>0</xdr:colOff>
      <xdr:row>85</xdr:row>
      <xdr:rowOff>35433</xdr:rowOff>
    </xdr:to>
    <xdr:cxnSp macro="">
      <xdr:nvCxnSpPr>
        <xdr:cNvPr id="312" name="直線コネクタ 311">
          <a:extLst>
            <a:ext uri="{FF2B5EF4-FFF2-40B4-BE49-F238E27FC236}">
              <a16:creationId xmlns:a16="http://schemas.microsoft.com/office/drawing/2014/main" id="{00000000-0008-0000-0E00-000038010000}"/>
            </a:ext>
          </a:extLst>
        </xdr:cNvPr>
        <xdr:cNvCxnSpPr/>
      </xdr:nvCxnSpPr>
      <xdr:spPr>
        <a:xfrm flipV="1">
          <a:off x="9639300" y="14558124"/>
          <a:ext cx="838200" cy="50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56490</xdr:rowOff>
    </xdr:from>
    <xdr:to>
      <xdr:col>46</xdr:col>
      <xdr:colOff>38100</xdr:colOff>
      <xdr:row>85</xdr:row>
      <xdr:rowOff>158090</xdr:rowOff>
    </xdr:to>
    <xdr:sp macro="" textlink="">
      <xdr:nvSpPr>
        <xdr:cNvPr id="313" name="楕円 312">
          <a:extLst>
            <a:ext uri="{FF2B5EF4-FFF2-40B4-BE49-F238E27FC236}">
              <a16:creationId xmlns:a16="http://schemas.microsoft.com/office/drawing/2014/main" id="{00000000-0008-0000-0E00-000039010000}"/>
            </a:ext>
          </a:extLst>
        </xdr:cNvPr>
        <xdr:cNvSpPr/>
      </xdr:nvSpPr>
      <xdr:spPr>
        <a:xfrm>
          <a:off x="8699500" y="14629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35433</xdr:rowOff>
    </xdr:from>
    <xdr:to>
      <xdr:col>50</xdr:col>
      <xdr:colOff>114300</xdr:colOff>
      <xdr:row>85</xdr:row>
      <xdr:rowOff>107290</xdr:rowOff>
    </xdr:to>
    <xdr:cxnSp macro="">
      <xdr:nvCxnSpPr>
        <xdr:cNvPr id="314" name="直線コネクタ 313">
          <a:extLst>
            <a:ext uri="{FF2B5EF4-FFF2-40B4-BE49-F238E27FC236}">
              <a16:creationId xmlns:a16="http://schemas.microsoft.com/office/drawing/2014/main" id="{00000000-0008-0000-0E00-00003A010000}"/>
            </a:ext>
          </a:extLst>
        </xdr:cNvPr>
        <xdr:cNvCxnSpPr/>
      </xdr:nvCxnSpPr>
      <xdr:spPr>
        <a:xfrm flipV="1">
          <a:off x="8750300" y="14608683"/>
          <a:ext cx="889000" cy="71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156455</xdr:rowOff>
    </xdr:from>
    <xdr:ext cx="469744" cy="259045"/>
    <xdr:sp macro="" textlink="">
      <xdr:nvSpPr>
        <xdr:cNvPr id="315" name="n_1aveValue【公営住宅】&#10;一人当たり面積">
          <a:extLst>
            <a:ext uri="{FF2B5EF4-FFF2-40B4-BE49-F238E27FC236}">
              <a16:creationId xmlns:a16="http://schemas.microsoft.com/office/drawing/2014/main" id="{00000000-0008-0000-0E00-00003B010000}"/>
            </a:ext>
          </a:extLst>
        </xdr:cNvPr>
        <xdr:cNvSpPr txBox="1"/>
      </xdr:nvSpPr>
      <xdr:spPr>
        <a:xfrm>
          <a:off x="9391727" y="14729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18305</xdr:rowOff>
    </xdr:from>
    <xdr:ext cx="469744" cy="259045"/>
    <xdr:sp macro="" textlink="">
      <xdr:nvSpPr>
        <xdr:cNvPr id="316" name="n_2aveValue【公営住宅】&#10;一人当たり面積">
          <a:extLst>
            <a:ext uri="{FF2B5EF4-FFF2-40B4-BE49-F238E27FC236}">
              <a16:creationId xmlns:a16="http://schemas.microsoft.com/office/drawing/2014/main" id="{00000000-0008-0000-0E00-00003C010000}"/>
            </a:ext>
          </a:extLst>
        </xdr:cNvPr>
        <xdr:cNvSpPr txBox="1"/>
      </xdr:nvSpPr>
      <xdr:spPr>
        <a:xfrm>
          <a:off x="8515427" y="14763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102760</xdr:rowOff>
    </xdr:from>
    <xdr:ext cx="469744" cy="259045"/>
    <xdr:sp macro="" textlink="">
      <xdr:nvSpPr>
        <xdr:cNvPr id="317" name="n_1mainValue【公営住宅】&#10;一人当たり面積">
          <a:extLst>
            <a:ext uri="{FF2B5EF4-FFF2-40B4-BE49-F238E27FC236}">
              <a16:creationId xmlns:a16="http://schemas.microsoft.com/office/drawing/2014/main" id="{00000000-0008-0000-0E00-00003D010000}"/>
            </a:ext>
          </a:extLst>
        </xdr:cNvPr>
        <xdr:cNvSpPr txBox="1"/>
      </xdr:nvSpPr>
      <xdr:spPr>
        <a:xfrm>
          <a:off x="9391727" y="14333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3167</xdr:rowOff>
    </xdr:from>
    <xdr:ext cx="469744" cy="259045"/>
    <xdr:sp macro="" textlink="">
      <xdr:nvSpPr>
        <xdr:cNvPr id="318" name="n_2mainValue【公営住宅】&#10;一人当たり面積">
          <a:extLst>
            <a:ext uri="{FF2B5EF4-FFF2-40B4-BE49-F238E27FC236}">
              <a16:creationId xmlns:a16="http://schemas.microsoft.com/office/drawing/2014/main" id="{00000000-0008-0000-0E00-00003E010000}"/>
            </a:ext>
          </a:extLst>
        </xdr:cNvPr>
        <xdr:cNvSpPr txBox="1"/>
      </xdr:nvSpPr>
      <xdr:spPr>
        <a:xfrm>
          <a:off x="8515427" y="14404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9" name="正方形/長方形 318">
          <a:extLst>
            <a:ext uri="{FF2B5EF4-FFF2-40B4-BE49-F238E27FC236}">
              <a16:creationId xmlns:a16="http://schemas.microsoft.com/office/drawing/2014/main" id="{00000000-0008-0000-0E00-00003F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0" name="正方形/長方形 319">
          <a:extLst>
            <a:ext uri="{FF2B5EF4-FFF2-40B4-BE49-F238E27FC236}">
              <a16:creationId xmlns:a16="http://schemas.microsoft.com/office/drawing/2014/main" id="{00000000-0008-0000-0E00-000040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1" name="正方形/長方形 320">
          <a:extLst>
            <a:ext uri="{FF2B5EF4-FFF2-40B4-BE49-F238E27FC236}">
              <a16:creationId xmlns:a16="http://schemas.microsoft.com/office/drawing/2014/main" id="{00000000-0008-0000-0E00-000041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2" name="正方形/長方形 321">
          <a:extLst>
            <a:ext uri="{FF2B5EF4-FFF2-40B4-BE49-F238E27FC236}">
              <a16:creationId xmlns:a16="http://schemas.microsoft.com/office/drawing/2014/main" id="{00000000-0008-0000-0E00-000042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3" name="正方形/長方形 322">
          <a:extLst>
            <a:ext uri="{FF2B5EF4-FFF2-40B4-BE49-F238E27FC236}">
              <a16:creationId xmlns:a16="http://schemas.microsoft.com/office/drawing/2014/main" id="{00000000-0008-0000-0E00-000043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4" name="正方形/長方形 323">
          <a:extLst>
            <a:ext uri="{FF2B5EF4-FFF2-40B4-BE49-F238E27FC236}">
              <a16:creationId xmlns:a16="http://schemas.microsoft.com/office/drawing/2014/main" id="{00000000-0008-0000-0E00-000044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5" name="正方形/長方形 324">
          <a:extLst>
            <a:ext uri="{FF2B5EF4-FFF2-40B4-BE49-F238E27FC236}">
              <a16:creationId xmlns:a16="http://schemas.microsoft.com/office/drawing/2014/main" id="{00000000-0008-0000-0E00-000045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6" name="正方形/長方形 325">
          <a:extLst>
            <a:ext uri="{FF2B5EF4-FFF2-40B4-BE49-F238E27FC236}">
              <a16:creationId xmlns:a16="http://schemas.microsoft.com/office/drawing/2014/main" id="{00000000-0008-0000-0E00-000046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27" name="正方形/長方形 326">
          <a:extLst>
            <a:ext uri="{FF2B5EF4-FFF2-40B4-BE49-F238E27FC236}">
              <a16:creationId xmlns:a16="http://schemas.microsoft.com/office/drawing/2014/main" id="{00000000-0008-0000-0E00-000047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8" name="正方形/長方形 327">
          <a:extLst>
            <a:ext uri="{FF2B5EF4-FFF2-40B4-BE49-F238E27FC236}">
              <a16:creationId xmlns:a16="http://schemas.microsoft.com/office/drawing/2014/main" id="{00000000-0008-0000-0E00-000048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9" name="正方形/長方形 328">
          <a:extLst>
            <a:ext uri="{FF2B5EF4-FFF2-40B4-BE49-F238E27FC236}">
              <a16:creationId xmlns:a16="http://schemas.microsoft.com/office/drawing/2014/main" id="{00000000-0008-0000-0E00-000049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0" name="正方形/長方形 329">
          <a:extLst>
            <a:ext uri="{FF2B5EF4-FFF2-40B4-BE49-F238E27FC236}">
              <a16:creationId xmlns:a16="http://schemas.microsoft.com/office/drawing/2014/main" id="{00000000-0008-0000-0E00-00004A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1" name="正方形/長方形 330">
          <a:extLst>
            <a:ext uri="{FF2B5EF4-FFF2-40B4-BE49-F238E27FC236}">
              <a16:creationId xmlns:a16="http://schemas.microsoft.com/office/drawing/2014/main" id="{00000000-0008-0000-0E00-00004B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2" name="正方形/長方形 331">
          <a:extLst>
            <a:ext uri="{FF2B5EF4-FFF2-40B4-BE49-F238E27FC236}">
              <a16:creationId xmlns:a16="http://schemas.microsoft.com/office/drawing/2014/main" id="{00000000-0008-0000-0E00-00004C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3" name="正方形/長方形 332">
          <a:extLst>
            <a:ext uri="{FF2B5EF4-FFF2-40B4-BE49-F238E27FC236}">
              <a16:creationId xmlns:a16="http://schemas.microsoft.com/office/drawing/2014/main" id="{00000000-0008-0000-0E00-00004D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4" name="正方形/長方形 333">
          <a:extLst>
            <a:ext uri="{FF2B5EF4-FFF2-40B4-BE49-F238E27FC236}">
              <a16:creationId xmlns:a16="http://schemas.microsoft.com/office/drawing/2014/main" id="{00000000-0008-0000-0E00-00004E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35" name="正方形/長方形 334">
          <a:extLst>
            <a:ext uri="{FF2B5EF4-FFF2-40B4-BE49-F238E27FC236}">
              <a16:creationId xmlns:a16="http://schemas.microsoft.com/office/drawing/2014/main" id="{00000000-0008-0000-0E00-00004F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6" name="正方形/長方形 335">
          <a:extLst>
            <a:ext uri="{FF2B5EF4-FFF2-40B4-BE49-F238E27FC236}">
              <a16:creationId xmlns:a16="http://schemas.microsoft.com/office/drawing/2014/main" id="{00000000-0008-0000-0E00-000050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7" name="正方形/長方形 336">
          <a:extLst>
            <a:ext uri="{FF2B5EF4-FFF2-40B4-BE49-F238E27FC236}">
              <a16:creationId xmlns:a16="http://schemas.microsoft.com/office/drawing/2014/main" id="{00000000-0008-0000-0E00-000051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8" name="正方形/長方形 337">
          <a:extLst>
            <a:ext uri="{FF2B5EF4-FFF2-40B4-BE49-F238E27FC236}">
              <a16:creationId xmlns:a16="http://schemas.microsoft.com/office/drawing/2014/main" id="{00000000-0008-0000-0E00-000052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9" name="正方形/長方形 338">
          <a:extLst>
            <a:ext uri="{FF2B5EF4-FFF2-40B4-BE49-F238E27FC236}">
              <a16:creationId xmlns:a16="http://schemas.microsoft.com/office/drawing/2014/main" id="{00000000-0008-0000-0E00-000053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40" name="正方形/長方形 339">
          <a:extLst>
            <a:ext uri="{FF2B5EF4-FFF2-40B4-BE49-F238E27FC236}">
              <a16:creationId xmlns:a16="http://schemas.microsoft.com/office/drawing/2014/main" id="{00000000-0008-0000-0E00-000054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41" name="正方形/長方形 340">
          <a:extLst>
            <a:ext uri="{FF2B5EF4-FFF2-40B4-BE49-F238E27FC236}">
              <a16:creationId xmlns:a16="http://schemas.microsoft.com/office/drawing/2014/main" id="{00000000-0008-0000-0E00-000055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42" name="正方形/長方形 341">
          <a:extLst>
            <a:ext uri="{FF2B5EF4-FFF2-40B4-BE49-F238E27FC236}">
              <a16:creationId xmlns:a16="http://schemas.microsoft.com/office/drawing/2014/main" id="{00000000-0008-0000-0E00-000056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43" name="テキスト ボックス 342">
          <a:extLst>
            <a:ext uri="{FF2B5EF4-FFF2-40B4-BE49-F238E27FC236}">
              <a16:creationId xmlns:a16="http://schemas.microsoft.com/office/drawing/2014/main" id="{00000000-0008-0000-0E00-000057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44" name="直線コネクタ 343">
          <a:extLst>
            <a:ext uri="{FF2B5EF4-FFF2-40B4-BE49-F238E27FC236}">
              <a16:creationId xmlns:a16="http://schemas.microsoft.com/office/drawing/2014/main" id="{00000000-0008-0000-0E00-000058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45" name="直線コネクタ 344">
          <a:extLst>
            <a:ext uri="{FF2B5EF4-FFF2-40B4-BE49-F238E27FC236}">
              <a16:creationId xmlns:a16="http://schemas.microsoft.com/office/drawing/2014/main" id="{00000000-0008-0000-0E00-000059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46" name="テキスト ボックス 345">
          <a:extLst>
            <a:ext uri="{FF2B5EF4-FFF2-40B4-BE49-F238E27FC236}">
              <a16:creationId xmlns:a16="http://schemas.microsoft.com/office/drawing/2014/main" id="{00000000-0008-0000-0E00-00005A010000}"/>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47" name="直線コネクタ 346">
          <a:extLst>
            <a:ext uri="{FF2B5EF4-FFF2-40B4-BE49-F238E27FC236}">
              <a16:creationId xmlns:a16="http://schemas.microsoft.com/office/drawing/2014/main" id="{00000000-0008-0000-0E00-00005B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48" name="テキスト ボックス 347">
          <a:extLst>
            <a:ext uri="{FF2B5EF4-FFF2-40B4-BE49-F238E27FC236}">
              <a16:creationId xmlns:a16="http://schemas.microsoft.com/office/drawing/2014/main" id="{00000000-0008-0000-0E00-00005C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49" name="直線コネクタ 348">
          <a:extLst>
            <a:ext uri="{FF2B5EF4-FFF2-40B4-BE49-F238E27FC236}">
              <a16:creationId xmlns:a16="http://schemas.microsoft.com/office/drawing/2014/main" id="{00000000-0008-0000-0E00-00005D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50" name="テキスト ボックス 349">
          <a:extLst>
            <a:ext uri="{FF2B5EF4-FFF2-40B4-BE49-F238E27FC236}">
              <a16:creationId xmlns:a16="http://schemas.microsoft.com/office/drawing/2014/main" id="{00000000-0008-0000-0E00-00005E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51" name="直線コネクタ 350">
          <a:extLst>
            <a:ext uri="{FF2B5EF4-FFF2-40B4-BE49-F238E27FC236}">
              <a16:creationId xmlns:a16="http://schemas.microsoft.com/office/drawing/2014/main" id="{00000000-0008-0000-0E00-00005F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52" name="テキスト ボックス 351">
          <a:extLst>
            <a:ext uri="{FF2B5EF4-FFF2-40B4-BE49-F238E27FC236}">
              <a16:creationId xmlns:a16="http://schemas.microsoft.com/office/drawing/2014/main" id="{00000000-0008-0000-0E00-000060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53" name="直線コネクタ 352">
          <a:extLst>
            <a:ext uri="{FF2B5EF4-FFF2-40B4-BE49-F238E27FC236}">
              <a16:creationId xmlns:a16="http://schemas.microsoft.com/office/drawing/2014/main" id="{00000000-0008-0000-0E00-000061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54" name="テキスト ボックス 353">
          <a:extLst>
            <a:ext uri="{FF2B5EF4-FFF2-40B4-BE49-F238E27FC236}">
              <a16:creationId xmlns:a16="http://schemas.microsoft.com/office/drawing/2014/main" id="{00000000-0008-0000-0E00-000062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55" name="直線コネクタ 354">
          <a:extLst>
            <a:ext uri="{FF2B5EF4-FFF2-40B4-BE49-F238E27FC236}">
              <a16:creationId xmlns:a16="http://schemas.microsoft.com/office/drawing/2014/main" id="{00000000-0008-0000-0E00-000063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56" name="テキスト ボックス 355">
          <a:extLst>
            <a:ext uri="{FF2B5EF4-FFF2-40B4-BE49-F238E27FC236}">
              <a16:creationId xmlns:a16="http://schemas.microsoft.com/office/drawing/2014/main" id="{00000000-0008-0000-0E00-000064010000}"/>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7" name="直線コネクタ 356">
          <a:extLst>
            <a:ext uri="{FF2B5EF4-FFF2-40B4-BE49-F238E27FC236}">
              <a16:creationId xmlns:a16="http://schemas.microsoft.com/office/drawing/2014/main" id="{00000000-0008-0000-0E00-000065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58" name="テキスト ボックス 357">
          <a:extLst>
            <a:ext uri="{FF2B5EF4-FFF2-40B4-BE49-F238E27FC236}">
              <a16:creationId xmlns:a16="http://schemas.microsoft.com/office/drawing/2014/main" id="{00000000-0008-0000-0E00-000066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9" name="【認定こども園・幼稚園・保育所】&#10;有形固定資産減価償却率グラフ枠">
          <a:extLst>
            <a:ext uri="{FF2B5EF4-FFF2-40B4-BE49-F238E27FC236}">
              <a16:creationId xmlns:a16="http://schemas.microsoft.com/office/drawing/2014/main" id="{00000000-0008-0000-0E00-000067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38644</xdr:rowOff>
    </xdr:to>
    <xdr:cxnSp macro="">
      <xdr:nvCxnSpPr>
        <xdr:cNvPr id="360" name="直線コネクタ 359">
          <a:extLst>
            <a:ext uri="{FF2B5EF4-FFF2-40B4-BE49-F238E27FC236}">
              <a16:creationId xmlns:a16="http://schemas.microsoft.com/office/drawing/2014/main" id="{00000000-0008-0000-0E00-000068010000}"/>
            </a:ext>
          </a:extLst>
        </xdr:cNvPr>
        <xdr:cNvCxnSpPr/>
      </xdr:nvCxnSpPr>
      <xdr:spPr>
        <a:xfrm flipV="1">
          <a:off x="16318864" y="5660572"/>
          <a:ext cx="0" cy="1407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42471</xdr:rowOff>
    </xdr:from>
    <xdr:ext cx="405111" cy="259045"/>
    <xdr:sp macro="" textlink="">
      <xdr:nvSpPr>
        <xdr:cNvPr id="361" name="【認定こども園・幼稚園・保育所】&#10;有形固定資産減価償却率最小値テキスト">
          <a:extLst>
            <a:ext uri="{FF2B5EF4-FFF2-40B4-BE49-F238E27FC236}">
              <a16:creationId xmlns:a16="http://schemas.microsoft.com/office/drawing/2014/main" id="{00000000-0008-0000-0E00-000069010000}"/>
            </a:ext>
          </a:extLst>
        </xdr:cNvPr>
        <xdr:cNvSpPr txBox="1"/>
      </xdr:nvSpPr>
      <xdr:spPr>
        <a:xfrm>
          <a:off x="16357600" y="7071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38644</xdr:rowOff>
    </xdr:from>
    <xdr:to>
      <xdr:col>86</xdr:col>
      <xdr:colOff>25400</xdr:colOff>
      <xdr:row>41</xdr:row>
      <xdr:rowOff>38644</xdr:rowOff>
    </xdr:to>
    <xdr:cxnSp macro="">
      <xdr:nvCxnSpPr>
        <xdr:cNvPr id="362" name="直線コネクタ 361">
          <a:extLst>
            <a:ext uri="{FF2B5EF4-FFF2-40B4-BE49-F238E27FC236}">
              <a16:creationId xmlns:a16="http://schemas.microsoft.com/office/drawing/2014/main" id="{00000000-0008-0000-0E00-00006A010000}"/>
            </a:ext>
          </a:extLst>
        </xdr:cNvPr>
        <xdr:cNvCxnSpPr/>
      </xdr:nvCxnSpPr>
      <xdr:spPr>
        <a:xfrm>
          <a:off x="16230600" y="7068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63" name="【認定こども園・幼稚園・保育所】&#10;有形固定資産減価償却率最大値テキスト">
          <a:extLst>
            <a:ext uri="{FF2B5EF4-FFF2-40B4-BE49-F238E27FC236}">
              <a16:creationId xmlns:a16="http://schemas.microsoft.com/office/drawing/2014/main" id="{00000000-0008-0000-0E00-00006B010000}"/>
            </a:ext>
          </a:extLst>
        </xdr:cNvPr>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64" name="直線コネクタ 363">
          <a:extLst>
            <a:ext uri="{FF2B5EF4-FFF2-40B4-BE49-F238E27FC236}">
              <a16:creationId xmlns:a16="http://schemas.microsoft.com/office/drawing/2014/main" id="{00000000-0008-0000-0E00-00006C010000}"/>
            </a:ext>
          </a:extLst>
        </xdr:cNvPr>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105064</xdr:rowOff>
    </xdr:from>
    <xdr:ext cx="405111" cy="259045"/>
    <xdr:sp macro="" textlink="">
      <xdr:nvSpPr>
        <xdr:cNvPr id="365" name="【認定こども園・幼稚園・保育所】&#10;有形固定資産減価償却率平均値テキスト">
          <a:extLst>
            <a:ext uri="{FF2B5EF4-FFF2-40B4-BE49-F238E27FC236}">
              <a16:creationId xmlns:a16="http://schemas.microsoft.com/office/drawing/2014/main" id="{00000000-0008-0000-0E00-00006D010000}"/>
            </a:ext>
          </a:extLst>
        </xdr:cNvPr>
        <xdr:cNvSpPr txBox="1"/>
      </xdr:nvSpPr>
      <xdr:spPr>
        <a:xfrm>
          <a:off x="16357600" y="62772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126637</xdr:rowOff>
    </xdr:from>
    <xdr:to>
      <xdr:col>85</xdr:col>
      <xdr:colOff>177800</xdr:colOff>
      <xdr:row>37</xdr:row>
      <xdr:rowOff>56787</xdr:rowOff>
    </xdr:to>
    <xdr:sp macro="" textlink="">
      <xdr:nvSpPr>
        <xdr:cNvPr id="366" name="フローチャート: 判断 365">
          <a:extLst>
            <a:ext uri="{FF2B5EF4-FFF2-40B4-BE49-F238E27FC236}">
              <a16:creationId xmlns:a16="http://schemas.microsoft.com/office/drawing/2014/main" id="{00000000-0008-0000-0E00-00006E010000}"/>
            </a:ext>
          </a:extLst>
        </xdr:cNvPr>
        <xdr:cNvSpPr/>
      </xdr:nvSpPr>
      <xdr:spPr>
        <a:xfrm>
          <a:off x="16268700" y="629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131536</xdr:rowOff>
    </xdr:from>
    <xdr:to>
      <xdr:col>81</xdr:col>
      <xdr:colOff>101600</xdr:colOff>
      <xdr:row>37</xdr:row>
      <xdr:rowOff>61686</xdr:rowOff>
    </xdr:to>
    <xdr:sp macro="" textlink="">
      <xdr:nvSpPr>
        <xdr:cNvPr id="367" name="フローチャート: 判断 366">
          <a:extLst>
            <a:ext uri="{FF2B5EF4-FFF2-40B4-BE49-F238E27FC236}">
              <a16:creationId xmlns:a16="http://schemas.microsoft.com/office/drawing/2014/main" id="{00000000-0008-0000-0E00-00006F010000}"/>
            </a:ext>
          </a:extLst>
        </xdr:cNvPr>
        <xdr:cNvSpPr/>
      </xdr:nvSpPr>
      <xdr:spPr>
        <a:xfrm>
          <a:off x="15430500" y="630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159294</xdr:rowOff>
    </xdr:from>
    <xdr:to>
      <xdr:col>76</xdr:col>
      <xdr:colOff>165100</xdr:colOff>
      <xdr:row>37</xdr:row>
      <xdr:rowOff>89444</xdr:rowOff>
    </xdr:to>
    <xdr:sp macro="" textlink="">
      <xdr:nvSpPr>
        <xdr:cNvPr id="368" name="フローチャート: 判断 367">
          <a:extLst>
            <a:ext uri="{FF2B5EF4-FFF2-40B4-BE49-F238E27FC236}">
              <a16:creationId xmlns:a16="http://schemas.microsoft.com/office/drawing/2014/main" id="{00000000-0008-0000-0E00-000070010000}"/>
            </a:ext>
          </a:extLst>
        </xdr:cNvPr>
        <xdr:cNvSpPr/>
      </xdr:nvSpPr>
      <xdr:spPr>
        <a:xfrm>
          <a:off x="14541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69" name="テキスト ボックス 368">
          <a:extLst>
            <a:ext uri="{FF2B5EF4-FFF2-40B4-BE49-F238E27FC236}">
              <a16:creationId xmlns:a16="http://schemas.microsoft.com/office/drawing/2014/main" id="{00000000-0008-0000-0E00-000071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70" name="テキスト ボックス 369">
          <a:extLst>
            <a:ext uri="{FF2B5EF4-FFF2-40B4-BE49-F238E27FC236}">
              <a16:creationId xmlns:a16="http://schemas.microsoft.com/office/drawing/2014/main" id="{00000000-0008-0000-0E00-000072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71" name="テキスト ボックス 370">
          <a:extLst>
            <a:ext uri="{FF2B5EF4-FFF2-40B4-BE49-F238E27FC236}">
              <a16:creationId xmlns:a16="http://schemas.microsoft.com/office/drawing/2014/main" id="{00000000-0008-0000-0E00-000073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72" name="テキスト ボックス 371">
          <a:extLst>
            <a:ext uri="{FF2B5EF4-FFF2-40B4-BE49-F238E27FC236}">
              <a16:creationId xmlns:a16="http://schemas.microsoft.com/office/drawing/2014/main" id="{00000000-0008-0000-0E00-000074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73" name="テキスト ボックス 372">
          <a:extLst>
            <a:ext uri="{FF2B5EF4-FFF2-40B4-BE49-F238E27FC236}">
              <a16:creationId xmlns:a16="http://schemas.microsoft.com/office/drawing/2014/main" id="{00000000-0008-0000-0E00-000075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32</xdr:row>
      <xdr:rowOff>123372</xdr:rowOff>
    </xdr:from>
    <xdr:to>
      <xdr:col>85</xdr:col>
      <xdr:colOff>177800</xdr:colOff>
      <xdr:row>33</xdr:row>
      <xdr:rowOff>53522</xdr:rowOff>
    </xdr:to>
    <xdr:sp macro="" textlink="">
      <xdr:nvSpPr>
        <xdr:cNvPr id="374" name="楕円 373">
          <a:extLst>
            <a:ext uri="{FF2B5EF4-FFF2-40B4-BE49-F238E27FC236}">
              <a16:creationId xmlns:a16="http://schemas.microsoft.com/office/drawing/2014/main" id="{00000000-0008-0000-0E00-000076010000}"/>
            </a:ext>
          </a:extLst>
        </xdr:cNvPr>
        <xdr:cNvSpPr/>
      </xdr:nvSpPr>
      <xdr:spPr>
        <a:xfrm>
          <a:off x="16268700" y="560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32</xdr:row>
      <xdr:rowOff>76399</xdr:rowOff>
    </xdr:from>
    <xdr:ext cx="469744" cy="259045"/>
    <xdr:sp macro="" textlink="">
      <xdr:nvSpPr>
        <xdr:cNvPr id="375" name="【認定こども園・幼稚園・保育所】&#10;有形固定資産減価償却率該当値テキスト">
          <a:extLst>
            <a:ext uri="{FF2B5EF4-FFF2-40B4-BE49-F238E27FC236}">
              <a16:creationId xmlns:a16="http://schemas.microsoft.com/office/drawing/2014/main" id="{00000000-0008-0000-0E00-000077010000}"/>
            </a:ext>
          </a:extLst>
        </xdr:cNvPr>
        <xdr:cNvSpPr txBox="1"/>
      </xdr:nvSpPr>
      <xdr:spPr>
        <a:xfrm>
          <a:off x="16357600" y="5562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32</xdr:row>
      <xdr:rowOff>123372</xdr:rowOff>
    </xdr:from>
    <xdr:to>
      <xdr:col>81</xdr:col>
      <xdr:colOff>101600</xdr:colOff>
      <xdr:row>33</xdr:row>
      <xdr:rowOff>53522</xdr:rowOff>
    </xdr:to>
    <xdr:sp macro="" textlink="">
      <xdr:nvSpPr>
        <xdr:cNvPr id="376" name="楕円 375">
          <a:extLst>
            <a:ext uri="{FF2B5EF4-FFF2-40B4-BE49-F238E27FC236}">
              <a16:creationId xmlns:a16="http://schemas.microsoft.com/office/drawing/2014/main" id="{00000000-0008-0000-0E00-000078010000}"/>
            </a:ext>
          </a:extLst>
        </xdr:cNvPr>
        <xdr:cNvSpPr/>
      </xdr:nvSpPr>
      <xdr:spPr>
        <a:xfrm>
          <a:off x="15430500" y="560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2722</xdr:rowOff>
    </xdr:from>
    <xdr:to>
      <xdr:col>85</xdr:col>
      <xdr:colOff>127000</xdr:colOff>
      <xdr:row>33</xdr:row>
      <xdr:rowOff>2722</xdr:rowOff>
    </xdr:to>
    <xdr:cxnSp macro="">
      <xdr:nvCxnSpPr>
        <xdr:cNvPr id="377" name="直線コネクタ 376">
          <a:extLst>
            <a:ext uri="{FF2B5EF4-FFF2-40B4-BE49-F238E27FC236}">
              <a16:creationId xmlns:a16="http://schemas.microsoft.com/office/drawing/2014/main" id="{00000000-0008-0000-0E00-000079010000}"/>
            </a:ext>
          </a:extLst>
        </xdr:cNvPr>
        <xdr:cNvCxnSpPr/>
      </xdr:nvCxnSpPr>
      <xdr:spPr>
        <a:xfrm>
          <a:off x="15481300" y="56605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36830</xdr:rowOff>
    </xdr:from>
    <xdr:to>
      <xdr:col>76</xdr:col>
      <xdr:colOff>165100</xdr:colOff>
      <xdr:row>33</xdr:row>
      <xdr:rowOff>138430</xdr:rowOff>
    </xdr:to>
    <xdr:sp macro="" textlink="">
      <xdr:nvSpPr>
        <xdr:cNvPr id="378" name="楕円 377">
          <a:extLst>
            <a:ext uri="{FF2B5EF4-FFF2-40B4-BE49-F238E27FC236}">
              <a16:creationId xmlns:a16="http://schemas.microsoft.com/office/drawing/2014/main" id="{00000000-0008-0000-0E00-00007A010000}"/>
            </a:ext>
          </a:extLst>
        </xdr:cNvPr>
        <xdr:cNvSpPr/>
      </xdr:nvSpPr>
      <xdr:spPr>
        <a:xfrm>
          <a:off x="14541500" y="569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2722</xdr:rowOff>
    </xdr:from>
    <xdr:to>
      <xdr:col>81</xdr:col>
      <xdr:colOff>50800</xdr:colOff>
      <xdr:row>33</xdr:row>
      <xdr:rowOff>87630</xdr:rowOff>
    </xdr:to>
    <xdr:cxnSp macro="">
      <xdr:nvCxnSpPr>
        <xdr:cNvPr id="379" name="直線コネクタ 378">
          <a:extLst>
            <a:ext uri="{FF2B5EF4-FFF2-40B4-BE49-F238E27FC236}">
              <a16:creationId xmlns:a16="http://schemas.microsoft.com/office/drawing/2014/main" id="{00000000-0008-0000-0E00-00007B010000}"/>
            </a:ext>
          </a:extLst>
        </xdr:cNvPr>
        <xdr:cNvCxnSpPr/>
      </xdr:nvCxnSpPr>
      <xdr:spPr>
        <a:xfrm flipV="1">
          <a:off x="14592300" y="5660572"/>
          <a:ext cx="889000" cy="8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52813</xdr:rowOff>
    </xdr:from>
    <xdr:ext cx="405111" cy="259045"/>
    <xdr:sp macro="" textlink="">
      <xdr:nvSpPr>
        <xdr:cNvPr id="380" name="n_1aveValue【認定こども園・幼稚園・保育所】&#10;有形固定資産減価償却率">
          <a:extLst>
            <a:ext uri="{FF2B5EF4-FFF2-40B4-BE49-F238E27FC236}">
              <a16:creationId xmlns:a16="http://schemas.microsoft.com/office/drawing/2014/main" id="{00000000-0008-0000-0E00-00007C010000}"/>
            </a:ext>
          </a:extLst>
        </xdr:cNvPr>
        <xdr:cNvSpPr txBox="1"/>
      </xdr:nvSpPr>
      <xdr:spPr>
        <a:xfrm>
          <a:off x="15266044" y="6396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80571</xdr:rowOff>
    </xdr:from>
    <xdr:ext cx="405111" cy="259045"/>
    <xdr:sp macro="" textlink="">
      <xdr:nvSpPr>
        <xdr:cNvPr id="381" name="n_2aveValue【認定こども園・幼稚園・保育所】&#10;有形固定資産減価償却率">
          <a:extLst>
            <a:ext uri="{FF2B5EF4-FFF2-40B4-BE49-F238E27FC236}">
              <a16:creationId xmlns:a16="http://schemas.microsoft.com/office/drawing/2014/main" id="{00000000-0008-0000-0E00-00007D010000}"/>
            </a:ext>
          </a:extLst>
        </xdr:cNvPr>
        <xdr:cNvSpPr txBox="1"/>
      </xdr:nvSpPr>
      <xdr:spPr>
        <a:xfrm>
          <a:off x="14389744" y="6424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31</xdr:row>
      <xdr:rowOff>70049</xdr:rowOff>
    </xdr:from>
    <xdr:ext cx="469744" cy="259045"/>
    <xdr:sp macro="" textlink="">
      <xdr:nvSpPr>
        <xdr:cNvPr id="382" name="n_1mainValue【認定こども園・幼稚園・保育所】&#10;有形固定資産減価償却率">
          <a:extLst>
            <a:ext uri="{FF2B5EF4-FFF2-40B4-BE49-F238E27FC236}">
              <a16:creationId xmlns:a16="http://schemas.microsoft.com/office/drawing/2014/main" id="{00000000-0008-0000-0E00-00007E010000}"/>
            </a:ext>
          </a:extLst>
        </xdr:cNvPr>
        <xdr:cNvSpPr txBox="1"/>
      </xdr:nvSpPr>
      <xdr:spPr>
        <a:xfrm>
          <a:off x="15233727" y="538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31</xdr:row>
      <xdr:rowOff>154957</xdr:rowOff>
    </xdr:from>
    <xdr:ext cx="405111" cy="259045"/>
    <xdr:sp macro="" textlink="">
      <xdr:nvSpPr>
        <xdr:cNvPr id="383" name="n_2mainValue【認定こども園・幼稚園・保育所】&#10;有形固定資産減価償却率">
          <a:extLst>
            <a:ext uri="{FF2B5EF4-FFF2-40B4-BE49-F238E27FC236}">
              <a16:creationId xmlns:a16="http://schemas.microsoft.com/office/drawing/2014/main" id="{00000000-0008-0000-0E00-00007F010000}"/>
            </a:ext>
          </a:extLst>
        </xdr:cNvPr>
        <xdr:cNvSpPr txBox="1"/>
      </xdr:nvSpPr>
      <xdr:spPr>
        <a:xfrm>
          <a:off x="14389744" y="546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84" name="正方形/長方形 383">
          <a:extLst>
            <a:ext uri="{FF2B5EF4-FFF2-40B4-BE49-F238E27FC236}">
              <a16:creationId xmlns:a16="http://schemas.microsoft.com/office/drawing/2014/main" id="{00000000-0008-0000-0E00-000080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85" name="正方形/長方形 384">
          <a:extLst>
            <a:ext uri="{FF2B5EF4-FFF2-40B4-BE49-F238E27FC236}">
              <a16:creationId xmlns:a16="http://schemas.microsoft.com/office/drawing/2014/main" id="{00000000-0008-0000-0E00-000081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6" name="正方形/長方形 385">
          <a:extLst>
            <a:ext uri="{FF2B5EF4-FFF2-40B4-BE49-F238E27FC236}">
              <a16:creationId xmlns:a16="http://schemas.microsoft.com/office/drawing/2014/main" id="{00000000-0008-0000-0E00-000082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7" name="正方形/長方形 386">
          <a:extLst>
            <a:ext uri="{FF2B5EF4-FFF2-40B4-BE49-F238E27FC236}">
              <a16:creationId xmlns:a16="http://schemas.microsoft.com/office/drawing/2014/main" id="{00000000-0008-0000-0E00-000083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8" name="正方形/長方形 387">
          <a:extLst>
            <a:ext uri="{FF2B5EF4-FFF2-40B4-BE49-F238E27FC236}">
              <a16:creationId xmlns:a16="http://schemas.microsoft.com/office/drawing/2014/main" id="{00000000-0008-0000-0E00-000084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9" name="正方形/長方形 388">
          <a:extLst>
            <a:ext uri="{FF2B5EF4-FFF2-40B4-BE49-F238E27FC236}">
              <a16:creationId xmlns:a16="http://schemas.microsoft.com/office/drawing/2014/main" id="{00000000-0008-0000-0E00-000085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90" name="正方形/長方形 389">
          <a:extLst>
            <a:ext uri="{FF2B5EF4-FFF2-40B4-BE49-F238E27FC236}">
              <a16:creationId xmlns:a16="http://schemas.microsoft.com/office/drawing/2014/main" id="{00000000-0008-0000-0E00-000086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91" name="正方形/長方形 390">
          <a:extLst>
            <a:ext uri="{FF2B5EF4-FFF2-40B4-BE49-F238E27FC236}">
              <a16:creationId xmlns:a16="http://schemas.microsoft.com/office/drawing/2014/main" id="{00000000-0008-0000-0E00-000087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92" name="テキスト ボックス 391">
          <a:extLst>
            <a:ext uri="{FF2B5EF4-FFF2-40B4-BE49-F238E27FC236}">
              <a16:creationId xmlns:a16="http://schemas.microsoft.com/office/drawing/2014/main" id="{00000000-0008-0000-0E00-000088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93" name="直線コネクタ 392">
          <a:extLst>
            <a:ext uri="{FF2B5EF4-FFF2-40B4-BE49-F238E27FC236}">
              <a16:creationId xmlns:a16="http://schemas.microsoft.com/office/drawing/2014/main" id="{00000000-0008-0000-0E00-000089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94" name="直線コネクタ 393">
          <a:extLst>
            <a:ext uri="{FF2B5EF4-FFF2-40B4-BE49-F238E27FC236}">
              <a16:creationId xmlns:a16="http://schemas.microsoft.com/office/drawing/2014/main" id="{00000000-0008-0000-0E00-00008A01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95" name="テキスト ボックス 394">
          <a:extLst>
            <a:ext uri="{FF2B5EF4-FFF2-40B4-BE49-F238E27FC236}">
              <a16:creationId xmlns:a16="http://schemas.microsoft.com/office/drawing/2014/main" id="{00000000-0008-0000-0E00-00008B010000}"/>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96" name="直線コネクタ 395">
          <a:extLst>
            <a:ext uri="{FF2B5EF4-FFF2-40B4-BE49-F238E27FC236}">
              <a16:creationId xmlns:a16="http://schemas.microsoft.com/office/drawing/2014/main" id="{00000000-0008-0000-0E00-00008C01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97" name="テキスト ボックス 396">
          <a:extLst>
            <a:ext uri="{FF2B5EF4-FFF2-40B4-BE49-F238E27FC236}">
              <a16:creationId xmlns:a16="http://schemas.microsoft.com/office/drawing/2014/main" id="{00000000-0008-0000-0E00-00008D010000}"/>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98" name="直線コネクタ 397">
          <a:extLst>
            <a:ext uri="{FF2B5EF4-FFF2-40B4-BE49-F238E27FC236}">
              <a16:creationId xmlns:a16="http://schemas.microsoft.com/office/drawing/2014/main" id="{00000000-0008-0000-0E00-00008E01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99" name="テキスト ボックス 398">
          <a:extLst>
            <a:ext uri="{FF2B5EF4-FFF2-40B4-BE49-F238E27FC236}">
              <a16:creationId xmlns:a16="http://schemas.microsoft.com/office/drawing/2014/main" id="{00000000-0008-0000-0E00-00008F010000}"/>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00" name="直線コネクタ 399">
          <a:extLst>
            <a:ext uri="{FF2B5EF4-FFF2-40B4-BE49-F238E27FC236}">
              <a16:creationId xmlns:a16="http://schemas.microsoft.com/office/drawing/2014/main" id="{00000000-0008-0000-0E00-00009001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01" name="テキスト ボックス 400">
          <a:extLst>
            <a:ext uri="{FF2B5EF4-FFF2-40B4-BE49-F238E27FC236}">
              <a16:creationId xmlns:a16="http://schemas.microsoft.com/office/drawing/2014/main" id="{00000000-0008-0000-0E00-000091010000}"/>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02" name="直線コネクタ 401">
          <a:extLst>
            <a:ext uri="{FF2B5EF4-FFF2-40B4-BE49-F238E27FC236}">
              <a16:creationId xmlns:a16="http://schemas.microsoft.com/office/drawing/2014/main" id="{00000000-0008-0000-0E00-00009201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03" name="テキスト ボックス 402">
          <a:extLst>
            <a:ext uri="{FF2B5EF4-FFF2-40B4-BE49-F238E27FC236}">
              <a16:creationId xmlns:a16="http://schemas.microsoft.com/office/drawing/2014/main" id="{00000000-0008-0000-0E00-000093010000}"/>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04" name="直線コネクタ 403">
          <a:extLst>
            <a:ext uri="{FF2B5EF4-FFF2-40B4-BE49-F238E27FC236}">
              <a16:creationId xmlns:a16="http://schemas.microsoft.com/office/drawing/2014/main" id="{00000000-0008-0000-0E00-000094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05" name="テキスト ボックス 404">
          <a:extLst>
            <a:ext uri="{FF2B5EF4-FFF2-40B4-BE49-F238E27FC236}">
              <a16:creationId xmlns:a16="http://schemas.microsoft.com/office/drawing/2014/main" id="{00000000-0008-0000-0E00-000095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06" name="【認定こども園・幼稚園・保育所】&#10;一人当たり面積グラフ枠">
          <a:extLst>
            <a:ext uri="{FF2B5EF4-FFF2-40B4-BE49-F238E27FC236}">
              <a16:creationId xmlns:a16="http://schemas.microsoft.com/office/drawing/2014/main" id="{00000000-0008-0000-0E00-000096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101600</xdr:rowOff>
    </xdr:from>
    <xdr:to>
      <xdr:col>116</xdr:col>
      <xdr:colOff>62864</xdr:colOff>
      <xdr:row>41</xdr:row>
      <xdr:rowOff>142240</xdr:rowOff>
    </xdr:to>
    <xdr:cxnSp macro="">
      <xdr:nvCxnSpPr>
        <xdr:cNvPr id="407" name="直線コネクタ 406">
          <a:extLst>
            <a:ext uri="{FF2B5EF4-FFF2-40B4-BE49-F238E27FC236}">
              <a16:creationId xmlns:a16="http://schemas.microsoft.com/office/drawing/2014/main" id="{00000000-0008-0000-0E00-000097010000}"/>
            </a:ext>
          </a:extLst>
        </xdr:cNvPr>
        <xdr:cNvCxnSpPr/>
      </xdr:nvCxnSpPr>
      <xdr:spPr>
        <a:xfrm flipV="1">
          <a:off x="22160864" y="5759450"/>
          <a:ext cx="0" cy="1412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146067</xdr:rowOff>
    </xdr:from>
    <xdr:ext cx="469744" cy="259045"/>
    <xdr:sp macro="" textlink="">
      <xdr:nvSpPr>
        <xdr:cNvPr id="408" name="【認定こども園・幼稚園・保育所】&#10;一人当たり面積最小値テキスト">
          <a:extLst>
            <a:ext uri="{FF2B5EF4-FFF2-40B4-BE49-F238E27FC236}">
              <a16:creationId xmlns:a16="http://schemas.microsoft.com/office/drawing/2014/main" id="{00000000-0008-0000-0E00-000098010000}"/>
            </a:ext>
          </a:extLst>
        </xdr:cNvPr>
        <xdr:cNvSpPr txBox="1"/>
      </xdr:nvSpPr>
      <xdr:spPr>
        <a:xfrm>
          <a:off x="22199600" y="7175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142240</xdr:rowOff>
    </xdr:from>
    <xdr:to>
      <xdr:col>116</xdr:col>
      <xdr:colOff>152400</xdr:colOff>
      <xdr:row>41</xdr:row>
      <xdr:rowOff>142240</xdr:rowOff>
    </xdr:to>
    <xdr:cxnSp macro="">
      <xdr:nvCxnSpPr>
        <xdr:cNvPr id="409" name="直線コネクタ 408">
          <a:extLst>
            <a:ext uri="{FF2B5EF4-FFF2-40B4-BE49-F238E27FC236}">
              <a16:creationId xmlns:a16="http://schemas.microsoft.com/office/drawing/2014/main" id="{00000000-0008-0000-0E00-000099010000}"/>
            </a:ext>
          </a:extLst>
        </xdr:cNvPr>
        <xdr:cNvCxnSpPr/>
      </xdr:nvCxnSpPr>
      <xdr:spPr>
        <a:xfrm>
          <a:off x="22072600" y="7171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48277</xdr:rowOff>
    </xdr:from>
    <xdr:ext cx="469744" cy="259045"/>
    <xdr:sp macro="" textlink="">
      <xdr:nvSpPr>
        <xdr:cNvPr id="410" name="【認定こども園・幼稚園・保育所】&#10;一人当たり面積最大値テキスト">
          <a:extLst>
            <a:ext uri="{FF2B5EF4-FFF2-40B4-BE49-F238E27FC236}">
              <a16:creationId xmlns:a16="http://schemas.microsoft.com/office/drawing/2014/main" id="{00000000-0008-0000-0E00-00009A010000}"/>
            </a:ext>
          </a:extLst>
        </xdr:cNvPr>
        <xdr:cNvSpPr txBox="1"/>
      </xdr:nvSpPr>
      <xdr:spPr>
        <a:xfrm>
          <a:off x="22199600" y="553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101600</xdr:rowOff>
    </xdr:from>
    <xdr:to>
      <xdr:col>116</xdr:col>
      <xdr:colOff>152400</xdr:colOff>
      <xdr:row>33</xdr:row>
      <xdr:rowOff>101600</xdr:rowOff>
    </xdr:to>
    <xdr:cxnSp macro="">
      <xdr:nvCxnSpPr>
        <xdr:cNvPr id="411" name="直線コネクタ 410">
          <a:extLst>
            <a:ext uri="{FF2B5EF4-FFF2-40B4-BE49-F238E27FC236}">
              <a16:creationId xmlns:a16="http://schemas.microsoft.com/office/drawing/2014/main" id="{00000000-0008-0000-0E00-00009B010000}"/>
            </a:ext>
          </a:extLst>
        </xdr:cNvPr>
        <xdr:cNvCxnSpPr/>
      </xdr:nvCxnSpPr>
      <xdr:spPr>
        <a:xfrm>
          <a:off x="22072600" y="5759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125747</xdr:rowOff>
    </xdr:from>
    <xdr:ext cx="469744" cy="259045"/>
    <xdr:sp macro="" textlink="">
      <xdr:nvSpPr>
        <xdr:cNvPr id="412" name="【認定こども園・幼稚園・保育所】&#10;一人当たり面積平均値テキスト">
          <a:extLst>
            <a:ext uri="{FF2B5EF4-FFF2-40B4-BE49-F238E27FC236}">
              <a16:creationId xmlns:a16="http://schemas.microsoft.com/office/drawing/2014/main" id="{00000000-0008-0000-0E00-00009C010000}"/>
            </a:ext>
          </a:extLst>
        </xdr:cNvPr>
        <xdr:cNvSpPr txBox="1"/>
      </xdr:nvSpPr>
      <xdr:spPr>
        <a:xfrm>
          <a:off x="22199600" y="66408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147320</xdr:rowOff>
    </xdr:from>
    <xdr:to>
      <xdr:col>116</xdr:col>
      <xdr:colOff>114300</xdr:colOff>
      <xdr:row>39</xdr:row>
      <xdr:rowOff>77470</xdr:rowOff>
    </xdr:to>
    <xdr:sp macro="" textlink="">
      <xdr:nvSpPr>
        <xdr:cNvPr id="413" name="フローチャート: 判断 412">
          <a:extLst>
            <a:ext uri="{FF2B5EF4-FFF2-40B4-BE49-F238E27FC236}">
              <a16:creationId xmlns:a16="http://schemas.microsoft.com/office/drawing/2014/main" id="{00000000-0008-0000-0E00-00009D010000}"/>
            </a:ext>
          </a:extLst>
        </xdr:cNvPr>
        <xdr:cNvSpPr/>
      </xdr:nvSpPr>
      <xdr:spPr>
        <a:xfrm>
          <a:off x="22110700" y="666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10160</xdr:rowOff>
    </xdr:from>
    <xdr:to>
      <xdr:col>112</xdr:col>
      <xdr:colOff>38100</xdr:colOff>
      <xdr:row>39</xdr:row>
      <xdr:rowOff>111760</xdr:rowOff>
    </xdr:to>
    <xdr:sp macro="" textlink="">
      <xdr:nvSpPr>
        <xdr:cNvPr id="414" name="フローチャート: 判断 413">
          <a:extLst>
            <a:ext uri="{FF2B5EF4-FFF2-40B4-BE49-F238E27FC236}">
              <a16:creationId xmlns:a16="http://schemas.microsoft.com/office/drawing/2014/main" id="{00000000-0008-0000-0E00-00009E010000}"/>
            </a:ext>
          </a:extLst>
        </xdr:cNvPr>
        <xdr:cNvSpPr/>
      </xdr:nvSpPr>
      <xdr:spPr>
        <a:xfrm>
          <a:off x="21272500" y="669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22860</xdr:rowOff>
    </xdr:from>
    <xdr:to>
      <xdr:col>107</xdr:col>
      <xdr:colOff>101600</xdr:colOff>
      <xdr:row>39</xdr:row>
      <xdr:rowOff>124460</xdr:rowOff>
    </xdr:to>
    <xdr:sp macro="" textlink="">
      <xdr:nvSpPr>
        <xdr:cNvPr id="415" name="フローチャート: 判断 414">
          <a:extLst>
            <a:ext uri="{FF2B5EF4-FFF2-40B4-BE49-F238E27FC236}">
              <a16:creationId xmlns:a16="http://schemas.microsoft.com/office/drawing/2014/main" id="{00000000-0008-0000-0E00-00009F010000}"/>
            </a:ext>
          </a:extLst>
        </xdr:cNvPr>
        <xdr:cNvSpPr/>
      </xdr:nvSpPr>
      <xdr:spPr>
        <a:xfrm>
          <a:off x="20383500" y="6709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16" name="テキスト ボックス 415">
          <a:extLst>
            <a:ext uri="{FF2B5EF4-FFF2-40B4-BE49-F238E27FC236}">
              <a16:creationId xmlns:a16="http://schemas.microsoft.com/office/drawing/2014/main" id="{00000000-0008-0000-0E00-0000A0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17" name="テキスト ボックス 416">
          <a:extLst>
            <a:ext uri="{FF2B5EF4-FFF2-40B4-BE49-F238E27FC236}">
              <a16:creationId xmlns:a16="http://schemas.microsoft.com/office/drawing/2014/main" id="{00000000-0008-0000-0E00-0000A1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18" name="テキスト ボックス 417">
          <a:extLst>
            <a:ext uri="{FF2B5EF4-FFF2-40B4-BE49-F238E27FC236}">
              <a16:creationId xmlns:a16="http://schemas.microsoft.com/office/drawing/2014/main" id="{00000000-0008-0000-0E00-0000A2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19" name="テキスト ボックス 418">
          <a:extLst>
            <a:ext uri="{FF2B5EF4-FFF2-40B4-BE49-F238E27FC236}">
              <a16:creationId xmlns:a16="http://schemas.microsoft.com/office/drawing/2014/main" id="{00000000-0008-0000-0E00-0000A3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20" name="テキスト ボックス 419">
          <a:extLst>
            <a:ext uri="{FF2B5EF4-FFF2-40B4-BE49-F238E27FC236}">
              <a16:creationId xmlns:a16="http://schemas.microsoft.com/office/drawing/2014/main" id="{00000000-0008-0000-0E00-0000A4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166370</xdr:rowOff>
    </xdr:from>
    <xdr:to>
      <xdr:col>116</xdr:col>
      <xdr:colOff>114300</xdr:colOff>
      <xdr:row>38</xdr:row>
      <xdr:rowOff>96520</xdr:rowOff>
    </xdr:to>
    <xdr:sp macro="" textlink="">
      <xdr:nvSpPr>
        <xdr:cNvPr id="421" name="楕円 420">
          <a:extLst>
            <a:ext uri="{FF2B5EF4-FFF2-40B4-BE49-F238E27FC236}">
              <a16:creationId xmlns:a16="http://schemas.microsoft.com/office/drawing/2014/main" id="{00000000-0008-0000-0E00-0000A5010000}"/>
            </a:ext>
          </a:extLst>
        </xdr:cNvPr>
        <xdr:cNvSpPr/>
      </xdr:nvSpPr>
      <xdr:spPr>
        <a:xfrm>
          <a:off x="22110700" y="651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17797</xdr:rowOff>
    </xdr:from>
    <xdr:ext cx="469744" cy="259045"/>
    <xdr:sp macro="" textlink="">
      <xdr:nvSpPr>
        <xdr:cNvPr id="422" name="【認定こども園・幼稚園・保育所】&#10;一人当たり面積該当値テキスト">
          <a:extLst>
            <a:ext uri="{FF2B5EF4-FFF2-40B4-BE49-F238E27FC236}">
              <a16:creationId xmlns:a16="http://schemas.microsoft.com/office/drawing/2014/main" id="{00000000-0008-0000-0E00-0000A6010000}"/>
            </a:ext>
          </a:extLst>
        </xdr:cNvPr>
        <xdr:cNvSpPr txBox="1"/>
      </xdr:nvSpPr>
      <xdr:spPr>
        <a:xfrm>
          <a:off x="22199600" y="636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10160</xdr:rowOff>
    </xdr:from>
    <xdr:to>
      <xdr:col>112</xdr:col>
      <xdr:colOff>38100</xdr:colOff>
      <xdr:row>38</xdr:row>
      <xdr:rowOff>111760</xdr:rowOff>
    </xdr:to>
    <xdr:sp macro="" textlink="">
      <xdr:nvSpPr>
        <xdr:cNvPr id="423" name="楕円 422">
          <a:extLst>
            <a:ext uri="{FF2B5EF4-FFF2-40B4-BE49-F238E27FC236}">
              <a16:creationId xmlns:a16="http://schemas.microsoft.com/office/drawing/2014/main" id="{00000000-0008-0000-0E00-0000A7010000}"/>
            </a:ext>
          </a:extLst>
        </xdr:cNvPr>
        <xdr:cNvSpPr/>
      </xdr:nvSpPr>
      <xdr:spPr>
        <a:xfrm>
          <a:off x="21272500" y="652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45720</xdr:rowOff>
    </xdr:from>
    <xdr:to>
      <xdr:col>116</xdr:col>
      <xdr:colOff>63500</xdr:colOff>
      <xdr:row>38</xdr:row>
      <xdr:rowOff>60960</xdr:rowOff>
    </xdr:to>
    <xdr:cxnSp macro="">
      <xdr:nvCxnSpPr>
        <xdr:cNvPr id="424" name="直線コネクタ 423">
          <a:extLst>
            <a:ext uri="{FF2B5EF4-FFF2-40B4-BE49-F238E27FC236}">
              <a16:creationId xmlns:a16="http://schemas.microsoft.com/office/drawing/2014/main" id="{00000000-0008-0000-0E00-0000A8010000}"/>
            </a:ext>
          </a:extLst>
        </xdr:cNvPr>
        <xdr:cNvCxnSpPr/>
      </xdr:nvCxnSpPr>
      <xdr:spPr>
        <a:xfrm flipV="1">
          <a:off x="21323300" y="656082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20320</xdr:rowOff>
    </xdr:from>
    <xdr:to>
      <xdr:col>107</xdr:col>
      <xdr:colOff>101600</xdr:colOff>
      <xdr:row>38</xdr:row>
      <xdr:rowOff>121920</xdr:rowOff>
    </xdr:to>
    <xdr:sp macro="" textlink="">
      <xdr:nvSpPr>
        <xdr:cNvPr id="425" name="楕円 424">
          <a:extLst>
            <a:ext uri="{FF2B5EF4-FFF2-40B4-BE49-F238E27FC236}">
              <a16:creationId xmlns:a16="http://schemas.microsoft.com/office/drawing/2014/main" id="{00000000-0008-0000-0E00-0000A9010000}"/>
            </a:ext>
          </a:extLst>
        </xdr:cNvPr>
        <xdr:cNvSpPr/>
      </xdr:nvSpPr>
      <xdr:spPr>
        <a:xfrm>
          <a:off x="20383500" y="653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60960</xdr:rowOff>
    </xdr:from>
    <xdr:to>
      <xdr:col>111</xdr:col>
      <xdr:colOff>177800</xdr:colOff>
      <xdr:row>38</xdr:row>
      <xdr:rowOff>71120</xdr:rowOff>
    </xdr:to>
    <xdr:cxnSp macro="">
      <xdr:nvCxnSpPr>
        <xdr:cNvPr id="426" name="直線コネクタ 425">
          <a:extLst>
            <a:ext uri="{FF2B5EF4-FFF2-40B4-BE49-F238E27FC236}">
              <a16:creationId xmlns:a16="http://schemas.microsoft.com/office/drawing/2014/main" id="{00000000-0008-0000-0E00-0000AA010000}"/>
            </a:ext>
          </a:extLst>
        </xdr:cNvPr>
        <xdr:cNvCxnSpPr/>
      </xdr:nvCxnSpPr>
      <xdr:spPr>
        <a:xfrm flipV="1">
          <a:off x="20434300" y="6576060"/>
          <a:ext cx="889000" cy="10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102887</xdr:rowOff>
    </xdr:from>
    <xdr:ext cx="469744" cy="259045"/>
    <xdr:sp macro="" textlink="">
      <xdr:nvSpPr>
        <xdr:cNvPr id="427" name="n_1aveValue【認定こども園・幼稚園・保育所】&#10;一人当たり面積">
          <a:extLst>
            <a:ext uri="{FF2B5EF4-FFF2-40B4-BE49-F238E27FC236}">
              <a16:creationId xmlns:a16="http://schemas.microsoft.com/office/drawing/2014/main" id="{00000000-0008-0000-0E00-0000AB010000}"/>
            </a:ext>
          </a:extLst>
        </xdr:cNvPr>
        <xdr:cNvSpPr txBox="1"/>
      </xdr:nvSpPr>
      <xdr:spPr>
        <a:xfrm>
          <a:off x="21075727" y="6789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115587</xdr:rowOff>
    </xdr:from>
    <xdr:ext cx="469744" cy="259045"/>
    <xdr:sp macro="" textlink="">
      <xdr:nvSpPr>
        <xdr:cNvPr id="428" name="n_2aveValue【認定こども園・幼稚園・保育所】&#10;一人当たり面積">
          <a:extLst>
            <a:ext uri="{FF2B5EF4-FFF2-40B4-BE49-F238E27FC236}">
              <a16:creationId xmlns:a16="http://schemas.microsoft.com/office/drawing/2014/main" id="{00000000-0008-0000-0E00-0000AC010000}"/>
            </a:ext>
          </a:extLst>
        </xdr:cNvPr>
        <xdr:cNvSpPr txBox="1"/>
      </xdr:nvSpPr>
      <xdr:spPr>
        <a:xfrm>
          <a:off x="20199427" y="6802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128287</xdr:rowOff>
    </xdr:from>
    <xdr:ext cx="469744" cy="259045"/>
    <xdr:sp macro="" textlink="">
      <xdr:nvSpPr>
        <xdr:cNvPr id="429" name="n_1mainValue【認定こども園・幼稚園・保育所】&#10;一人当たり面積">
          <a:extLst>
            <a:ext uri="{FF2B5EF4-FFF2-40B4-BE49-F238E27FC236}">
              <a16:creationId xmlns:a16="http://schemas.microsoft.com/office/drawing/2014/main" id="{00000000-0008-0000-0E00-0000AD010000}"/>
            </a:ext>
          </a:extLst>
        </xdr:cNvPr>
        <xdr:cNvSpPr txBox="1"/>
      </xdr:nvSpPr>
      <xdr:spPr>
        <a:xfrm>
          <a:off x="21075727" y="6300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138447</xdr:rowOff>
    </xdr:from>
    <xdr:ext cx="469744" cy="259045"/>
    <xdr:sp macro="" textlink="">
      <xdr:nvSpPr>
        <xdr:cNvPr id="430" name="n_2mainValue【認定こども園・幼稚園・保育所】&#10;一人当たり面積">
          <a:extLst>
            <a:ext uri="{FF2B5EF4-FFF2-40B4-BE49-F238E27FC236}">
              <a16:creationId xmlns:a16="http://schemas.microsoft.com/office/drawing/2014/main" id="{00000000-0008-0000-0E00-0000AE010000}"/>
            </a:ext>
          </a:extLst>
        </xdr:cNvPr>
        <xdr:cNvSpPr txBox="1"/>
      </xdr:nvSpPr>
      <xdr:spPr>
        <a:xfrm>
          <a:off x="20199427" y="6310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31" name="正方形/長方形 430">
          <a:extLst>
            <a:ext uri="{FF2B5EF4-FFF2-40B4-BE49-F238E27FC236}">
              <a16:creationId xmlns:a16="http://schemas.microsoft.com/office/drawing/2014/main" id="{00000000-0008-0000-0E00-0000AF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32" name="正方形/長方形 431">
          <a:extLst>
            <a:ext uri="{FF2B5EF4-FFF2-40B4-BE49-F238E27FC236}">
              <a16:creationId xmlns:a16="http://schemas.microsoft.com/office/drawing/2014/main" id="{00000000-0008-0000-0E00-0000B0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33" name="正方形/長方形 432">
          <a:extLst>
            <a:ext uri="{FF2B5EF4-FFF2-40B4-BE49-F238E27FC236}">
              <a16:creationId xmlns:a16="http://schemas.microsoft.com/office/drawing/2014/main" id="{00000000-0008-0000-0E00-0000B1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34" name="正方形/長方形 433">
          <a:extLst>
            <a:ext uri="{FF2B5EF4-FFF2-40B4-BE49-F238E27FC236}">
              <a16:creationId xmlns:a16="http://schemas.microsoft.com/office/drawing/2014/main" id="{00000000-0008-0000-0E00-0000B2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35" name="正方形/長方形 434">
          <a:extLst>
            <a:ext uri="{FF2B5EF4-FFF2-40B4-BE49-F238E27FC236}">
              <a16:creationId xmlns:a16="http://schemas.microsoft.com/office/drawing/2014/main" id="{00000000-0008-0000-0E00-0000B3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36" name="正方形/長方形 435">
          <a:extLst>
            <a:ext uri="{FF2B5EF4-FFF2-40B4-BE49-F238E27FC236}">
              <a16:creationId xmlns:a16="http://schemas.microsoft.com/office/drawing/2014/main" id="{00000000-0008-0000-0E00-0000B4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37" name="正方形/長方形 436">
          <a:extLst>
            <a:ext uri="{FF2B5EF4-FFF2-40B4-BE49-F238E27FC236}">
              <a16:creationId xmlns:a16="http://schemas.microsoft.com/office/drawing/2014/main" id="{00000000-0008-0000-0E00-0000B5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8" name="正方形/長方形 437">
          <a:extLst>
            <a:ext uri="{FF2B5EF4-FFF2-40B4-BE49-F238E27FC236}">
              <a16:creationId xmlns:a16="http://schemas.microsoft.com/office/drawing/2014/main" id="{00000000-0008-0000-0E00-0000B6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39" name="テキスト ボックス 438">
          <a:extLst>
            <a:ext uri="{FF2B5EF4-FFF2-40B4-BE49-F238E27FC236}">
              <a16:creationId xmlns:a16="http://schemas.microsoft.com/office/drawing/2014/main" id="{00000000-0008-0000-0E00-0000B7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40" name="直線コネクタ 439">
          <a:extLst>
            <a:ext uri="{FF2B5EF4-FFF2-40B4-BE49-F238E27FC236}">
              <a16:creationId xmlns:a16="http://schemas.microsoft.com/office/drawing/2014/main" id="{00000000-0008-0000-0E00-0000B8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41" name="テキスト ボックス 440">
          <a:extLst>
            <a:ext uri="{FF2B5EF4-FFF2-40B4-BE49-F238E27FC236}">
              <a16:creationId xmlns:a16="http://schemas.microsoft.com/office/drawing/2014/main" id="{00000000-0008-0000-0E00-0000B9010000}"/>
            </a:ext>
          </a:extLst>
        </xdr:cNvPr>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42" name="直線コネクタ 441">
          <a:extLst>
            <a:ext uri="{FF2B5EF4-FFF2-40B4-BE49-F238E27FC236}">
              <a16:creationId xmlns:a16="http://schemas.microsoft.com/office/drawing/2014/main" id="{00000000-0008-0000-0E00-0000BA01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43" name="テキスト ボックス 442">
          <a:extLst>
            <a:ext uri="{FF2B5EF4-FFF2-40B4-BE49-F238E27FC236}">
              <a16:creationId xmlns:a16="http://schemas.microsoft.com/office/drawing/2014/main" id="{00000000-0008-0000-0E00-0000BB010000}"/>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44" name="直線コネクタ 443">
          <a:extLst>
            <a:ext uri="{FF2B5EF4-FFF2-40B4-BE49-F238E27FC236}">
              <a16:creationId xmlns:a16="http://schemas.microsoft.com/office/drawing/2014/main" id="{00000000-0008-0000-0E00-0000BC01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45" name="テキスト ボックス 444">
          <a:extLst>
            <a:ext uri="{FF2B5EF4-FFF2-40B4-BE49-F238E27FC236}">
              <a16:creationId xmlns:a16="http://schemas.microsoft.com/office/drawing/2014/main" id="{00000000-0008-0000-0E00-0000BD01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46" name="直線コネクタ 445">
          <a:extLst>
            <a:ext uri="{FF2B5EF4-FFF2-40B4-BE49-F238E27FC236}">
              <a16:creationId xmlns:a16="http://schemas.microsoft.com/office/drawing/2014/main" id="{00000000-0008-0000-0E00-0000BE01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47" name="テキスト ボックス 446">
          <a:extLst>
            <a:ext uri="{FF2B5EF4-FFF2-40B4-BE49-F238E27FC236}">
              <a16:creationId xmlns:a16="http://schemas.microsoft.com/office/drawing/2014/main" id="{00000000-0008-0000-0E00-0000BF01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48" name="直線コネクタ 447">
          <a:extLst>
            <a:ext uri="{FF2B5EF4-FFF2-40B4-BE49-F238E27FC236}">
              <a16:creationId xmlns:a16="http://schemas.microsoft.com/office/drawing/2014/main" id="{00000000-0008-0000-0E00-0000C001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49" name="テキスト ボックス 448">
          <a:extLst>
            <a:ext uri="{FF2B5EF4-FFF2-40B4-BE49-F238E27FC236}">
              <a16:creationId xmlns:a16="http://schemas.microsoft.com/office/drawing/2014/main" id="{00000000-0008-0000-0E00-0000C101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50" name="直線コネクタ 449">
          <a:extLst>
            <a:ext uri="{FF2B5EF4-FFF2-40B4-BE49-F238E27FC236}">
              <a16:creationId xmlns:a16="http://schemas.microsoft.com/office/drawing/2014/main" id="{00000000-0008-0000-0E00-0000C201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51" name="テキスト ボックス 450">
          <a:extLst>
            <a:ext uri="{FF2B5EF4-FFF2-40B4-BE49-F238E27FC236}">
              <a16:creationId xmlns:a16="http://schemas.microsoft.com/office/drawing/2014/main" id="{00000000-0008-0000-0E00-0000C3010000}"/>
            </a:ext>
          </a:extLst>
        </xdr:cNvPr>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52" name="直線コネクタ 451">
          <a:extLst>
            <a:ext uri="{FF2B5EF4-FFF2-40B4-BE49-F238E27FC236}">
              <a16:creationId xmlns:a16="http://schemas.microsoft.com/office/drawing/2014/main" id="{00000000-0008-0000-0E00-0000C4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53" name="テキスト ボックス 452">
          <a:extLst>
            <a:ext uri="{FF2B5EF4-FFF2-40B4-BE49-F238E27FC236}">
              <a16:creationId xmlns:a16="http://schemas.microsoft.com/office/drawing/2014/main" id="{00000000-0008-0000-0E00-0000C501000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54" name="【学校施設】&#10;有形固定資産減価償却率グラフ枠">
          <a:extLst>
            <a:ext uri="{FF2B5EF4-FFF2-40B4-BE49-F238E27FC236}">
              <a16:creationId xmlns:a16="http://schemas.microsoft.com/office/drawing/2014/main" id="{00000000-0008-0000-0E00-0000C6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5715</xdr:rowOff>
    </xdr:from>
    <xdr:to>
      <xdr:col>85</xdr:col>
      <xdr:colOff>126364</xdr:colOff>
      <xdr:row>64</xdr:row>
      <xdr:rowOff>133350</xdr:rowOff>
    </xdr:to>
    <xdr:cxnSp macro="">
      <xdr:nvCxnSpPr>
        <xdr:cNvPr id="455" name="直線コネクタ 454">
          <a:extLst>
            <a:ext uri="{FF2B5EF4-FFF2-40B4-BE49-F238E27FC236}">
              <a16:creationId xmlns:a16="http://schemas.microsoft.com/office/drawing/2014/main" id="{00000000-0008-0000-0E00-0000C7010000}"/>
            </a:ext>
          </a:extLst>
        </xdr:cNvPr>
        <xdr:cNvCxnSpPr/>
      </xdr:nvCxnSpPr>
      <xdr:spPr>
        <a:xfrm flipV="1">
          <a:off x="16318864" y="9606915"/>
          <a:ext cx="0" cy="14992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137177</xdr:rowOff>
    </xdr:from>
    <xdr:ext cx="405111" cy="259045"/>
    <xdr:sp macro="" textlink="">
      <xdr:nvSpPr>
        <xdr:cNvPr id="456" name="【学校施設】&#10;有形固定資産減価償却率最小値テキスト">
          <a:extLst>
            <a:ext uri="{FF2B5EF4-FFF2-40B4-BE49-F238E27FC236}">
              <a16:creationId xmlns:a16="http://schemas.microsoft.com/office/drawing/2014/main" id="{00000000-0008-0000-0E00-0000C8010000}"/>
            </a:ext>
          </a:extLst>
        </xdr:cNvPr>
        <xdr:cNvSpPr txBox="1"/>
      </xdr:nvSpPr>
      <xdr:spPr>
        <a:xfrm>
          <a:off x="16357600" y="1110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133350</xdr:rowOff>
    </xdr:from>
    <xdr:to>
      <xdr:col>86</xdr:col>
      <xdr:colOff>25400</xdr:colOff>
      <xdr:row>64</xdr:row>
      <xdr:rowOff>133350</xdr:rowOff>
    </xdr:to>
    <xdr:cxnSp macro="">
      <xdr:nvCxnSpPr>
        <xdr:cNvPr id="457" name="直線コネクタ 456">
          <a:extLst>
            <a:ext uri="{FF2B5EF4-FFF2-40B4-BE49-F238E27FC236}">
              <a16:creationId xmlns:a16="http://schemas.microsoft.com/office/drawing/2014/main" id="{00000000-0008-0000-0E00-0000C9010000}"/>
            </a:ext>
          </a:extLst>
        </xdr:cNvPr>
        <xdr:cNvCxnSpPr/>
      </xdr:nvCxnSpPr>
      <xdr:spPr>
        <a:xfrm>
          <a:off x="16230600" y="11106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123842</xdr:rowOff>
    </xdr:from>
    <xdr:ext cx="405111" cy="259045"/>
    <xdr:sp macro="" textlink="">
      <xdr:nvSpPr>
        <xdr:cNvPr id="458" name="【学校施設】&#10;有形固定資産減価償却率最大値テキスト">
          <a:extLst>
            <a:ext uri="{FF2B5EF4-FFF2-40B4-BE49-F238E27FC236}">
              <a16:creationId xmlns:a16="http://schemas.microsoft.com/office/drawing/2014/main" id="{00000000-0008-0000-0E00-0000CA010000}"/>
            </a:ext>
          </a:extLst>
        </xdr:cNvPr>
        <xdr:cNvSpPr txBox="1"/>
      </xdr:nvSpPr>
      <xdr:spPr>
        <a:xfrm>
          <a:off x="16357600" y="9382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5715</xdr:rowOff>
    </xdr:from>
    <xdr:to>
      <xdr:col>86</xdr:col>
      <xdr:colOff>25400</xdr:colOff>
      <xdr:row>56</xdr:row>
      <xdr:rowOff>5715</xdr:rowOff>
    </xdr:to>
    <xdr:cxnSp macro="">
      <xdr:nvCxnSpPr>
        <xdr:cNvPr id="459" name="直線コネクタ 458">
          <a:extLst>
            <a:ext uri="{FF2B5EF4-FFF2-40B4-BE49-F238E27FC236}">
              <a16:creationId xmlns:a16="http://schemas.microsoft.com/office/drawing/2014/main" id="{00000000-0008-0000-0E00-0000CB010000}"/>
            </a:ext>
          </a:extLst>
        </xdr:cNvPr>
        <xdr:cNvCxnSpPr/>
      </xdr:nvCxnSpPr>
      <xdr:spPr>
        <a:xfrm>
          <a:off x="16230600" y="9606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133367</xdr:rowOff>
    </xdr:from>
    <xdr:ext cx="405111" cy="259045"/>
    <xdr:sp macro="" textlink="">
      <xdr:nvSpPr>
        <xdr:cNvPr id="460" name="【学校施設】&#10;有形固定資産減価償却率平均値テキスト">
          <a:extLst>
            <a:ext uri="{FF2B5EF4-FFF2-40B4-BE49-F238E27FC236}">
              <a16:creationId xmlns:a16="http://schemas.microsoft.com/office/drawing/2014/main" id="{00000000-0008-0000-0E00-0000CC010000}"/>
            </a:ext>
          </a:extLst>
        </xdr:cNvPr>
        <xdr:cNvSpPr txBox="1"/>
      </xdr:nvSpPr>
      <xdr:spPr>
        <a:xfrm>
          <a:off x="16357600" y="102489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154940</xdr:rowOff>
    </xdr:from>
    <xdr:to>
      <xdr:col>85</xdr:col>
      <xdr:colOff>177800</xdr:colOff>
      <xdr:row>60</xdr:row>
      <xdr:rowOff>85090</xdr:rowOff>
    </xdr:to>
    <xdr:sp macro="" textlink="">
      <xdr:nvSpPr>
        <xdr:cNvPr id="461" name="フローチャート: 判断 460">
          <a:extLst>
            <a:ext uri="{FF2B5EF4-FFF2-40B4-BE49-F238E27FC236}">
              <a16:creationId xmlns:a16="http://schemas.microsoft.com/office/drawing/2014/main" id="{00000000-0008-0000-0E00-0000CD010000}"/>
            </a:ext>
          </a:extLst>
        </xdr:cNvPr>
        <xdr:cNvSpPr/>
      </xdr:nvSpPr>
      <xdr:spPr>
        <a:xfrm>
          <a:off x="162687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8255</xdr:rowOff>
    </xdr:from>
    <xdr:to>
      <xdr:col>81</xdr:col>
      <xdr:colOff>101600</xdr:colOff>
      <xdr:row>60</xdr:row>
      <xdr:rowOff>109855</xdr:rowOff>
    </xdr:to>
    <xdr:sp macro="" textlink="">
      <xdr:nvSpPr>
        <xdr:cNvPr id="462" name="フローチャート: 判断 461">
          <a:extLst>
            <a:ext uri="{FF2B5EF4-FFF2-40B4-BE49-F238E27FC236}">
              <a16:creationId xmlns:a16="http://schemas.microsoft.com/office/drawing/2014/main" id="{00000000-0008-0000-0E00-0000CE010000}"/>
            </a:ext>
          </a:extLst>
        </xdr:cNvPr>
        <xdr:cNvSpPr/>
      </xdr:nvSpPr>
      <xdr:spPr>
        <a:xfrm>
          <a:off x="15430500" y="1029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19685</xdr:rowOff>
    </xdr:from>
    <xdr:to>
      <xdr:col>76</xdr:col>
      <xdr:colOff>165100</xdr:colOff>
      <xdr:row>60</xdr:row>
      <xdr:rowOff>121285</xdr:rowOff>
    </xdr:to>
    <xdr:sp macro="" textlink="">
      <xdr:nvSpPr>
        <xdr:cNvPr id="463" name="フローチャート: 判断 462">
          <a:extLst>
            <a:ext uri="{FF2B5EF4-FFF2-40B4-BE49-F238E27FC236}">
              <a16:creationId xmlns:a16="http://schemas.microsoft.com/office/drawing/2014/main" id="{00000000-0008-0000-0E00-0000CF010000}"/>
            </a:ext>
          </a:extLst>
        </xdr:cNvPr>
        <xdr:cNvSpPr/>
      </xdr:nvSpPr>
      <xdr:spPr>
        <a:xfrm>
          <a:off x="14541500" y="1030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64" name="テキスト ボックス 463">
          <a:extLst>
            <a:ext uri="{FF2B5EF4-FFF2-40B4-BE49-F238E27FC236}">
              <a16:creationId xmlns:a16="http://schemas.microsoft.com/office/drawing/2014/main" id="{00000000-0008-0000-0E00-0000D0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65" name="テキスト ボックス 464">
          <a:extLst>
            <a:ext uri="{FF2B5EF4-FFF2-40B4-BE49-F238E27FC236}">
              <a16:creationId xmlns:a16="http://schemas.microsoft.com/office/drawing/2014/main" id="{00000000-0008-0000-0E00-0000D1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66" name="テキスト ボックス 465">
          <a:extLst>
            <a:ext uri="{FF2B5EF4-FFF2-40B4-BE49-F238E27FC236}">
              <a16:creationId xmlns:a16="http://schemas.microsoft.com/office/drawing/2014/main" id="{00000000-0008-0000-0E00-0000D2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67" name="テキスト ボックス 466">
          <a:extLst>
            <a:ext uri="{FF2B5EF4-FFF2-40B4-BE49-F238E27FC236}">
              <a16:creationId xmlns:a16="http://schemas.microsoft.com/office/drawing/2014/main" id="{00000000-0008-0000-0E00-0000D3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68" name="テキスト ボックス 467">
          <a:extLst>
            <a:ext uri="{FF2B5EF4-FFF2-40B4-BE49-F238E27FC236}">
              <a16:creationId xmlns:a16="http://schemas.microsoft.com/office/drawing/2014/main" id="{00000000-0008-0000-0E00-0000D4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73025</xdr:rowOff>
    </xdr:from>
    <xdr:to>
      <xdr:col>85</xdr:col>
      <xdr:colOff>177800</xdr:colOff>
      <xdr:row>59</xdr:row>
      <xdr:rowOff>3175</xdr:rowOff>
    </xdr:to>
    <xdr:sp macro="" textlink="">
      <xdr:nvSpPr>
        <xdr:cNvPr id="469" name="楕円 468">
          <a:extLst>
            <a:ext uri="{FF2B5EF4-FFF2-40B4-BE49-F238E27FC236}">
              <a16:creationId xmlns:a16="http://schemas.microsoft.com/office/drawing/2014/main" id="{00000000-0008-0000-0E00-0000D5010000}"/>
            </a:ext>
          </a:extLst>
        </xdr:cNvPr>
        <xdr:cNvSpPr/>
      </xdr:nvSpPr>
      <xdr:spPr>
        <a:xfrm>
          <a:off x="16268700" y="1001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95902</xdr:rowOff>
    </xdr:from>
    <xdr:ext cx="405111" cy="259045"/>
    <xdr:sp macro="" textlink="">
      <xdr:nvSpPr>
        <xdr:cNvPr id="470" name="【学校施設】&#10;有形固定資産減価償却率該当値テキスト">
          <a:extLst>
            <a:ext uri="{FF2B5EF4-FFF2-40B4-BE49-F238E27FC236}">
              <a16:creationId xmlns:a16="http://schemas.microsoft.com/office/drawing/2014/main" id="{00000000-0008-0000-0E00-0000D6010000}"/>
            </a:ext>
          </a:extLst>
        </xdr:cNvPr>
        <xdr:cNvSpPr txBox="1"/>
      </xdr:nvSpPr>
      <xdr:spPr>
        <a:xfrm>
          <a:off x="16357600" y="9868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116840</xdr:rowOff>
    </xdr:from>
    <xdr:to>
      <xdr:col>81</xdr:col>
      <xdr:colOff>101600</xdr:colOff>
      <xdr:row>59</xdr:row>
      <xdr:rowOff>46990</xdr:rowOff>
    </xdr:to>
    <xdr:sp macro="" textlink="">
      <xdr:nvSpPr>
        <xdr:cNvPr id="471" name="楕円 470">
          <a:extLst>
            <a:ext uri="{FF2B5EF4-FFF2-40B4-BE49-F238E27FC236}">
              <a16:creationId xmlns:a16="http://schemas.microsoft.com/office/drawing/2014/main" id="{00000000-0008-0000-0E00-0000D7010000}"/>
            </a:ext>
          </a:extLst>
        </xdr:cNvPr>
        <xdr:cNvSpPr/>
      </xdr:nvSpPr>
      <xdr:spPr>
        <a:xfrm>
          <a:off x="15430500" y="10060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123825</xdr:rowOff>
    </xdr:from>
    <xdr:to>
      <xdr:col>85</xdr:col>
      <xdr:colOff>127000</xdr:colOff>
      <xdr:row>58</xdr:row>
      <xdr:rowOff>167640</xdr:rowOff>
    </xdr:to>
    <xdr:cxnSp macro="">
      <xdr:nvCxnSpPr>
        <xdr:cNvPr id="472" name="直線コネクタ 471">
          <a:extLst>
            <a:ext uri="{FF2B5EF4-FFF2-40B4-BE49-F238E27FC236}">
              <a16:creationId xmlns:a16="http://schemas.microsoft.com/office/drawing/2014/main" id="{00000000-0008-0000-0E00-0000D8010000}"/>
            </a:ext>
          </a:extLst>
        </xdr:cNvPr>
        <xdr:cNvCxnSpPr/>
      </xdr:nvCxnSpPr>
      <xdr:spPr>
        <a:xfrm flipV="1">
          <a:off x="15481300" y="10067925"/>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63500</xdr:rowOff>
    </xdr:from>
    <xdr:to>
      <xdr:col>76</xdr:col>
      <xdr:colOff>165100</xdr:colOff>
      <xdr:row>61</xdr:row>
      <xdr:rowOff>165100</xdr:rowOff>
    </xdr:to>
    <xdr:sp macro="" textlink="">
      <xdr:nvSpPr>
        <xdr:cNvPr id="473" name="楕円 472">
          <a:extLst>
            <a:ext uri="{FF2B5EF4-FFF2-40B4-BE49-F238E27FC236}">
              <a16:creationId xmlns:a16="http://schemas.microsoft.com/office/drawing/2014/main" id="{00000000-0008-0000-0E00-0000D9010000}"/>
            </a:ext>
          </a:extLst>
        </xdr:cNvPr>
        <xdr:cNvSpPr/>
      </xdr:nvSpPr>
      <xdr:spPr>
        <a:xfrm>
          <a:off x="14541500" y="1052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167640</xdr:rowOff>
    </xdr:from>
    <xdr:to>
      <xdr:col>81</xdr:col>
      <xdr:colOff>50800</xdr:colOff>
      <xdr:row>61</xdr:row>
      <xdr:rowOff>114300</xdr:rowOff>
    </xdr:to>
    <xdr:cxnSp macro="">
      <xdr:nvCxnSpPr>
        <xdr:cNvPr id="474" name="直線コネクタ 473">
          <a:extLst>
            <a:ext uri="{FF2B5EF4-FFF2-40B4-BE49-F238E27FC236}">
              <a16:creationId xmlns:a16="http://schemas.microsoft.com/office/drawing/2014/main" id="{00000000-0008-0000-0E00-0000DA010000}"/>
            </a:ext>
          </a:extLst>
        </xdr:cNvPr>
        <xdr:cNvCxnSpPr/>
      </xdr:nvCxnSpPr>
      <xdr:spPr>
        <a:xfrm flipV="1">
          <a:off x="14592300" y="10111740"/>
          <a:ext cx="889000" cy="461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100982</xdr:rowOff>
    </xdr:from>
    <xdr:ext cx="405111" cy="259045"/>
    <xdr:sp macro="" textlink="">
      <xdr:nvSpPr>
        <xdr:cNvPr id="475" name="n_1aveValue【学校施設】&#10;有形固定資産減価償却率">
          <a:extLst>
            <a:ext uri="{FF2B5EF4-FFF2-40B4-BE49-F238E27FC236}">
              <a16:creationId xmlns:a16="http://schemas.microsoft.com/office/drawing/2014/main" id="{00000000-0008-0000-0E00-0000DB010000}"/>
            </a:ext>
          </a:extLst>
        </xdr:cNvPr>
        <xdr:cNvSpPr txBox="1"/>
      </xdr:nvSpPr>
      <xdr:spPr>
        <a:xfrm>
          <a:off x="15266044" y="1038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137812</xdr:rowOff>
    </xdr:from>
    <xdr:ext cx="405111" cy="259045"/>
    <xdr:sp macro="" textlink="">
      <xdr:nvSpPr>
        <xdr:cNvPr id="476" name="n_2aveValue【学校施設】&#10;有形固定資産減価償却率">
          <a:extLst>
            <a:ext uri="{FF2B5EF4-FFF2-40B4-BE49-F238E27FC236}">
              <a16:creationId xmlns:a16="http://schemas.microsoft.com/office/drawing/2014/main" id="{00000000-0008-0000-0E00-0000DC010000}"/>
            </a:ext>
          </a:extLst>
        </xdr:cNvPr>
        <xdr:cNvSpPr txBox="1"/>
      </xdr:nvSpPr>
      <xdr:spPr>
        <a:xfrm>
          <a:off x="14389744" y="10081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63517</xdr:rowOff>
    </xdr:from>
    <xdr:ext cx="405111" cy="259045"/>
    <xdr:sp macro="" textlink="">
      <xdr:nvSpPr>
        <xdr:cNvPr id="477" name="n_1mainValue【学校施設】&#10;有形固定資産減価償却率">
          <a:extLst>
            <a:ext uri="{FF2B5EF4-FFF2-40B4-BE49-F238E27FC236}">
              <a16:creationId xmlns:a16="http://schemas.microsoft.com/office/drawing/2014/main" id="{00000000-0008-0000-0E00-0000DD010000}"/>
            </a:ext>
          </a:extLst>
        </xdr:cNvPr>
        <xdr:cNvSpPr txBox="1"/>
      </xdr:nvSpPr>
      <xdr:spPr>
        <a:xfrm>
          <a:off x="15266044" y="9836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156227</xdr:rowOff>
    </xdr:from>
    <xdr:ext cx="405111" cy="259045"/>
    <xdr:sp macro="" textlink="">
      <xdr:nvSpPr>
        <xdr:cNvPr id="478" name="n_2mainValue【学校施設】&#10;有形固定資産減価償却率">
          <a:extLst>
            <a:ext uri="{FF2B5EF4-FFF2-40B4-BE49-F238E27FC236}">
              <a16:creationId xmlns:a16="http://schemas.microsoft.com/office/drawing/2014/main" id="{00000000-0008-0000-0E00-0000DE010000}"/>
            </a:ext>
          </a:extLst>
        </xdr:cNvPr>
        <xdr:cNvSpPr txBox="1"/>
      </xdr:nvSpPr>
      <xdr:spPr>
        <a:xfrm>
          <a:off x="14389744" y="1061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9" name="正方形/長方形 478">
          <a:extLst>
            <a:ext uri="{FF2B5EF4-FFF2-40B4-BE49-F238E27FC236}">
              <a16:creationId xmlns:a16="http://schemas.microsoft.com/office/drawing/2014/main" id="{00000000-0008-0000-0E00-0000DF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80" name="正方形/長方形 479">
          <a:extLst>
            <a:ext uri="{FF2B5EF4-FFF2-40B4-BE49-F238E27FC236}">
              <a16:creationId xmlns:a16="http://schemas.microsoft.com/office/drawing/2014/main" id="{00000000-0008-0000-0E00-0000E0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81" name="正方形/長方形 480">
          <a:extLst>
            <a:ext uri="{FF2B5EF4-FFF2-40B4-BE49-F238E27FC236}">
              <a16:creationId xmlns:a16="http://schemas.microsoft.com/office/drawing/2014/main" id="{00000000-0008-0000-0E00-0000E1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82" name="正方形/長方形 481">
          <a:extLst>
            <a:ext uri="{FF2B5EF4-FFF2-40B4-BE49-F238E27FC236}">
              <a16:creationId xmlns:a16="http://schemas.microsoft.com/office/drawing/2014/main" id="{00000000-0008-0000-0E00-0000E2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83" name="正方形/長方形 482">
          <a:extLst>
            <a:ext uri="{FF2B5EF4-FFF2-40B4-BE49-F238E27FC236}">
              <a16:creationId xmlns:a16="http://schemas.microsoft.com/office/drawing/2014/main" id="{00000000-0008-0000-0E00-0000E3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84" name="正方形/長方形 483">
          <a:extLst>
            <a:ext uri="{FF2B5EF4-FFF2-40B4-BE49-F238E27FC236}">
              <a16:creationId xmlns:a16="http://schemas.microsoft.com/office/drawing/2014/main" id="{00000000-0008-0000-0E00-0000E4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85" name="正方形/長方形 484">
          <a:extLst>
            <a:ext uri="{FF2B5EF4-FFF2-40B4-BE49-F238E27FC236}">
              <a16:creationId xmlns:a16="http://schemas.microsoft.com/office/drawing/2014/main" id="{00000000-0008-0000-0E00-0000E5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6" name="正方形/長方形 485">
          <a:extLst>
            <a:ext uri="{FF2B5EF4-FFF2-40B4-BE49-F238E27FC236}">
              <a16:creationId xmlns:a16="http://schemas.microsoft.com/office/drawing/2014/main" id="{00000000-0008-0000-0E00-0000E6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7" name="テキスト ボックス 486">
          <a:extLst>
            <a:ext uri="{FF2B5EF4-FFF2-40B4-BE49-F238E27FC236}">
              <a16:creationId xmlns:a16="http://schemas.microsoft.com/office/drawing/2014/main" id="{00000000-0008-0000-0E00-0000E7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8" name="直線コネクタ 487">
          <a:extLst>
            <a:ext uri="{FF2B5EF4-FFF2-40B4-BE49-F238E27FC236}">
              <a16:creationId xmlns:a16="http://schemas.microsoft.com/office/drawing/2014/main" id="{00000000-0008-0000-0E00-0000E8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89" name="直線コネクタ 488">
          <a:extLst>
            <a:ext uri="{FF2B5EF4-FFF2-40B4-BE49-F238E27FC236}">
              <a16:creationId xmlns:a16="http://schemas.microsoft.com/office/drawing/2014/main" id="{00000000-0008-0000-0E00-0000E901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90" name="テキスト ボックス 489">
          <a:extLst>
            <a:ext uri="{FF2B5EF4-FFF2-40B4-BE49-F238E27FC236}">
              <a16:creationId xmlns:a16="http://schemas.microsoft.com/office/drawing/2014/main" id="{00000000-0008-0000-0E00-0000EA01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91" name="直線コネクタ 490">
          <a:extLst>
            <a:ext uri="{FF2B5EF4-FFF2-40B4-BE49-F238E27FC236}">
              <a16:creationId xmlns:a16="http://schemas.microsoft.com/office/drawing/2014/main" id="{00000000-0008-0000-0E00-0000EB01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92" name="テキスト ボックス 491">
          <a:extLst>
            <a:ext uri="{FF2B5EF4-FFF2-40B4-BE49-F238E27FC236}">
              <a16:creationId xmlns:a16="http://schemas.microsoft.com/office/drawing/2014/main" id="{00000000-0008-0000-0E00-0000EC01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93" name="直線コネクタ 492">
          <a:extLst>
            <a:ext uri="{FF2B5EF4-FFF2-40B4-BE49-F238E27FC236}">
              <a16:creationId xmlns:a16="http://schemas.microsoft.com/office/drawing/2014/main" id="{00000000-0008-0000-0E00-0000ED01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494" name="テキスト ボックス 493">
          <a:extLst>
            <a:ext uri="{FF2B5EF4-FFF2-40B4-BE49-F238E27FC236}">
              <a16:creationId xmlns:a16="http://schemas.microsoft.com/office/drawing/2014/main" id="{00000000-0008-0000-0E00-0000EE010000}"/>
            </a:ext>
          </a:extLst>
        </xdr:cNvPr>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95" name="直線コネクタ 494">
          <a:extLst>
            <a:ext uri="{FF2B5EF4-FFF2-40B4-BE49-F238E27FC236}">
              <a16:creationId xmlns:a16="http://schemas.microsoft.com/office/drawing/2014/main" id="{00000000-0008-0000-0E00-0000EF01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496" name="テキスト ボックス 495">
          <a:extLst>
            <a:ext uri="{FF2B5EF4-FFF2-40B4-BE49-F238E27FC236}">
              <a16:creationId xmlns:a16="http://schemas.microsoft.com/office/drawing/2014/main" id="{00000000-0008-0000-0E00-0000F0010000}"/>
            </a:ext>
          </a:extLst>
        </xdr:cNvPr>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97" name="直線コネクタ 496">
          <a:extLst>
            <a:ext uri="{FF2B5EF4-FFF2-40B4-BE49-F238E27FC236}">
              <a16:creationId xmlns:a16="http://schemas.microsoft.com/office/drawing/2014/main" id="{00000000-0008-0000-0E00-0000F101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498" name="テキスト ボックス 497">
          <a:extLst>
            <a:ext uri="{FF2B5EF4-FFF2-40B4-BE49-F238E27FC236}">
              <a16:creationId xmlns:a16="http://schemas.microsoft.com/office/drawing/2014/main" id="{00000000-0008-0000-0E00-0000F2010000}"/>
            </a:ext>
          </a:extLst>
        </xdr:cNvPr>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9" name="直線コネクタ 498">
          <a:extLst>
            <a:ext uri="{FF2B5EF4-FFF2-40B4-BE49-F238E27FC236}">
              <a16:creationId xmlns:a16="http://schemas.microsoft.com/office/drawing/2014/main" id="{00000000-0008-0000-0E00-0000F301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00" name="テキスト ボックス 499">
          <a:extLst>
            <a:ext uri="{FF2B5EF4-FFF2-40B4-BE49-F238E27FC236}">
              <a16:creationId xmlns:a16="http://schemas.microsoft.com/office/drawing/2014/main" id="{00000000-0008-0000-0E00-0000F401000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01" name="【学校施設】&#10;一人当たり面積グラフ枠">
          <a:extLst>
            <a:ext uri="{FF2B5EF4-FFF2-40B4-BE49-F238E27FC236}">
              <a16:creationId xmlns:a16="http://schemas.microsoft.com/office/drawing/2014/main" id="{00000000-0008-0000-0E00-0000F501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2515</xdr:rowOff>
    </xdr:from>
    <xdr:to>
      <xdr:col>116</xdr:col>
      <xdr:colOff>62864</xdr:colOff>
      <xdr:row>64</xdr:row>
      <xdr:rowOff>2057</xdr:rowOff>
    </xdr:to>
    <xdr:cxnSp macro="">
      <xdr:nvCxnSpPr>
        <xdr:cNvPr id="502" name="直線コネクタ 501">
          <a:extLst>
            <a:ext uri="{FF2B5EF4-FFF2-40B4-BE49-F238E27FC236}">
              <a16:creationId xmlns:a16="http://schemas.microsoft.com/office/drawing/2014/main" id="{00000000-0008-0000-0E00-0000F6010000}"/>
            </a:ext>
          </a:extLst>
        </xdr:cNvPr>
        <xdr:cNvCxnSpPr/>
      </xdr:nvCxnSpPr>
      <xdr:spPr>
        <a:xfrm flipV="1">
          <a:off x="22160864" y="9603715"/>
          <a:ext cx="0" cy="1371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5884</xdr:rowOff>
    </xdr:from>
    <xdr:ext cx="469744" cy="259045"/>
    <xdr:sp macro="" textlink="">
      <xdr:nvSpPr>
        <xdr:cNvPr id="503" name="【学校施設】&#10;一人当たり面積最小値テキスト">
          <a:extLst>
            <a:ext uri="{FF2B5EF4-FFF2-40B4-BE49-F238E27FC236}">
              <a16:creationId xmlns:a16="http://schemas.microsoft.com/office/drawing/2014/main" id="{00000000-0008-0000-0E00-0000F7010000}"/>
            </a:ext>
          </a:extLst>
        </xdr:cNvPr>
        <xdr:cNvSpPr txBox="1"/>
      </xdr:nvSpPr>
      <xdr:spPr>
        <a:xfrm>
          <a:off x="22199600" y="10978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2057</xdr:rowOff>
    </xdr:from>
    <xdr:to>
      <xdr:col>116</xdr:col>
      <xdr:colOff>152400</xdr:colOff>
      <xdr:row>64</xdr:row>
      <xdr:rowOff>2057</xdr:rowOff>
    </xdr:to>
    <xdr:cxnSp macro="">
      <xdr:nvCxnSpPr>
        <xdr:cNvPr id="504" name="直線コネクタ 503">
          <a:extLst>
            <a:ext uri="{FF2B5EF4-FFF2-40B4-BE49-F238E27FC236}">
              <a16:creationId xmlns:a16="http://schemas.microsoft.com/office/drawing/2014/main" id="{00000000-0008-0000-0E00-0000F8010000}"/>
            </a:ext>
          </a:extLst>
        </xdr:cNvPr>
        <xdr:cNvCxnSpPr/>
      </xdr:nvCxnSpPr>
      <xdr:spPr>
        <a:xfrm>
          <a:off x="22072600" y="10974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120642</xdr:rowOff>
    </xdr:from>
    <xdr:ext cx="534377" cy="259045"/>
    <xdr:sp macro="" textlink="">
      <xdr:nvSpPr>
        <xdr:cNvPr id="505" name="【学校施設】&#10;一人当たり面積最大値テキスト">
          <a:extLst>
            <a:ext uri="{FF2B5EF4-FFF2-40B4-BE49-F238E27FC236}">
              <a16:creationId xmlns:a16="http://schemas.microsoft.com/office/drawing/2014/main" id="{00000000-0008-0000-0E00-0000F9010000}"/>
            </a:ext>
          </a:extLst>
        </xdr:cNvPr>
        <xdr:cNvSpPr txBox="1"/>
      </xdr:nvSpPr>
      <xdr:spPr>
        <a:xfrm>
          <a:off x="22199600" y="9378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2515</xdr:rowOff>
    </xdr:from>
    <xdr:to>
      <xdr:col>116</xdr:col>
      <xdr:colOff>152400</xdr:colOff>
      <xdr:row>56</xdr:row>
      <xdr:rowOff>2515</xdr:rowOff>
    </xdr:to>
    <xdr:cxnSp macro="">
      <xdr:nvCxnSpPr>
        <xdr:cNvPr id="506" name="直線コネクタ 505">
          <a:extLst>
            <a:ext uri="{FF2B5EF4-FFF2-40B4-BE49-F238E27FC236}">
              <a16:creationId xmlns:a16="http://schemas.microsoft.com/office/drawing/2014/main" id="{00000000-0008-0000-0E00-0000FA010000}"/>
            </a:ext>
          </a:extLst>
        </xdr:cNvPr>
        <xdr:cNvCxnSpPr/>
      </xdr:nvCxnSpPr>
      <xdr:spPr>
        <a:xfrm>
          <a:off x="22072600" y="9603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51605</xdr:rowOff>
    </xdr:from>
    <xdr:ext cx="469744" cy="259045"/>
    <xdr:sp macro="" textlink="">
      <xdr:nvSpPr>
        <xdr:cNvPr id="507" name="【学校施設】&#10;一人当たり面積平均値テキスト">
          <a:extLst>
            <a:ext uri="{FF2B5EF4-FFF2-40B4-BE49-F238E27FC236}">
              <a16:creationId xmlns:a16="http://schemas.microsoft.com/office/drawing/2014/main" id="{00000000-0008-0000-0E00-0000FB010000}"/>
            </a:ext>
          </a:extLst>
        </xdr:cNvPr>
        <xdr:cNvSpPr txBox="1"/>
      </xdr:nvSpPr>
      <xdr:spPr>
        <a:xfrm>
          <a:off x="22199600" y="106815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73178</xdr:rowOff>
    </xdr:from>
    <xdr:to>
      <xdr:col>116</xdr:col>
      <xdr:colOff>114300</xdr:colOff>
      <xdr:row>63</xdr:row>
      <xdr:rowOff>3328</xdr:rowOff>
    </xdr:to>
    <xdr:sp macro="" textlink="">
      <xdr:nvSpPr>
        <xdr:cNvPr id="508" name="フローチャート: 判断 507">
          <a:extLst>
            <a:ext uri="{FF2B5EF4-FFF2-40B4-BE49-F238E27FC236}">
              <a16:creationId xmlns:a16="http://schemas.microsoft.com/office/drawing/2014/main" id="{00000000-0008-0000-0E00-0000FC010000}"/>
            </a:ext>
          </a:extLst>
        </xdr:cNvPr>
        <xdr:cNvSpPr/>
      </xdr:nvSpPr>
      <xdr:spPr>
        <a:xfrm>
          <a:off x="22110700" y="1070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45136</xdr:rowOff>
    </xdr:from>
    <xdr:to>
      <xdr:col>112</xdr:col>
      <xdr:colOff>38100</xdr:colOff>
      <xdr:row>62</xdr:row>
      <xdr:rowOff>146736</xdr:rowOff>
    </xdr:to>
    <xdr:sp macro="" textlink="">
      <xdr:nvSpPr>
        <xdr:cNvPr id="509" name="フローチャート: 判断 508">
          <a:extLst>
            <a:ext uri="{FF2B5EF4-FFF2-40B4-BE49-F238E27FC236}">
              <a16:creationId xmlns:a16="http://schemas.microsoft.com/office/drawing/2014/main" id="{00000000-0008-0000-0E00-0000FD010000}"/>
            </a:ext>
          </a:extLst>
        </xdr:cNvPr>
        <xdr:cNvSpPr/>
      </xdr:nvSpPr>
      <xdr:spPr>
        <a:xfrm>
          <a:off x="21272500" y="10675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81026</xdr:rowOff>
    </xdr:from>
    <xdr:to>
      <xdr:col>107</xdr:col>
      <xdr:colOff>101600</xdr:colOff>
      <xdr:row>63</xdr:row>
      <xdr:rowOff>11176</xdr:rowOff>
    </xdr:to>
    <xdr:sp macro="" textlink="">
      <xdr:nvSpPr>
        <xdr:cNvPr id="510" name="フローチャート: 判断 509">
          <a:extLst>
            <a:ext uri="{FF2B5EF4-FFF2-40B4-BE49-F238E27FC236}">
              <a16:creationId xmlns:a16="http://schemas.microsoft.com/office/drawing/2014/main" id="{00000000-0008-0000-0E00-0000FE010000}"/>
            </a:ext>
          </a:extLst>
        </xdr:cNvPr>
        <xdr:cNvSpPr/>
      </xdr:nvSpPr>
      <xdr:spPr>
        <a:xfrm>
          <a:off x="20383500" y="1071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11" name="テキスト ボックス 510">
          <a:extLst>
            <a:ext uri="{FF2B5EF4-FFF2-40B4-BE49-F238E27FC236}">
              <a16:creationId xmlns:a16="http://schemas.microsoft.com/office/drawing/2014/main" id="{00000000-0008-0000-0E00-0000FF01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12" name="テキスト ボックス 511">
          <a:extLst>
            <a:ext uri="{FF2B5EF4-FFF2-40B4-BE49-F238E27FC236}">
              <a16:creationId xmlns:a16="http://schemas.microsoft.com/office/drawing/2014/main" id="{00000000-0008-0000-0E00-000000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13" name="テキスト ボックス 512">
          <a:extLst>
            <a:ext uri="{FF2B5EF4-FFF2-40B4-BE49-F238E27FC236}">
              <a16:creationId xmlns:a16="http://schemas.microsoft.com/office/drawing/2014/main" id="{00000000-0008-0000-0E00-000001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14" name="テキスト ボックス 513">
          <a:extLst>
            <a:ext uri="{FF2B5EF4-FFF2-40B4-BE49-F238E27FC236}">
              <a16:creationId xmlns:a16="http://schemas.microsoft.com/office/drawing/2014/main" id="{00000000-0008-0000-0E00-000002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15" name="テキスト ボックス 514">
          <a:extLst>
            <a:ext uri="{FF2B5EF4-FFF2-40B4-BE49-F238E27FC236}">
              <a16:creationId xmlns:a16="http://schemas.microsoft.com/office/drawing/2014/main" id="{00000000-0008-0000-0E00-000003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10237</xdr:rowOff>
    </xdr:from>
    <xdr:to>
      <xdr:col>116</xdr:col>
      <xdr:colOff>114300</xdr:colOff>
      <xdr:row>62</xdr:row>
      <xdr:rowOff>111837</xdr:rowOff>
    </xdr:to>
    <xdr:sp macro="" textlink="">
      <xdr:nvSpPr>
        <xdr:cNvPr id="516" name="楕円 515">
          <a:extLst>
            <a:ext uri="{FF2B5EF4-FFF2-40B4-BE49-F238E27FC236}">
              <a16:creationId xmlns:a16="http://schemas.microsoft.com/office/drawing/2014/main" id="{00000000-0008-0000-0E00-000004020000}"/>
            </a:ext>
          </a:extLst>
        </xdr:cNvPr>
        <xdr:cNvSpPr/>
      </xdr:nvSpPr>
      <xdr:spPr>
        <a:xfrm>
          <a:off x="22110700" y="1064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33114</xdr:rowOff>
    </xdr:from>
    <xdr:ext cx="469744" cy="259045"/>
    <xdr:sp macro="" textlink="">
      <xdr:nvSpPr>
        <xdr:cNvPr id="517" name="【学校施設】&#10;一人当たり面積該当値テキスト">
          <a:extLst>
            <a:ext uri="{FF2B5EF4-FFF2-40B4-BE49-F238E27FC236}">
              <a16:creationId xmlns:a16="http://schemas.microsoft.com/office/drawing/2014/main" id="{00000000-0008-0000-0E00-000005020000}"/>
            </a:ext>
          </a:extLst>
        </xdr:cNvPr>
        <xdr:cNvSpPr txBox="1"/>
      </xdr:nvSpPr>
      <xdr:spPr>
        <a:xfrm>
          <a:off x="22199600" y="10491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18390</xdr:rowOff>
    </xdr:from>
    <xdr:to>
      <xdr:col>112</xdr:col>
      <xdr:colOff>38100</xdr:colOff>
      <xdr:row>62</xdr:row>
      <xdr:rowOff>119990</xdr:rowOff>
    </xdr:to>
    <xdr:sp macro="" textlink="">
      <xdr:nvSpPr>
        <xdr:cNvPr id="518" name="楕円 517">
          <a:extLst>
            <a:ext uri="{FF2B5EF4-FFF2-40B4-BE49-F238E27FC236}">
              <a16:creationId xmlns:a16="http://schemas.microsoft.com/office/drawing/2014/main" id="{00000000-0008-0000-0E00-000006020000}"/>
            </a:ext>
          </a:extLst>
        </xdr:cNvPr>
        <xdr:cNvSpPr/>
      </xdr:nvSpPr>
      <xdr:spPr>
        <a:xfrm>
          <a:off x="21272500" y="10648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61037</xdr:rowOff>
    </xdr:from>
    <xdr:to>
      <xdr:col>116</xdr:col>
      <xdr:colOff>63500</xdr:colOff>
      <xdr:row>62</xdr:row>
      <xdr:rowOff>69190</xdr:rowOff>
    </xdr:to>
    <xdr:cxnSp macro="">
      <xdr:nvCxnSpPr>
        <xdr:cNvPr id="519" name="直線コネクタ 518">
          <a:extLst>
            <a:ext uri="{FF2B5EF4-FFF2-40B4-BE49-F238E27FC236}">
              <a16:creationId xmlns:a16="http://schemas.microsoft.com/office/drawing/2014/main" id="{00000000-0008-0000-0E00-000007020000}"/>
            </a:ext>
          </a:extLst>
        </xdr:cNvPr>
        <xdr:cNvCxnSpPr/>
      </xdr:nvCxnSpPr>
      <xdr:spPr>
        <a:xfrm flipV="1">
          <a:off x="21323300" y="10690937"/>
          <a:ext cx="838200" cy="8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23647</xdr:rowOff>
    </xdr:from>
    <xdr:to>
      <xdr:col>107</xdr:col>
      <xdr:colOff>101600</xdr:colOff>
      <xdr:row>62</xdr:row>
      <xdr:rowOff>125247</xdr:rowOff>
    </xdr:to>
    <xdr:sp macro="" textlink="">
      <xdr:nvSpPr>
        <xdr:cNvPr id="520" name="楕円 519">
          <a:extLst>
            <a:ext uri="{FF2B5EF4-FFF2-40B4-BE49-F238E27FC236}">
              <a16:creationId xmlns:a16="http://schemas.microsoft.com/office/drawing/2014/main" id="{00000000-0008-0000-0E00-000008020000}"/>
            </a:ext>
          </a:extLst>
        </xdr:cNvPr>
        <xdr:cNvSpPr/>
      </xdr:nvSpPr>
      <xdr:spPr>
        <a:xfrm>
          <a:off x="20383500" y="10653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69190</xdr:rowOff>
    </xdr:from>
    <xdr:to>
      <xdr:col>111</xdr:col>
      <xdr:colOff>177800</xdr:colOff>
      <xdr:row>62</xdr:row>
      <xdr:rowOff>74447</xdr:rowOff>
    </xdr:to>
    <xdr:cxnSp macro="">
      <xdr:nvCxnSpPr>
        <xdr:cNvPr id="521" name="直線コネクタ 520">
          <a:extLst>
            <a:ext uri="{FF2B5EF4-FFF2-40B4-BE49-F238E27FC236}">
              <a16:creationId xmlns:a16="http://schemas.microsoft.com/office/drawing/2014/main" id="{00000000-0008-0000-0E00-000009020000}"/>
            </a:ext>
          </a:extLst>
        </xdr:cNvPr>
        <xdr:cNvCxnSpPr/>
      </xdr:nvCxnSpPr>
      <xdr:spPr>
        <a:xfrm flipV="1">
          <a:off x="20434300" y="10699090"/>
          <a:ext cx="889000" cy="5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137863</xdr:rowOff>
    </xdr:from>
    <xdr:ext cx="469744" cy="259045"/>
    <xdr:sp macro="" textlink="">
      <xdr:nvSpPr>
        <xdr:cNvPr id="522" name="n_1aveValue【学校施設】&#10;一人当たり面積">
          <a:extLst>
            <a:ext uri="{FF2B5EF4-FFF2-40B4-BE49-F238E27FC236}">
              <a16:creationId xmlns:a16="http://schemas.microsoft.com/office/drawing/2014/main" id="{00000000-0008-0000-0E00-00000A020000}"/>
            </a:ext>
          </a:extLst>
        </xdr:cNvPr>
        <xdr:cNvSpPr txBox="1"/>
      </xdr:nvSpPr>
      <xdr:spPr>
        <a:xfrm>
          <a:off x="21075727" y="10767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2303</xdr:rowOff>
    </xdr:from>
    <xdr:ext cx="469744" cy="259045"/>
    <xdr:sp macro="" textlink="">
      <xdr:nvSpPr>
        <xdr:cNvPr id="523" name="n_2aveValue【学校施設】&#10;一人当たり面積">
          <a:extLst>
            <a:ext uri="{FF2B5EF4-FFF2-40B4-BE49-F238E27FC236}">
              <a16:creationId xmlns:a16="http://schemas.microsoft.com/office/drawing/2014/main" id="{00000000-0008-0000-0E00-00000B020000}"/>
            </a:ext>
          </a:extLst>
        </xdr:cNvPr>
        <xdr:cNvSpPr txBox="1"/>
      </xdr:nvSpPr>
      <xdr:spPr>
        <a:xfrm>
          <a:off x="20199427" y="10803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136517</xdr:rowOff>
    </xdr:from>
    <xdr:ext cx="469744" cy="259045"/>
    <xdr:sp macro="" textlink="">
      <xdr:nvSpPr>
        <xdr:cNvPr id="524" name="n_1mainValue【学校施設】&#10;一人当たり面積">
          <a:extLst>
            <a:ext uri="{FF2B5EF4-FFF2-40B4-BE49-F238E27FC236}">
              <a16:creationId xmlns:a16="http://schemas.microsoft.com/office/drawing/2014/main" id="{00000000-0008-0000-0E00-00000C020000}"/>
            </a:ext>
          </a:extLst>
        </xdr:cNvPr>
        <xdr:cNvSpPr txBox="1"/>
      </xdr:nvSpPr>
      <xdr:spPr>
        <a:xfrm>
          <a:off x="21075727" y="10423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141774</xdr:rowOff>
    </xdr:from>
    <xdr:ext cx="469744" cy="259045"/>
    <xdr:sp macro="" textlink="">
      <xdr:nvSpPr>
        <xdr:cNvPr id="525" name="n_2mainValue【学校施設】&#10;一人当たり面積">
          <a:extLst>
            <a:ext uri="{FF2B5EF4-FFF2-40B4-BE49-F238E27FC236}">
              <a16:creationId xmlns:a16="http://schemas.microsoft.com/office/drawing/2014/main" id="{00000000-0008-0000-0E00-00000D020000}"/>
            </a:ext>
          </a:extLst>
        </xdr:cNvPr>
        <xdr:cNvSpPr txBox="1"/>
      </xdr:nvSpPr>
      <xdr:spPr>
        <a:xfrm>
          <a:off x="20199427" y="10428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6" name="正方形/長方形 525">
          <a:extLst>
            <a:ext uri="{FF2B5EF4-FFF2-40B4-BE49-F238E27FC236}">
              <a16:creationId xmlns:a16="http://schemas.microsoft.com/office/drawing/2014/main" id="{00000000-0008-0000-0E00-00000E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7" name="正方形/長方形 526">
          <a:extLst>
            <a:ext uri="{FF2B5EF4-FFF2-40B4-BE49-F238E27FC236}">
              <a16:creationId xmlns:a16="http://schemas.microsoft.com/office/drawing/2014/main" id="{00000000-0008-0000-0E00-00000F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8" name="正方形/長方形 527">
          <a:extLst>
            <a:ext uri="{FF2B5EF4-FFF2-40B4-BE49-F238E27FC236}">
              <a16:creationId xmlns:a16="http://schemas.microsoft.com/office/drawing/2014/main" id="{00000000-0008-0000-0E00-000010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9" name="正方形/長方形 528">
          <a:extLst>
            <a:ext uri="{FF2B5EF4-FFF2-40B4-BE49-F238E27FC236}">
              <a16:creationId xmlns:a16="http://schemas.microsoft.com/office/drawing/2014/main" id="{00000000-0008-0000-0E00-000011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0" name="正方形/長方形 529">
          <a:extLst>
            <a:ext uri="{FF2B5EF4-FFF2-40B4-BE49-F238E27FC236}">
              <a16:creationId xmlns:a16="http://schemas.microsoft.com/office/drawing/2014/main" id="{00000000-0008-0000-0E00-000012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1" name="正方形/長方形 530">
          <a:extLst>
            <a:ext uri="{FF2B5EF4-FFF2-40B4-BE49-F238E27FC236}">
              <a16:creationId xmlns:a16="http://schemas.microsoft.com/office/drawing/2014/main" id="{00000000-0008-0000-0E00-000013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2" name="正方形/長方形 531">
          <a:extLst>
            <a:ext uri="{FF2B5EF4-FFF2-40B4-BE49-F238E27FC236}">
              <a16:creationId xmlns:a16="http://schemas.microsoft.com/office/drawing/2014/main" id="{00000000-0008-0000-0E00-000014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3" name="正方形/長方形 532">
          <a:extLst>
            <a:ext uri="{FF2B5EF4-FFF2-40B4-BE49-F238E27FC236}">
              <a16:creationId xmlns:a16="http://schemas.microsoft.com/office/drawing/2014/main" id="{00000000-0008-0000-0E00-00001502000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34" name="正方形/長方形 533">
          <a:extLst>
            <a:ext uri="{FF2B5EF4-FFF2-40B4-BE49-F238E27FC236}">
              <a16:creationId xmlns:a16="http://schemas.microsoft.com/office/drawing/2014/main" id="{00000000-0008-0000-0E00-000016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5" name="正方形/長方形 534">
          <a:extLst>
            <a:ext uri="{FF2B5EF4-FFF2-40B4-BE49-F238E27FC236}">
              <a16:creationId xmlns:a16="http://schemas.microsoft.com/office/drawing/2014/main" id="{00000000-0008-0000-0E00-000017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6" name="正方形/長方形 535">
          <a:extLst>
            <a:ext uri="{FF2B5EF4-FFF2-40B4-BE49-F238E27FC236}">
              <a16:creationId xmlns:a16="http://schemas.microsoft.com/office/drawing/2014/main" id="{00000000-0008-0000-0E00-000018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7" name="正方形/長方形 536">
          <a:extLst>
            <a:ext uri="{FF2B5EF4-FFF2-40B4-BE49-F238E27FC236}">
              <a16:creationId xmlns:a16="http://schemas.microsoft.com/office/drawing/2014/main" id="{00000000-0008-0000-0E00-000019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8" name="正方形/長方形 537">
          <a:extLst>
            <a:ext uri="{FF2B5EF4-FFF2-40B4-BE49-F238E27FC236}">
              <a16:creationId xmlns:a16="http://schemas.microsoft.com/office/drawing/2014/main" id="{00000000-0008-0000-0E00-00001A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39" name="正方形/長方形 538">
          <a:extLst>
            <a:ext uri="{FF2B5EF4-FFF2-40B4-BE49-F238E27FC236}">
              <a16:creationId xmlns:a16="http://schemas.microsoft.com/office/drawing/2014/main" id="{00000000-0008-0000-0E00-00001B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0" name="正方形/長方形 539">
          <a:extLst>
            <a:ext uri="{FF2B5EF4-FFF2-40B4-BE49-F238E27FC236}">
              <a16:creationId xmlns:a16="http://schemas.microsoft.com/office/drawing/2014/main" id="{00000000-0008-0000-0E00-00001C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1" name="正方形/長方形 540">
          <a:extLst>
            <a:ext uri="{FF2B5EF4-FFF2-40B4-BE49-F238E27FC236}">
              <a16:creationId xmlns:a16="http://schemas.microsoft.com/office/drawing/2014/main" id="{00000000-0008-0000-0E00-00001D02000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42" name="正方形/長方形 541">
          <a:extLst>
            <a:ext uri="{FF2B5EF4-FFF2-40B4-BE49-F238E27FC236}">
              <a16:creationId xmlns:a16="http://schemas.microsoft.com/office/drawing/2014/main" id="{00000000-0008-0000-0E00-00001E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3" name="正方形/長方形 542">
          <a:extLst>
            <a:ext uri="{FF2B5EF4-FFF2-40B4-BE49-F238E27FC236}">
              <a16:creationId xmlns:a16="http://schemas.microsoft.com/office/drawing/2014/main" id="{00000000-0008-0000-0E00-00001F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4" name="正方形/長方形 543">
          <a:extLst>
            <a:ext uri="{FF2B5EF4-FFF2-40B4-BE49-F238E27FC236}">
              <a16:creationId xmlns:a16="http://schemas.microsoft.com/office/drawing/2014/main" id="{00000000-0008-0000-0E00-000020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5" name="正方形/長方形 544">
          <a:extLst>
            <a:ext uri="{FF2B5EF4-FFF2-40B4-BE49-F238E27FC236}">
              <a16:creationId xmlns:a16="http://schemas.microsoft.com/office/drawing/2014/main" id="{00000000-0008-0000-0E00-000021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6" name="正方形/長方形 545">
          <a:extLst>
            <a:ext uri="{FF2B5EF4-FFF2-40B4-BE49-F238E27FC236}">
              <a16:creationId xmlns:a16="http://schemas.microsoft.com/office/drawing/2014/main" id="{00000000-0008-0000-0E00-000022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7" name="正方形/長方形 546">
          <a:extLst>
            <a:ext uri="{FF2B5EF4-FFF2-40B4-BE49-F238E27FC236}">
              <a16:creationId xmlns:a16="http://schemas.microsoft.com/office/drawing/2014/main" id="{00000000-0008-0000-0E00-000023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8" name="正方形/長方形 547">
          <a:extLst>
            <a:ext uri="{FF2B5EF4-FFF2-40B4-BE49-F238E27FC236}">
              <a16:creationId xmlns:a16="http://schemas.microsoft.com/office/drawing/2014/main" id="{00000000-0008-0000-0E00-000024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9" name="正方形/長方形 548">
          <a:extLst>
            <a:ext uri="{FF2B5EF4-FFF2-40B4-BE49-F238E27FC236}">
              <a16:creationId xmlns:a16="http://schemas.microsoft.com/office/drawing/2014/main" id="{00000000-0008-0000-0E00-000025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50" name="テキスト ボックス 549">
          <a:extLst>
            <a:ext uri="{FF2B5EF4-FFF2-40B4-BE49-F238E27FC236}">
              <a16:creationId xmlns:a16="http://schemas.microsoft.com/office/drawing/2014/main" id="{00000000-0008-0000-0E00-000026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51" name="直線コネクタ 550">
          <a:extLst>
            <a:ext uri="{FF2B5EF4-FFF2-40B4-BE49-F238E27FC236}">
              <a16:creationId xmlns:a16="http://schemas.microsoft.com/office/drawing/2014/main" id="{00000000-0008-0000-0E00-000027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52" name="直線コネクタ 551">
          <a:extLst>
            <a:ext uri="{FF2B5EF4-FFF2-40B4-BE49-F238E27FC236}">
              <a16:creationId xmlns:a16="http://schemas.microsoft.com/office/drawing/2014/main" id="{00000000-0008-0000-0E00-000028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53" name="テキスト ボックス 552">
          <a:extLst>
            <a:ext uri="{FF2B5EF4-FFF2-40B4-BE49-F238E27FC236}">
              <a16:creationId xmlns:a16="http://schemas.microsoft.com/office/drawing/2014/main" id="{00000000-0008-0000-0E00-000029020000}"/>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54" name="直線コネクタ 553">
          <a:extLst>
            <a:ext uri="{FF2B5EF4-FFF2-40B4-BE49-F238E27FC236}">
              <a16:creationId xmlns:a16="http://schemas.microsoft.com/office/drawing/2014/main" id="{00000000-0008-0000-0E00-00002A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55" name="テキスト ボックス 554">
          <a:extLst>
            <a:ext uri="{FF2B5EF4-FFF2-40B4-BE49-F238E27FC236}">
              <a16:creationId xmlns:a16="http://schemas.microsoft.com/office/drawing/2014/main" id="{00000000-0008-0000-0E00-00002B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56" name="直線コネクタ 555">
          <a:extLst>
            <a:ext uri="{FF2B5EF4-FFF2-40B4-BE49-F238E27FC236}">
              <a16:creationId xmlns:a16="http://schemas.microsoft.com/office/drawing/2014/main" id="{00000000-0008-0000-0E00-00002C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57" name="テキスト ボックス 556">
          <a:extLst>
            <a:ext uri="{FF2B5EF4-FFF2-40B4-BE49-F238E27FC236}">
              <a16:creationId xmlns:a16="http://schemas.microsoft.com/office/drawing/2014/main" id="{00000000-0008-0000-0E00-00002D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58" name="直線コネクタ 557">
          <a:extLst>
            <a:ext uri="{FF2B5EF4-FFF2-40B4-BE49-F238E27FC236}">
              <a16:creationId xmlns:a16="http://schemas.microsoft.com/office/drawing/2014/main" id="{00000000-0008-0000-0E00-00002E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59" name="テキスト ボックス 558">
          <a:extLst>
            <a:ext uri="{FF2B5EF4-FFF2-40B4-BE49-F238E27FC236}">
              <a16:creationId xmlns:a16="http://schemas.microsoft.com/office/drawing/2014/main" id="{00000000-0008-0000-0E00-00002F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60" name="直線コネクタ 559">
          <a:extLst>
            <a:ext uri="{FF2B5EF4-FFF2-40B4-BE49-F238E27FC236}">
              <a16:creationId xmlns:a16="http://schemas.microsoft.com/office/drawing/2014/main" id="{00000000-0008-0000-0E00-000030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61" name="テキスト ボックス 560">
          <a:extLst>
            <a:ext uri="{FF2B5EF4-FFF2-40B4-BE49-F238E27FC236}">
              <a16:creationId xmlns:a16="http://schemas.microsoft.com/office/drawing/2014/main" id="{00000000-0008-0000-0E00-000031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62" name="直線コネクタ 561">
          <a:extLst>
            <a:ext uri="{FF2B5EF4-FFF2-40B4-BE49-F238E27FC236}">
              <a16:creationId xmlns:a16="http://schemas.microsoft.com/office/drawing/2014/main" id="{00000000-0008-0000-0E00-000032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63" name="テキスト ボックス 562">
          <a:extLst>
            <a:ext uri="{FF2B5EF4-FFF2-40B4-BE49-F238E27FC236}">
              <a16:creationId xmlns:a16="http://schemas.microsoft.com/office/drawing/2014/main" id="{00000000-0008-0000-0E00-000033020000}"/>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4" name="直線コネクタ 563">
          <a:extLst>
            <a:ext uri="{FF2B5EF4-FFF2-40B4-BE49-F238E27FC236}">
              <a16:creationId xmlns:a16="http://schemas.microsoft.com/office/drawing/2014/main" id="{00000000-0008-0000-0E00-000034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65" name="テキスト ボックス 564">
          <a:extLst>
            <a:ext uri="{FF2B5EF4-FFF2-40B4-BE49-F238E27FC236}">
              <a16:creationId xmlns:a16="http://schemas.microsoft.com/office/drawing/2014/main" id="{00000000-0008-0000-0E00-00003502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66" name="【公民館】&#10;有形固定資産減価償却率グラフ枠">
          <a:extLst>
            <a:ext uri="{FF2B5EF4-FFF2-40B4-BE49-F238E27FC236}">
              <a16:creationId xmlns:a16="http://schemas.microsoft.com/office/drawing/2014/main" id="{00000000-0008-0000-0E00-000036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169273</xdr:rowOff>
    </xdr:to>
    <xdr:cxnSp macro="">
      <xdr:nvCxnSpPr>
        <xdr:cNvPr id="567" name="直線コネクタ 566">
          <a:extLst>
            <a:ext uri="{FF2B5EF4-FFF2-40B4-BE49-F238E27FC236}">
              <a16:creationId xmlns:a16="http://schemas.microsoft.com/office/drawing/2014/main" id="{00000000-0008-0000-0E00-000037020000}"/>
            </a:ext>
          </a:extLst>
        </xdr:cNvPr>
        <xdr:cNvCxnSpPr/>
      </xdr:nvCxnSpPr>
      <xdr:spPr>
        <a:xfrm flipV="1">
          <a:off x="16318864" y="17090571"/>
          <a:ext cx="0" cy="1595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1650</xdr:rowOff>
    </xdr:from>
    <xdr:ext cx="340478" cy="259045"/>
    <xdr:sp macro="" textlink="">
      <xdr:nvSpPr>
        <xdr:cNvPr id="568" name="【公民館】&#10;有形固定資産減価償却率最小値テキスト">
          <a:extLst>
            <a:ext uri="{FF2B5EF4-FFF2-40B4-BE49-F238E27FC236}">
              <a16:creationId xmlns:a16="http://schemas.microsoft.com/office/drawing/2014/main" id="{00000000-0008-0000-0E00-000038020000}"/>
            </a:ext>
          </a:extLst>
        </xdr:cNvPr>
        <xdr:cNvSpPr txBox="1"/>
      </xdr:nvSpPr>
      <xdr:spPr>
        <a:xfrm>
          <a:off x="16357600" y="186897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169273</xdr:rowOff>
    </xdr:from>
    <xdr:to>
      <xdr:col>86</xdr:col>
      <xdr:colOff>25400</xdr:colOff>
      <xdr:row>108</xdr:row>
      <xdr:rowOff>169273</xdr:rowOff>
    </xdr:to>
    <xdr:cxnSp macro="">
      <xdr:nvCxnSpPr>
        <xdr:cNvPr id="569" name="直線コネクタ 568">
          <a:extLst>
            <a:ext uri="{FF2B5EF4-FFF2-40B4-BE49-F238E27FC236}">
              <a16:creationId xmlns:a16="http://schemas.microsoft.com/office/drawing/2014/main" id="{00000000-0008-0000-0E00-000039020000}"/>
            </a:ext>
          </a:extLst>
        </xdr:cNvPr>
        <xdr:cNvCxnSpPr/>
      </xdr:nvCxnSpPr>
      <xdr:spPr>
        <a:xfrm>
          <a:off x="16230600" y="18685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570" name="【公民館】&#10;有形固定資産減価償却率最大値テキスト">
          <a:extLst>
            <a:ext uri="{FF2B5EF4-FFF2-40B4-BE49-F238E27FC236}">
              <a16:creationId xmlns:a16="http://schemas.microsoft.com/office/drawing/2014/main" id="{00000000-0008-0000-0E00-00003A020000}"/>
            </a:ext>
          </a:extLst>
        </xdr:cNvPr>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571" name="直線コネクタ 570">
          <a:extLst>
            <a:ext uri="{FF2B5EF4-FFF2-40B4-BE49-F238E27FC236}">
              <a16:creationId xmlns:a16="http://schemas.microsoft.com/office/drawing/2014/main" id="{00000000-0008-0000-0E00-00003B020000}"/>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38116</xdr:rowOff>
    </xdr:from>
    <xdr:ext cx="405111" cy="259045"/>
    <xdr:sp macro="" textlink="">
      <xdr:nvSpPr>
        <xdr:cNvPr id="572" name="【公民館】&#10;有形固定資産減価償却率平均値テキスト">
          <a:extLst>
            <a:ext uri="{FF2B5EF4-FFF2-40B4-BE49-F238E27FC236}">
              <a16:creationId xmlns:a16="http://schemas.microsoft.com/office/drawing/2014/main" id="{00000000-0008-0000-0E00-00003C020000}"/>
            </a:ext>
          </a:extLst>
        </xdr:cNvPr>
        <xdr:cNvSpPr txBox="1"/>
      </xdr:nvSpPr>
      <xdr:spPr>
        <a:xfrm>
          <a:off x="16357600" y="176974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59689</xdr:rowOff>
    </xdr:from>
    <xdr:to>
      <xdr:col>85</xdr:col>
      <xdr:colOff>177800</xdr:colOff>
      <xdr:row>103</xdr:row>
      <xdr:rowOff>161289</xdr:rowOff>
    </xdr:to>
    <xdr:sp macro="" textlink="">
      <xdr:nvSpPr>
        <xdr:cNvPr id="573" name="フローチャート: 判断 572">
          <a:extLst>
            <a:ext uri="{FF2B5EF4-FFF2-40B4-BE49-F238E27FC236}">
              <a16:creationId xmlns:a16="http://schemas.microsoft.com/office/drawing/2014/main" id="{00000000-0008-0000-0E00-00003D020000}"/>
            </a:ext>
          </a:extLst>
        </xdr:cNvPr>
        <xdr:cNvSpPr/>
      </xdr:nvSpPr>
      <xdr:spPr>
        <a:xfrm>
          <a:off x="16268700" y="17719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25400</xdr:rowOff>
    </xdr:from>
    <xdr:to>
      <xdr:col>81</xdr:col>
      <xdr:colOff>101600</xdr:colOff>
      <xdr:row>103</xdr:row>
      <xdr:rowOff>127000</xdr:rowOff>
    </xdr:to>
    <xdr:sp macro="" textlink="">
      <xdr:nvSpPr>
        <xdr:cNvPr id="574" name="フローチャート: 判断 573">
          <a:extLst>
            <a:ext uri="{FF2B5EF4-FFF2-40B4-BE49-F238E27FC236}">
              <a16:creationId xmlns:a16="http://schemas.microsoft.com/office/drawing/2014/main" id="{00000000-0008-0000-0E00-00003E020000}"/>
            </a:ext>
          </a:extLst>
        </xdr:cNvPr>
        <xdr:cNvSpPr/>
      </xdr:nvSpPr>
      <xdr:spPr>
        <a:xfrm>
          <a:off x="15430500" y="1768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79284</xdr:rowOff>
    </xdr:from>
    <xdr:to>
      <xdr:col>76</xdr:col>
      <xdr:colOff>165100</xdr:colOff>
      <xdr:row>104</xdr:row>
      <xdr:rowOff>9434</xdr:rowOff>
    </xdr:to>
    <xdr:sp macro="" textlink="">
      <xdr:nvSpPr>
        <xdr:cNvPr id="575" name="フローチャート: 判断 574">
          <a:extLst>
            <a:ext uri="{FF2B5EF4-FFF2-40B4-BE49-F238E27FC236}">
              <a16:creationId xmlns:a16="http://schemas.microsoft.com/office/drawing/2014/main" id="{00000000-0008-0000-0E00-00003F020000}"/>
            </a:ext>
          </a:extLst>
        </xdr:cNvPr>
        <xdr:cNvSpPr/>
      </xdr:nvSpPr>
      <xdr:spPr>
        <a:xfrm>
          <a:off x="14541500" y="1773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76" name="テキスト ボックス 575">
          <a:extLst>
            <a:ext uri="{FF2B5EF4-FFF2-40B4-BE49-F238E27FC236}">
              <a16:creationId xmlns:a16="http://schemas.microsoft.com/office/drawing/2014/main" id="{00000000-0008-0000-0E00-000040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7" name="テキスト ボックス 576">
          <a:extLst>
            <a:ext uri="{FF2B5EF4-FFF2-40B4-BE49-F238E27FC236}">
              <a16:creationId xmlns:a16="http://schemas.microsoft.com/office/drawing/2014/main" id="{00000000-0008-0000-0E00-000041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78" name="テキスト ボックス 577">
          <a:extLst>
            <a:ext uri="{FF2B5EF4-FFF2-40B4-BE49-F238E27FC236}">
              <a16:creationId xmlns:a16="http://schemas.microsoft.com/office/drawing/2014/main" id="{00000000-0008-0000-0E00-000042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79" name="テキスト ボックス 578">
          <a:extLst>
            <a:ext uri="{FF2B5EF4-FFF2-40B4-BE49-F238E27FC236}">
              <a16:creationId xmlns:a16="http://schemas.microsoft.com/office/drawing/2014/main" id="{00000000-0008-0000-0E00-000043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80" name="テキスト ボックス 579">
          <a:extLst>
            <a:ext uri="{FF2B5EF4-FFF2-40B4-BE49-F238E27FC236}">
              <a16:creationId xmlns:a16="http://schemas.microsoft.com/office/drawing/2014/main" id="{00000000-0008-0000-0E00-000044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72752</xdr:rowOff>
    </xdr:from>
    <xdr:to>
      <xdr:col>85</xdr:col>
      <xdr:colOff>177800</xdr:colOff>
      <xdr:row>103</xdr:row>
      <xdr:rowOff>2902</xdr:rowOff>
    </xdr:to>
    <xdr:sp macro="" textlink="">
      <xdr:nvSpPr>
        <xdr:cNvPr id="581" name="楕円 580">
          <a:extLst>
            <a:ext uri="{FF2B5EF4-FFF2-40B4-BE49-F238E27FC236}">
              <a16:creationId xmlns:a16="http://schemas.microsoft.com/office/drawing/2014/main" id="{00000000-0008-0000-0E00-000045020000}"/>
            </a:ext>
          </a:extLst>
        </xdr:cNvPr>
        <xdr:cNvSpPr/>
      </xdr:nvSpPr>
      <xdr:spPr>
        <a:xfrm>
          <a:off x="16268700" y="17560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95629</xdr:rowOff>
    </xdr:from>
    <xdr:ext cx="405111" cy="259045"/>
    <xdr:sp macro="" textlink="">
      <xdr:nvSpPr>
        <xdr:cNvPr id="582" name="【公民館】&#10;有形固定資産減価償却率該当値テキスト">
          <a:extLst>
            <a:ext uri="{FF2B5EF4-FFF2-40B4-BE49-F238E27FC236}">
              <a16:creationId xmlns:a16="http://schemas.microsoft.com/office/drawing/2014/main" id="{00000000-0008-0000-0E00-000046020000}"/>
            </a:ext>
          </a:extLst>
        </xdr:cNvPr>
        <xdr:cNvSpPr txBox="1"/>
      </xdr:nvSpPr>
      <xdr:spPr>
        <a:xfrm>
          <a:off x="16357600" y="174120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115207</xdr:rowOff>
    </xdr:from>
    <xdr:to>
      <xdr:col>81</xdr:col>
      <xdr:colOff>101600</xdr:colOff>
      <xdr:row>103</xdr:row>
      <xdr:rowOff>45357</xdr:rowOff>
    </xdr:to>
    <xdr:sp macro="" textlink="">
      <xdr:nvSpPr>
        <xdr:cNvPr id="583" name="楕円 582">
          <a:extLst>
            <a:ext uri="{FF2B5EF4-FFF2-40B4-BE49-F238E27FC236}">
              <a16:creationId xmlns:a16="http://schemas.microsoft.com/office/drawing/2014/main" id="{00000000-0008-0000-0E00-000047020000}"/>
            </a:ext>
          </a:extLst>
        </xdr:cNvPr>
        <xdr:cNvSpPr/>
      </xdr:nvSpPr>
      <xdr:spPr>
        <a:xfrm>
          <a:off x="15430500" y="17603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123552</xdr:rowOff>
    </xdr:from>
    <xdr:to>
      <xdr:col>85</xdr:col>
      <xdr:colOff>127000</xdr:colOff>
      <xdr:row>102</xdr:row>
      <xdr:rowOff>166007</xdr:rowOff>
    </xdr:to>
    <xdr:cxnSp macro="">
      <xdr:nvCxnSpPr>
        <xdr:cNvPr id="584" name="直線コネクタ 583">
          <a:extLst>
            <a:ext uri="{FF2B5EF4-FFF2-40B4-BE49-F238E27FC236}">
              <a16:creationId xmlns:a16="http://schemas.microsoft.com/office/drawing/2014/main" id="{00000000-0008-0000-0E00-000048020000}"/>
            </a:ext>
          </a:extLst>
        </xdr:cNvPr>
        <xdr:cNvCxnSpPr/>
      </xdr:nvCxnSpPr>
      <xdr:spPr>
        <a:xfrm flipV="1">
          <a:off x="15481300" y="17611452"/>
          <a:ext cx="8382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66221</xdr:rowOff>
    </xdr:from>
    <xdr:to>
      <xdr:col>76</xdr:col>
      <xdr:colOff>165100</xdr:colOff>
      <xdr:row>103</xdr:row>
      <xdr:rowOff>167821</xdr:rowOff>
    </xdr:to>
    <xdr:sp macro="" textlink="">
      <xdr:nvSpPr>
        <xdr:cNvPr id="585" name="楕円 584">
          <a:extLst>
            <a:ext uri="{FF2B5EF4-FFF2-40B4-BE49-F238E27FC236}">
              <a16:creationId xmlns:a16="http://schemas.microsoft.com/office/drawing/2014/main" id="{00000000-0008-0000-0E00-000049020000}"/>
            </a:ext>
          </a:extLst>
        </xdr:cNvPr>
        <xdr:cNvSpPr/>
      </xdr:nvSpPr>
      <xdr:spPr>
        <a:xfrm>
          <a:off x="14541500" y="17725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166007</xdr:rowOff>
    </xdr:from>
    <xdr:to>
      <xdr:col>81</xdr:col>
      <xdr:colOff>50800</xdr:colOff>
      <xdr:row>103</xdr:row>
      <xdr:rowOff>117021</xdr:rowOff>
    </xdr:to>
    <xdr:cxnSp macro="">
      <xdr:nvCxnSpPr>
        <xdr:cNvPr id="586" name="直線コネクタ 585">
          <a:extLst>
            <a:ext uri="{FF2B5EF4-FFF2-40B4-BE49-F238E27FC236}">
              <a16:creationId xmlns:a16="http://schemas.microsoft.com/office/drawing/2014/main" id="{00000000-0008-0000-0E00-00004A020000}"/>
            </a:ext>
          </a:extLst>
        </xdr:cNvPr>
        <xdr:cNvCxnSpPr/>
      </xdr:nvCxnSpPr>
      <xdr:spPr>
        <a:xfrm flipV="1">
          <a:off x="14592300" y="17653907"/>
          <a:ext cx="889000" cy="122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118127</xdr:rowOff>
    </xdr:from>
    <xdr:ext cx="405111" cy="259045"/>
    <xdr:sp macro="" textlink="">
      <xdr:nvSpPr>
        <xdr:cNvPr id="587" name="n_1aveValue【公民館】&#10;有形固定資産減価償却率">
          <a:extLst>
            <a:ext uri="{FF2B5EF4-FFF2-40B4-BE49-F238E27FC236}">
              <a16:creationId xmlns:a16="http://schemas.microsoft.com/office/drawing/2014/main" id="{00000000-0008-0000-0E00-00004B020000}"/>
            </a:ext>
          </a:extLst>
        </xdr:cNvPr>
        <xdr:cNvSpPr txBox="1"/>
      </xdr:nvSpPr>
      <xdr:spPr>
        <a:xfrm>
          <a:off x="15266044" y="17777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561</xdr:rowOff>
    </xdr:from>
    <xdr:ext cx="405111" cy="259045"/>
    <xdr:sp macro="" textlink="">
      <xdr:nvSpPr>
        <xdr:cNvPr id="588" name="n_2aveValue【公民館】&#10;有形固定資産減価償却率">
          <a:extLst>
            <a:ext uri="{FF2B5EF4-FFF2-40B4-BE49-F238E27FC236}">
              <a16:creationId xmlns:a16="http://schemas.microsoft.com/office/drawing/2014/main" id="{00000000-0008-0000-0E00-00004C020000}"/>
            </a:ext>
          </a:extLst>
        </xdr:cNvPr>
        <xdr:cNvSpPr txBox="1"/>
      </xdr:nvSpPr>
      <xdr:spPr>
        <a:xfrm>
          <a:off x="14389744" y="17831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61884</xdr:rowOff>
    </xdr:from>
    <xdr:ext cx="405111" cy="259045"/>
    <xdr:sp macro="" textlink="">
      <xdr:nvSpPr>
        <xdr:cNvPr id="589" name="n_1mainValue【公民館】&#10;有形固定資産減価償却率">
          <a:extLst>
            <a:ext uri="{FF2B5EF4-FFF2-40B4-BE49-F238E27FC236}">
              <a16:creationId xmlns:a16="http://schemas.microsoft.com/office/drawing/2014/main" id="{00000000-0008-0000-0E00-00004D020000}"/>
            </a:ext>
          </a:extLst>
        </xdr:cNvPr>
        <xdr:cNvSpPr txBox="1"/>
      </xdr:nvSpPr>
      <xdr:spPr>
        <a:xfrm>
          <a:off x="15266044" y="17378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12898</xdr:rowOff>
    </xdr:from>
    <xdr:ext cx="405111" cy="259045"/>
    <xdr:sp macro="" textlink="">
      <xdr:nvSpPr>
        <xdr:cNvPr id="590" name="n_2mainValue【公民館】&#10;有形固定資産減価償却率">
          <a:extLst>
            <a:ext uri="{FF2B5EF4-FFF2-40B4-BE49-F238E27FC236}">
              <a16:creationId xmlns:a16="http://schemas.microsoft.com/office/drawing/2014/main" id="{00000000-0008-0000-0E00-00004E020000}"/>
            </a:ext>
          </a:extLst>
        </xdr:cNvPr>
        <xdr:cNvSpPr txBox="1"/>
      </xdr:nvSpPr>
      <xdr:spPr>
        <a:xfrm>
          <a:off x="14389744" y="175007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91" name="正方形/長方形 590">
          <a:extLst>
            <a:ext uri="{FF2B5EF4-FFF2-40B4-BE49-F238E27FC236}">
              <a16:creationId xmlns:a16="http://schemas.microsoft.com/office/drawing/2014/main" id="{00000000-0008-0000-0E00-00004F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92" name="正方形/長方形 591">
          <a:extLst>
            <a:ext uri="{FF2B5EF4-FFF2-40B4-BE49-F238E27FC236}">
              <a16:creationId xmlns:a16="http://schemas.microsoft.com/office/drawing/2014/main" id="{00000000-0008-0000-0E00-000050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93" name="正方形/長方形 592">
          <a:extLst>
            <a:ext uri="{FF2B5EF4-FFF2-40B4-BE49-F238E27FC236}">
              <a16:creationId xmlns:a16="http://schemas.microsoft.com/office/drawing/2014/main" id="{00000000-0008-0000-0E00-000051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94" name="正方形/長方形 593">
          <a:extLst>
            <a:ext uri="{FF2B5EF4-FFF2-40B4-BE49-F238E27FC236}">
              <a16:creationId xmlns:a16="http://schemas.microsoft.com/office/drawing/2014/main" id="{00000000-0008-0000-0E00-000052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95" name="正方形/長方形 594">
          <a:extLst>
            <a:ext uri="{FF2B5EF4-FFF2-40B4-BE49-F238E27FC236}">
              <a16:creationId xmlns:a16="http://schemas.microsoft.com/office/drawing/2014/main" id="{00000000-0008-0000-0E00-000053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96" name="正方形/長方形 595">
          <a:extLst>
            <a:ext uri="{FF2B5EF4-FFF2-40B4-BE49-F238E27FC236}">
              <a16:creationId xmlns:a16="http://schemas.microsoft.com/office/drawing/2014/main" id="{00000000-0008-0000-0E00-000054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97" name="正方形/長方形 596">
          <a:extLst>
            <a:ext uri="{FF2B5EF4-FFF2-40B4-BE49-F238E27FC236}">
              <a16:creationId xmlns:a16="http://schemas.microsoft.com/office/drawing/2014/main" id="{00000000-0008-0000-0E00-000055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98" name="正方形/長方形 597">
          <a:extLst>
            <a:ext uri="{FF2B5EF4-FFF2-40B4-BE49-F238E27FC236}">
              <a16:creationId xmlns:a16="http://schemas.microsoft.com/office/drawing/2014/main" id="{00000000-0008-0000-0E00-000056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99" name="テキスト ボックス 598">
          <a:extLst>
            <a:ext uri="{FF2B5EF4-FFF2-40B4-BE49-F238E27FC236}">
              <a16:creationId xmlns:a16="http://schemas.microsoft.com/office/drawing/2014/main" id="{00000000-0008-0000-0E00-000057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00" name="直線コネクタ 599">
          <a:extLst>
            <a:ext uri="{FF2B5EF4-FFF2-40B4-BE49-F238E27FC236}">
              <a16:creationId xmlns:a16="http://schemas.microsoft.com/office/drawing/2014/main" id="{00000000-0008-0000-0E00-000058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01" name="直線コネクタ 600">
          <a:extLst>
            <a:ext uri="{FF2B5EF4-FFF2-40B4-BE49-F238E27FC236}">
              <a16:creationId xmlns:a16="http://schemas.microsoft.com/office/drawing/2014/main" id="{00000000-0008-0000-0E00-00005902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02" name="テキスト ボックス 601">
          <a:extLst>
            <a:ext uri="{FF2B5EF4-FFF2-40B4-BE49-F238E27FC236}">
              <a16:creationId xmlns:a16="http://schemas.microsoft.com/office/drawing/2014/main" id="{00000000-0008-0000-0E00-00005A02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03" name="直線コネクタ 602">
          <a:extLst>
            <a:ext uri="{FF2B5EF4-FFF2-40B4-BE49-F238E27FC236}">
              <a16:creationId xmlns:a16="http://schemas.microsoft.com/office/drawing/2014/main" id="{00000000-0008-0000-0E00-00005B02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04" name="テキスト ボックス 603">
          <a:extLst>
            <a:ext uri="{FF2B5EF4-FFF2-40B4-BE49-F238E27FC236}">
              <a16:creationId xmlns:a16="http://schemas.microsoft.com/office/drawing/2014/main" id="{00000000-0008-0000-0E00-00005C02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05" name="直線コネクタ 604">
          <a:extLst>
            <a:ext uri="{FF2B5EF4-FFF2-40B4-BE49-F238E27FC236}">
              <a16:creationId xmlns:a16="http://schemas.microsoft.com/office/drawing/2014/main" id="{00000000-0008-0000-0E00-00005D02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06" name="テキスト ボックス 605">
          <a:extLst>
            <a:ext uri="{FF2B5EF4-FFF2-40B4-BE49-F238E27FC236}">
              <a16:creationId xmlns:a16="http://schemas.microsoft.com/office/drawing/2014/main" id="{00000000-0008-0000-0E00-00005E02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07" name="直線コネクタ 606">
          <a:extLst>
            <a:ext uri="{FF2B5EF4-FFF2-40B4-BE49-F238E27FC236}">
              <a16:creationId xmlns:a16="http://schemas.microsoft.com/office/drawing/2014/main" id="{00000000-0008-0000-0E00-00005F02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08" name="テキスト ボックス 607">
          <a:extLst>
            <a:ext uri="{FF2B5EF4-FFF2-40B4-BE49-F238E27FC236}">
              <a16:creationId xmlns:a16="http://schemas.microsoft.com/office/drawing/2014/main" id="{00000000-0008-0000-0E00-00006002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09" name="直線コネクタ 608">
          <a:extLst>
            <a:ext uri="{FF2B5EF4-FFF2-40B4-BE49-F238E27FC236}">
              <a16:creationId xmlns:a16="http://schemas.microsoft.com/office/drawing/2014/main" id="{00000000-0008-0000-0E00-00006102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10" name="テキスト ボックス 609">
          <a:extLst>
            <a:ext uri="{FF2B5EF4-FFF2-40B4-BE49-F238E27FC236}">
              <a16:creationId xmlns:a16="http://schemas.microsoft.com/office/drawing/2014/main" id="{00000000-0008-0000-0E00-00006202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11" name="直線コネクタ 610">
          <a:extLst>
            <a:ext uri="{FF2B5EF4-FFF2-40B4-BE49-F238E27FC236}">
              <a16:creationId xmlns:a16="http://schemas.microsoft.com/office/drawing/2014/main" id="{00000000-0008-0000-0E00-00006302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12" name="テキスト ボックス 611">
          <a:extLst>
            <a:ext uri="{FF2B5EF4-FFF2-40B4-BE49-F238E27FC236}">
              <a16:creationId xmlns:a16="http://schemas.microsoft.com/office/drawing/2014/main" id="{00000000-0008-0000-0E00-00006402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13" name="直線コネクタ 612">
          <a:extLst>
            <a:ext uri="{FF2B5EF4-FFF2-40B4-BE49-F238E27FC236}">
              <a16:creationId xmlns:a16="http://schemas.microsoft.com/office/drawing/2014/main" id="{00000000-0008-0000-0E00-000065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14" name="テキスト ボックス 613">
          <a:extLst>
            <a:ext uri="{FF2B5EF4-FFF2-40B4-BE49-F238E27FC236}">
              <a16:creationId xmlns:a16="http://schemas.microsoft.com/office/drawing/2014/main" id="{00000000-0008-0000-0E00-000066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15" name="【公民館】&#10;一人当たり面積グラフ枠">
          <a:extLst>
            <a:ext uri="{FF2B5EF4-FFF2-40B4-BE49-F238E27FC236}">
              <a16:creationId xmlns:a16="http://schemas.microsoft.com/office/drawing/2014/main" id="{00000000-0008-0000-0E00-000067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102</xdr:row>
      <xdr:rowOff>93509</xdr:rowOff>
    </xdr:from>
    <xdr:to>
      <xdr:col>116</xdr:col>
      <xdr:colOff>62864</xdr:colOff>
      <xdr:row>109</xdr:row>
      <xdr:rowOff>1741</xdr:rowOff>
    </xdr:to>
    <xdr:cxnSp macro="">
      <xdr:nvCxnSpPr>
        <xdr:cNvPr id="616" name="直線コネクタ 615">
          <a:extLst>
            <a:ext uri="{FF2B5EF4-FFF2-40B4-BE49-F238E27FC236}">
              <a16:creationId xmlns:a16="http://schemas.microsoft.com/office/drawing/2014/main" id="{00000000-0008-0000-0E00-000068020000}"/>
            </a:ext>
          </a:extLst>
        </xdr:cNvPr>
        <xdr:cNvCxnSpPr/>
      </xdr:nvCxnSpPr>
      <xdr:spPr>
        <a:xfrm flipV="1">
          <a:off x="22160864" y="17581409"/>
          <a:ext cx="0" cy="1108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5568</xdr:rowOff>
    </xdr:from>
    <xdr:ext cx="469744" cy="259045"/>
    <xdr:sp macro="" textlink="">
      <xdr:nvSpPr>
        <xdr:cNvPr id="617" name="【公民館】&#10;一人当たり面積最小値テキスト">
          <a:extLst>
            <a:ext uri="{FF2B5EF4-FFF2-40B4-BE49-F238E27FC236}">
              <a16:creationId xmlns:a16="http://schemas.microsoft.com/office/drawing/2014/main" id="{00000000-0008-0000-0E00-000069020000}"/>
            </a:ext>
          </a:extLst>
        </xdr:cNvPr>
        <xdr:cNvSpPr txBox="1"/>
      </xdr:nvSpPr>
      <xdr:spPr>
        <a:xfrm>
          <a:off x="22199600" y="18693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1741</xdr:rowOff>
    </xdr:from>
    <xdr:to>
      <xdr:col>116</xdr:col>
      <xdr:colOff>152400</xdr:colOff>
      <xdr:row>109</xdr:row>
      <xdr:rowOff>1741</xdr:rowOff>
    </xdr:to>
    <xdr:cxnSp macro="">
      <xdr:nvCxnSpPr>
        <xdr:cNvPr id="618" name="直線コネクタ 617">
          <a:extLst>
            <a:ext uri="{FF2B5EF4-FFF2-40B4-BE49-F238E27FC236}">
              <a16:creationId xmlns:a16="http://schemas.microsoft.com/office/drawing/2014/main" id="{00000000-0008-0000-0E00-00006A020000}"/>
            </a:ext>
          </a:extLst>
        </xdr:cNvPr>
        <xdr:cNvCxnSpPr/>
      </xdr:nvCxnSpPr>
      <xdr:spPr>
        <a:xfrm>
          <a:off x="22072600" y="18689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101</xdr:row>
      <xdr:rowOff>40186</xdr:rowOff>
    </xdr:from>
    <xdr:ext cx="469744" cy="259045"/>
    <xdr:sp macro="" textlink="">
      <xdr:nvSpPr>
        <xdr:cNvPr id="619" name="【公民館】&#10;一人当たり面積最大値テキスト">
          <a:extLst>
            <a:ext uri="{FF2B5EF4-FFF2-40B4-BE49-F238E27FC236}">
              <a16:creationId xmlns:a16="http://schemas.microsoft.com/office/drawing/2014/main" id="{00000000-0008-0000-0E00-00006B020000}"/>
            </a:ext>
          </a:extLst>
        </xdr:cNvPr>
        <xdr:cNvSpPr txBox="1"/>
      </xdr:nvSpPr>
      <xdr:spPr>
        <a:xfrm>
          <a:off x="22199600" y="17356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102</xdr:row>
      <xdr:rowOff>93509</xdr:rowOff>
    </xdr:from>
    <xdr:to>
      <xdr:col>116</xdr:col>
      <xdr:colOff>152400</xdr:colOff>
      <xdr:row>102</xdr:row>
      <xdr:rowOff>93509</xdr:rowOff>
    </xdr:to>
    <xdr:cxnSp macro="">
      <xdr:nvCxnSpPr>
        <xdr:cNvPr id="620" name="直線コネクタ 619">
          <a:extLst>
            <a:ext uri="{FF2B5EF4-FFF2-40B4-BE49-F238E27FC236}">
              <a16:creationId xmlns:a16="http://schemas.microsoft.com/office/drawing/2014/main" id="{00000000-0008-0000-0E00-00006C020000}"/>
            </a:ext>
          </a:extLst>
        </xdr:cNvPr>
        <xdr:cNvCxnSpPr/>
      </xdr:nvCxnSpPr>
      <xdr:spPr>
        <a:xfrm>
          <a:off x="22072600" y="17581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166133</xdr:rowOff>
    </xdr:from>
    <xdr:ext cx="469744" cy="259045"/>
    <xdr:sp macro="" textlink="">
      <xdr:nvSpPr>
        <xdr:cNvPr id="621" name="【公民館】&#10;一人当たり面積平均値テキスト">
          <a:extLst>
            <a:ext uri="{FF2B5EF4-FFF2-40B4-BE49-F238E27FC236}">
              <a16:creationId xmlns:a16="http://schemas.microsoft.com/office/drawing/2014/main" id="{00000000-0008-0000-0E00-00006D020000}"/>
            </a:ext>
          </a:extLst>
        </xdr:cNvPr>
        <xdr:cNvSpPr txBox="1"/>
      </xdr:nvSpPr>
      <xdr:spPr>
        <a:xfrm>
          <a:off x="22199600" y="183398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16256</xdr:rowOff>
    </xdr:from>
    <xdr:to>
      <xdr:col>116</xdr:col>
      <xdr:colOff>114300</xdr:colOff>
      <xdr:row>107</xdr:row>
      <xdr:rowOff>117856</xdr:rowOff>
    </xdr:to>
    <xdr:sp macro="" textlink="">
      <xdr:nvSpPr>
        <xdr:cNvPr id="622" name="フローチャート: 判断 621">
          <a:extLst>
            <a:ext uri="{FF2B5EF4-FFF2-40B4-BE49-F238E27FC236}">
              <a16:creationId xmlns:a16="http://schemas.microsoft.com/office/drawing/2014/main" id="{00000000-0008-0000-0E00-00006E020000}"/>
            </a:ext>
          </a:extLst>
        </xdr:cNvPr>
        <xdr:cNvSpPr/>
      </xdr:nvSpPr>
      <xdr:spPr>
        <a:xfrm>
          <a:off x="22110700" y="18361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54465</xdr:rowOff>
    </xdr:from>
    <xdr:to>
      <xdr:col>112</xdr:col>
      <xdr:colOff>38100</xdr:colOff>
      <xdr:row>107</xdr:row>
      <xdr:rowOff>156065</xdr:rowOff>
    </xdr:to>
    <xdr:sp macro="" textlink="">
      <xdr:nvSpPr>
        <xdr:cNvPr id="623" name="フローチャート: 判断 622">
          <a:extLst>
            <a:ext uri="{FF2B5EF4-FFF2-40B4-BE49-F238E27FC236}">
              <a16:creationId xmlns:a16="http://schemas.microsoft.com/office/drawing/2014/main" id="{00000000-0008-0000-0E00-00006F020000}"/>
            </a:ext>
          </a:extLst>
        </xdr:cNvPr>
        <xdr:cNvSpPr/>
      </xdr:nvSpPr>
      <xdr:spPr>
        <a:xfrm>
          <a:off x="21272500" y="18399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112595</xdr:rowOff>
    </xdr:from>
    <xdr:to>
      <xdr:col>107</xdr:col>
      <xdr:colOff>101600</xdr:colOff>
      <xdr:row>108</xdr:row>
      <xdr:rowOff>42745</xdr:rowOff>
    </xdr:to>
    <xdr:sp macro="" textlink="">
      <xdr:nvSpPr>
        <xdr:cNvPr id="624" name="フローチャート: 判断 623">
          <a:extLst>
            <a:ext uri="{FF2B5EF4-FFF2-40B4-BE49-F238E27FC236}">
              <a16:creationId xmlns:a16="http://schemas.microsoft.com/office/drawing/2014/main" id="{00000000-0008-0000-0E00-000070020000}"/>
            </a:ext>
          </a:extLst>
        </xdr:cNvPr>
        <xdr:cNvSpPr/>
      </xdr:nvSpPr>
      <xdr:spPr>
        <a:xfrm>
          <a:off x="20383500" y="1845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25" name="テキスト ボックス 624">
          <a:extLst>
            <a:ext uri="{FF2B5EF4-FFF2-40B4-BE49-F238E27FC236}">
              <a16:creationId xmlns:a16="http://schemas.microsoft.com/office/drawing/2014/main" id="{00000000-0008-0000-0E00-000071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26" name="テキスト ボックス 625">
          <a:extLst>
            <a:ext uri="{FF2B5EF4-FFF2-40B4-BE49-F238E27FC236}">
              <a16:creationId xmlns:a16="http://schemas.microsoft.com/office/drawing/2014/main" id="{00000000-0008-0000-0E00-000072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27" name="テキスト ボックス 626">
          <a:extLst>
            <a:ext uri="{FF2B5EF4-FFF2-40B4-BE49-F238E27FC236}">
              <a16:creationId xmlns:a16="http://schemas.microsoft.com/office/drawing/2014/main" id="{00000000-0008-0000-0E00-000073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28" name="テキスト ボックス 627">
          <a:extLst>
            <a:ext uri="{FF2B5EF4-FFF2-40B4-BE49-F238E27FC236}">
              <a16:creationId xmlns:a16="http://schemas.microsoft.com/office/drawing/2014/main" id="{00000000-0008-0000-0E00-000074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29" name="テキスト ボックス 628">
          <a:extLst>
            <a:ext uri="{FF2B5EF4-FFF2-40B4-BE49-F238E27FC236}">
              <a16:creationId xmlns:a16="http://schemas.microsoft.com/office/drawing/2014/main" id="{00000000-0008-0000-0E00-000075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102</xdr:row>
      <xdr:rowOff>42709</xdr:rowOff>
    </xdr:from>
    <xdr:to>
      <xdr:col>116</xdr:col>
      <xdr:colOff>114300</xdr:colOff>
      <xdr:row>102</xdr:row>
      <xdr:rowOff>144309</xdr:rowOff>
    </xdr:to>
    <xdr:sp macro="" textlink="">
      <xdr:nvSpPr>
        <xdr:cNvPr id="630" name="楕円 629">
          <a:extLst>
            <a:ext uri="{FF2B5EF4-FFF2-40B4-BE49-F238E27FC236}">
              <a16:creationId xmlns:a16="http://schemas.microsoft.com/office/drawing/2014/main" id="{00000000-0008-0000-0E00-000076020000}"/>
            </a:ext>
          </a:extLst>
        </xdr:cNvPr>
        <xdr:cNvSpPr/>
      </xdr:nvSpPr>
      <xdr:spPr>
        <a:xfrm>
          <a:off x="22110700" y="17530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101</xdr:row>
      <xdr:rowOff>167186</xdr:rowOff>
    </xdr:from>
    <xdr:ext cx="469744" cy="259045"/>
    <xdr:sp macro="" textlink="">
      <xdr:nvSpPr>
        <xdr:cNvPr id="631" name="【公民館】&#10;一人当たり面積該当値テキスト">
          <a:extLst>
            <a:ext uri="{FF2B5EF4-FFF2-40B4-BE49-F238E27FC236}">
              <a16:creationId xmlns:a16="http://schemas.microsoft.com/office/drawing/2014/main" id="{00000000-0008-0000-0E00-000077020000}"/>
            </a:ext>
          </a:extLst>
        </xdr:cNvPr>
        <xdr:cNvSpPr txBox="1"/>
      </xdr:nvSpPr>
      <xdr:spPr>
        <a:xfrm>
          <a:off x="22199600" y="17483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102</xdr:row>
      <xdr:rowOff>68835</xdr:rowOff>
    </xdr:from>
    <xdr:to>
      <xdr:col>112</xdr:col>
      <xdr:colOff>38100</xdr:colOff>
      <xdr:row>102</xdr:row>
      <xdr:rowOff>170435</xdr:rowOff>
    </xdr:to>
    <xdr:sp macro="" textlink="">
      <xdr:nvSpPr>
        <xdr:cNvPr id="632" name="楕円 631">
          <a:extLst>
            <a:ext uri="{FF2B5EF4-FFF2-40B4-BE49-F238E27FC236}">
              <a16:creationId xmlns:a16="http://schemas.microsoft.com/office/drawing/2014/main" id="{00000000-0008-0000-0E00-000078020000}"/>
            </a:ext>
          </a:extLst>
        </xdr:cNvPr>
        <xdr:cNvSpPr/>
      </xdr:nvSpPr>
      <xdr:spPr>
        <a:xfrm>
          <a:off x="21272500" y="17556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102</xdr:row>
      <xdr:rowOff>93509</xdr:rowOff>
    </xdr:from>
    <xdr:to>
      <xdr:col>116</xdr:col>
      <xdr:colOff>63500</xdr:colOff>
      <xdr:row>102</xdr:row>
      <xdr:rowOff>119635</xdr:rowOff>
    </xdr:to>
    <xdr:cxnSp macro="">
      <xdr:nvCxnSpPr>
        <xdr:cNvPr id="633" name="直線コネクタ 632">
          <a:extLst>
            <a:ext uri="{FF2B5EF4-FFF2-40B4-BE49-F238E27FC236}">
              <a16:creationId xmlns:a16="http://schemas.microsoft.com/office/drawing/2014/main" id="{00000000-0008-0000-0E00-000079020000}"/>
            </a:ext>
          </a:extLst>
        </xdr:cNvPr>
        <xdr:cNvCxnSpPr/>
      </xdr:nvCxnSpPr>
      <xdr:spPr>
        <a:xfrm flipV="1">
          <a:off x="21323300" y="17581409"/>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99</xdr:row>
      <xdr:rowOff>71120</xdr:rowOff>
    </xdr:from>
    <xdr:to>
      <xdr:col>107</xdr:col>
      <xdr:colOff>101600</xdr:colOff>
      <xdr:row>100</xdr:row>
      <xdr:rowOff>1270</xdr:rowOff>
    </xdr:to>
    <xdr:sp macro="" textlink="">
      <xdr:nvSpPr>
        <xdr:cNvPr id="634" name="楕円 633">
          <a:extLst>
            <a:ext uri="{FF2B5EF4-FFF2-40B4-BE49-F238E27FC236}">
              <a16:creationId xmlns:a16="http://schemas.microsoft.com/office/drawing/2014/main" id="{00000000-0008-0000-0E00-00007A020000}"/>
            </a:ext>
          </a:extLst>
        </xdr:cNvPr>
        <xdr:cNvSpPr/>
      </xdr:nvSpPr>
      <xdr:spPr>
        <a:xfrm>
          <a:off x="20383500" y="17044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121920</xdr:rowOff>
    </xdr:from>
    <xdr:to>
      <xdr:col>111</xdr:col>
      <xdr:colOff>177800</xdr:colOff>
      <xdr:row>102</xdr:row>
      <xdr:rowOff>119635</xdr:rowOff>
    </xdr:to>
    <xdr:cxnSp macro="">
      <xdr:nvCxnSpPr>
        <xdr:cNvPr id="635" name="直線コネクタ 634">
          <a:extLst>
            <a:ext uri="{FF2B5EF4-FFF2-40B4-BE49-F238E27FC236}">
              <a16:creationId xmlns:a16="http://schemas.microsoft.com/office/drawing/2014/main" id="{00000000-0008-0000-0E00-00007B020000}"/>
            </a:ext>
          </a:extLst>
        </xdr:cNvPr>
        <xdr:cNvCxnSpPr/>
      </xdr:nvCxnSpPr>
      <xdr:spPr>
        <a:xfrm>
          <a:off x="20434300" y="17095470"/>
          <a:ext cx="889000" cy="5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147192</xdr:rowOff>
    </xdr:from>
    <xdr:ext cx="469744" cy="259045"/>
    <xdr:sp macro="" textlink="">
      <xdr:nvSpPr>
        <xdr:cNvPr id="636" name="n_1aveValue【公民館】&#10;一人当たり面積">
          <a:extLst>
            <a:ext uri="{FF2B5EF4-FFF2-40B4-BE49-F238E27FC236}">
              <a16:creationId xmlns:a16="http://schemas.microsoft.com/office/drawing/2014/main" id="{00000000-0008-0000-0E00-00007C020000}"/>
            </a:ext>
          </a:extLst>
        </xdr:cNvPr>
        <xdr:cNvSpPr txBox="1"/>
      </xdr:nvSpPr>
      <xdr:spPr>
        <a:xfrm>
          <a:off x="21075727" y="18492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33872</xdr:rowOff>
    </xdr:from>
    <xdr:ext cx="469744" cy="259045"/>
    <xdr:sp macro="" textlink="">
      <xdr:nvSpPr>
        <xdr:cNvPr id="637" name="n_2aveValue【公民館】&#10;一人当たり面積">
          <a:extLst>
            <a:ext uri="{FF2B5EF4-FFF2-40B4-BE49-F238E27FC236}">
              <a16:creationId xmlns:a16="http://schemas.microsoft.com/office/drawing/2014/main" id="{00000000-0008-0000-0E00-00007D020000}"/>
            </a:ext>
          </a:extLst>
        </xdr:cNvPr>
        <xdr:cNvSpPr txBox="1"/>
      </xdr:nvSpPr>
      <xdr:spPr>
        <a:xfrm>
          <a:off x="20199427" y="18550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101</xdr:row>
      <xdr:rowOff>15512</xdr:rowOff>
    </xdr:from>
    <xdr:ext cx="469744" cy="259045"/>
    <xdr:sp macro="" textlink="">
      <xdr:nvSpPr>
        <xdr:cNvPr id="638" name="n_1mainValue【公民館】&#10;一人当たり面積">
          <a:extLst>
            <a:ext uri="{FF2B5EF4-FFF2-40B4-BE49-F238E27FC236}">
              <a16:creationId xmlns:a16="http://schemas.microsoft.com/office/drawing/2014/main" id="{00000000-0008-0000-0E00-00007E020000}"/>
            </a:ext>
          </a:extLst>
        </xdr:cNvPr>
        <xdr:cNvSpPr txBox="1"/>
      </xdr:nvSpPr>
      <xdr:spPr>
        <a:xfrm>
          <a:off x="21075727" y="17331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98</xdr:row>
      <xdr:rowOff>17797</xdr:rowOff>
    </xdr:from>
    <xdr:ext cx="469744" cy="259045"/>
    <xdr:sp macro="" textlink="">
      <xdr:nvSpPr>
        <xdr:cNvPr id="639" name="n_2mainValue【公民館】&#10;一人当たり面積">
          <a:extLst>
            <a:ext uri="{FF2B5EF4-FFF2-40B4-BE49-F238E27FC236}">
              <a16:creationId xmlns:a16="http://schemas.microsoft.com/office/drawing/2014/main" id="{00000000-0008-0000-0E00-00007F020000}"/>
            </a:ext>
          </a:extLst>
        </xdr:cNvPr>
        <xdr:cNvSpPr txBox="1"/>
      </xdr:nvSpPr>
      <xdr:spPr>
        <a:xfrm>
          <a:off x="20199427" y="16819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40" name="正方形/長方形 639">
          <a:extLst>
            <a:ext uri="{FF2B5EF4-FFF2-40B4-BE49-F238E27FC236}">
              <a16:creationId xmlns:a16="http://schemas.microsoft.com/office/drawing/2014/main" id="{00000000-0008-0000-0E00-000080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41" name="正方形/長方形 640">
          <a:extLst>
            <a:ext uri="{FF2B5EF4-FFF2-40B4-BE49-F238E27FC236}">
              <a16:creationId xmlns:a16="http://schemas.microsoft.com/office/drawing/2014/main" id="{00000000-0008-0000-0E00-000081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42" name="テキスト ボックス 641">
          <a:extLst>
            <a:ext uri="{FF2B5EF4-FFF2-40B4-BE49-F238E27FC236}">
              <a16:creationId xmlns:a16="http://schemas.microsoft.com/office/drawing/2014/main" id="{00000000-0008-0000-0E00-000082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保育所の有形固定資産減価償却率は</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％ですでに耐用年数を経過している。本体部分は８８年度の建設であり、老朽化しており更新を検討する必要がある。</a:t>
          </a:r>
        </a:p>
        <a:p>
          <a:r>
            <a:rPr kumimoji="1" lang="ja-JP" altLang="en-US" sz="1300">
              <a:latin typeface="ＭＳ Ｐゴシック" panose="020B0600070205080204" pitchFamily="50" charset="-128"/>
              <a:ea typeface="ＭＳ Ｐゴシック" panose="020B0600070205080204" pitchFamily="50" charset="-128"/>
            </a:rPr>
            <a:t>トンネルについては有形固定資産減価償却率は低く見えるが、９９年に編入された大規模なトンネルが平均値を下げており、橋梁の多くは</a:t>
          </a:r>
          <a:r>
            <a:rPr kumimoji="1" lang="en-US" altLang="ja-JP" sz="1300">
              <a:latin typeface="ＭＳ Ｐゴシック" panose="020B0600070205080204" pitchFamily="50" charset="-128"/>
              <a:ea typeface="ＭＳ Ｐゴシック" panose="020B0600070205080204" pitchFamily="50" charset="-128"/>
            </a:rPr>
            <a:t>60</a:t>
          </a:r>
          <a:r>
            <a:rPr kumimoji="1" lang="ja-JP" altLang="en-US" sz="1300">
              <a:latin typeface="ＭＳ Ｐゴシック" panose="020B0600070205080204" pitchFamily="50" charset="-128"/>
              <a:ea typeface="ＭＳ Ｐゴシック" panose="020B0600070205080204" pitchFamily="50" charset="-128"/>
            </a:rPr>
            <a:t>年代～</a:t>
          </a:r>
          <a:r>
            <a:rPr kumimoji="1" lang="en-US" altLang="ja-JP" sz="1300">
              <a:latin typeface="ＭＳ Ｐゴシック" panose="020B0600070205080204" pitchFamily="50" charset="-128"/>
              <a:ea typeface="ＭＳ Ｐゴシック" panose="020B0600070205080204" pitchFamily="50" charset="-128"/>
            </a:rPr>
            <a:t>70</a:t>
          </a:r>
          <a:r>
            <a:rPr kumimoji="1" lang="ja-JP" altLang="en-US" sz="1300">
              <a:latin typeface="ＭＳ Ｐゴシック" panose="020B0600070205080204" pitchFamily="50" charset="-128"/>
              <a:ea typeface="ＭＳ Ｐゴシック" panose="020B0600070205080204" pitchFamily="50" charset="-128"/>
            </a:rPr>
            <a:t>年代に建設されており耐用年数が近づいている。</a:t>
          </a:r>
        </a:p>
        <a:p>
          <a:r>
            <a:rPr kumimoji="1" lang="ja-JP" altLang="en-US" sz="1300">
              <a:latin typeface="ＭＳ Ｐゴシック" panose="020B0600070205080204" pitchFamily="50" charset="-128"/>
              <a:ea typeface="ＭＳ Ｐゴシック" panose="020B0600070205080204" pitchFamily="50" charset="-128"/>
            </a:rPr>
            <a:t>また、編入されたトンネルの規模が大きいため、将来的にはその更新のための財政負担が懸念される。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長野県北相木村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768
757
56.32
1,727,625
1,661,740
65,654
856,129
1,736,555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F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a:extLst>
            <a:ext uri="{FF2B5EF4-FFF2-40B4-BE49-F238E27FC236}">
              <a16:creationId xmlns:a16="http://schemas.microsoft.com/office/drawing/2014/main" id="{00000000-0008-0000-0F00-000028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a:extLst>
            <a:ext uri="{FF2B5EF4-FFF2-40B4-BE49-F238E27FC236}">
              <a16:creationId xmlns:a16="http://schemas.microsoft.com/office/drawing/2014/main" id="{00000000-0008-0000-0F00-000029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a:extLst>
            <a:ext uri="{FF2B5EF4-FFF2-40B4-BE49-F238E27FC236}">
              <a16:creationId xmlns:a16="http://schemas.microsoft.com/office/drawing/2014/main" id="{00000000-0008-0000-0F00-00002A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a:extLst>
            <a:ext uri="{FF2B5EF4-FFF2-40B4-BE49-F238E27FC236}">
              <a16:creationId xmlns:a16="http://schemas.microsoft.com/office/drawing/2014/main" id="{00000000-0008-0000-0F00-00002B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a:extLst>
            <a:ext uri="{FF2B5EF4-FFF2-40B4-BE49-F238E27FC236}">
              <a16:creationId xmlns:a16="http://schemas.microsoft.com/office/drawing/2014/main" id="{00000000-0008-0000-0F00-00002C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a:extLst>
            <a:ext uri="{FF2B5EF4-FFF2-40B4-BE49-F238E27FC236}">
              <a16:creationId xmlns:a16="http://schemas.microsoft.com/office/drawing/2014/main" id="{00000000-0008-0000-0F00-00002D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a:extLst>
            <a:ext uri="{FF2B5EF4-FFF2-40B4-BE49-F238E27FC236}">
              <a16:creationId xmlns:a16="http://schemas.microsoft.com/office/drawing/2014/main" id="{00000000-0008-0000-0F00-00002E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a:extLst>
            <a:ext uri="{FF2B5EF4-FFF2-40B4-BE49-F238E27FC236}">
              <a16:creationId xmlns:a16="http://schemas.microsoft.com/office/drawing/2014/main" id="{00000000-0008-0000-0F00-00002F000000}"/>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a:extLst>
            <a:ext uri="{FF2B5EF4-FFF2-40B4-BE49-F238E27FC236}">
              <a16:creationId xmlns:a16="http://schemas.microsoft.com/office/drawing/2014/main" id="{00000000-0008-0000-0F00-000030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a:extLst>
            <a:ext uri="{FF2B5EF4-FFF2-40B4-BE49-F238E27FC236}">
              <a16:creationId xmlns:a16="http://schemas.microsoft.com/office/drawing/2014/main" id="{00000000-0008-0000-0F00-000031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a:extLst>
            <a:ext uri="{FF2B5EF4-FFF2-40B4-BE49-F238E27FC236}">
              <a16:creationId xmlns:a16="http://schemas.microsoft.com/office/drawing/2014/main" id="{00000000-0008-0000-0F00-000032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a:extLst>
            <a:ext uri="{FF2B5EF4-FFF2-40B4-BE49-F238E27FC236}">
              <a16:creationId xmlns:a16="http://schemas.microsoft.com/office/drawing/2014/main" id="{00000000-0008-0000-0F00-000033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a:extLst>
            <a:ext uri="{FF2B5EF4-FFF2-40B4-BE49-F238E27FC236}">
              <a16:creationId xmlns:a16="http://schemas.microsoft.com/office/drawing/2014/main" id="{00000000-0008-0000-0F00-000034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a:extLst>
            <a:ext uri="{FF2B5EF4-FFF2-40B4-BE49-F238E27FC236}">
              <a16:creationId xmlns:a16="http://schemas.microsoft.com/office/drawing/2014/main" id="{00000000-0008-0000-0F00-000035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a:extLst>
            <a:ext uri="{FF2B5EF4-FFF2-40B4-BE49-F238E27FC236}">
              <a16:creationId xmlns:a16="http://schemas.microsoft.com/office/drawing/2014/main" id="{00000000-0008-0000-0F00-000036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a:extLst>
            <a:ext uri="{FF2B5EF4-FFF2-40B4-BE49-F238E27FC236}">
              <a16:creationId xmlns:a16="http://schemas.microsoft.com/office/drawing/2014/main" id="{00000000-0008-0000-0F00-000037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a:extLst>
            <a:ext uri="{FF2B5EF4-FFF2-40B4-BE49-F238E27FC236}">
              <a16:creationId xmlns:a16="http://schemas.microsoft.com/office/drawing/2014/main" id="{00000000-0008-0000-0F00-000038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a:extLst>
            <a:ext uri="{FF2B5EF4-FFF2-40B4-BE49-F238E27FC236}">
              <a16:creationId xmlns:a16="http://schemas.microsoft.com/office/drawing/2014/main" id="{00000000-0008-0000-0F00-000039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58" name="テキスト ボックス 57">
          <a:extLst>
            <a:ext uri="{FF2B5EF4-FFF2-40B4-BE49-F238E27FC236}">
              <a16:creationId xmlns:a16="http://schemas.microsoft.com/office/drawing/2014/main" id="{00000000-0008-0000-0F00-00003A000000}"/>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59" name="直線コネクタ 58">
          <a:extLst>
            <a:ext uri="{FF2B5EF4-FFF2-40B4-BE49-F238E27FC236}">
              <a16:creationId xmlns:a16="http://schemas.microsoft.com/office/drawing/2014/main" id="{00000000-0008-0000-0F00-00003B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60" name="テキスト ボックス 59">
          <a:extLst>
            <a:ext uri="{FF2B5EF4-FFF2-40B4-BE49-F238E27FC236}">
              <a16:creationId xmlns:a16="http://schemas.microsoft.com/office/drawing/2014/main" id="{00000000-0008-0000-0F00-00003C000000}"/>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1" name="直線コネクタ 60">
          <a:extLst>
            <a:ext uri="{FF2B5EF4-FFF2-40B4-BE49-F238E27FC236}">
              <a16:creationId xmlns:a16="http://schemas.microsoft.com/office/drawing/2014/main" id="{00000000-0008-0000-0F00-00003D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2" name="テキスト ボックス 61">
          <a:extLst>
            <a:ext uri="{FF2B5EF4-FFF2-40B4-BE49-F238E27FC236}">
              <a16:creationId xmlns:a16="http://schemas.microsoft.com/office/drawing/2014/main" id="{00000000-0008-0000-0F00-00003E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3" name="直線コネクタ 62">
          <a:extLst>
            <a:ext uri="{FF2B5EF4-FFF2-40B4-BE49-F238E27FC236}">
              <a16:creationId xmlns:a16="http://schemas.microsoft.com/office/drawing/2014/main" id="{00000000-0008-0000-0F00-00003F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4" name="テキスト ボックス 63">
          <a:extLst>
            <a:ext uri="{FF2B5EF4-FFF2-40B4-BE49-F238E27FC236}">
              <a16:creationId xmlns:a16="http://schemas.microsoft.com/office/drawing/2014/main" id="{00000000-0008-0000-0F00-000040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5" name="直線コネクタ 64">
          <a:extLst>
            <a:ext uri="{FF2B5EF4-FFF2-40B4-BE49-F238E27FC236}">
              <a16:creationId xmlns:a16="http://schemas.microsoft.com/office/drawing/2014/main" id="{00000000-0008-0000-0F00-000041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6" name="テキスト ボックス 65">
          <a:extLst>
            <a:ext uri="{FF2B5EF4-FFF2-40B4-BE49-F238E27FC236}">
              <a16:creationId xmlns:a16="http://schemas.microsoft.com/office/drawing/2014/main" id="{00000000-0008-0000-0F00-000042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7" name="直線コネクタ 66">
          <a:extLst>
            <a:ext uri="{FF2B5EF4-FFF2-40B4-BE49-F238E27FC236}">
              <a16:creationId xmlns:a16="http://schemas.microsoft.com/office/drawing/2014/main" id="{00000000-0008-0000-0F00-000043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68" name="テキスト ボックス 67">
          <a:extLst>
            <a:ext uri="{FF2B5EF4-FFF2-40B4-BE49-F238E27FC236}">
              <a16:creationId xmlns:a16="http://schemas.microsoft.com/office/drawing/2014/main" id="{00000000-0008-0000-0F00-000044000000}"/>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9" name="直線コネクタ 68">
          <a:extLst>
            <a:ext uri="{FF2B5EF4-FFF2-40B4-BE49-F238E27FC236}">
              <a16:creationId xmlns:a16="http://schemas.microsoft.com/office/drawing/2014/main" id="{00000000-0008-0000-0F00-000045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0" name="テキスト ボックス 69">
          <a:extLst>
            <a:ext uri="{FF2B5EF4-FFF2-40B4-BE49-F238E27FC236}">
              <a16:creationId xmlns:a16="http://schemas.microsoft.com/office/drawing/2014/main" id="{00000000-0008-0000-0F00-000046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1" name="【体育館・プール】&#10;有形固定資産減価償却率グラフ枠">
          <a:extLst>
            <a:ext uri="{FF2B5EF4-FFF2-40B4-BE49-F238E27FC236}">
              <a16:creationId xmlns:a16="http://schemas.microsoft.com/office/drawing/2014/main" id="{00000000-0008-0000-0F00-000047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89535</xdr:rowOff>
    </xdr:to>
    <xdr:cxnSp macro="">
      <xdr:nvCxnSpPr>
        <xdr:cNvPr id="72" name="直線コネクタ 71">
          <a:extLst>
            <a:ext uri="{FF2B5EF4-FFF2-40B4-BE49-F238E27FC236}">
              <a16:creationId xmlns:a16="http://schemas.microsoft.com/office/drawing/2014/main" id="{00000000-0008-0000-0F00-000048000000}"/>
            </a:ext>
          </a:extLst>
        </xdr:cNvPr>
        <xdr:cNvCxnSpPr/>
      </xdr:nvCxnSpPr>
      <xdr:spPr>
        <a:xfrm flipV="1">
          <a:off x="4634865" y="9525000"/>
          <a:ext cx="0" cy="1537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93362</xdr:rowOff>
    </xdr:from>
    <xdr:ext cx="405111" cy="259045"/>
    <xdr:sp macro="" textlink="">
      <xdr:nvSpPr>
        <xdr:cNvPr id="73" name="【体育館・プール】&#10;有形固定資産減価償却率最小値テキスト">
          <a:extLst>
            <a:ext uri="{FF2B5EF4-FFF2-40B4-BE49-F238E27FC236}">
              <a16:creationId xmlns:a16="http://schemas.microsoft.com/office/drawing/2014/main" id="{00000000-0008-0000-0F00-000049000000}"/>
            </a:ext>
          </a:extLst>
        </xdr:cNvPr>
        <xdr:cNvSpPr txBox="1"/>
      </xdr:nvSpPr>
      <xdr:spPr>
        <a:xfrm>
          <a:off x="4673600" y="11066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89535</xdr:rowOff>
    </xdr:from>
    <xdr:to>
      <xdr:col>24</xdr:col>
      <xdr:colOff>152400</xdr:colOff>
      <xdr:row>64</xdr:row>
      <xdr:rowOff>89535</xdr:rowOff>
    </xdr:to>
    <xdr:cxnSp macro="">
      <xdr:nvCxnSpPr>
        <xdr:cNvPr id="74" name="直線コネクタ 73">
          <a:extLst>
            <a:ext uri="{FF2B5EF4-FFF2-40B4-BE49-F238E27FC236}">
              <a16:creationId xmlns:a16="http://schemas.microsoft.com/office/drawing/2014/main" id="{00000000-0008-0000-0F00-00004A000000}"/>
            </a:ext>
          </a:extLst>
        </xdr:cNvPr>
        <xdr:cNvCxnSpPr/>
      </xdr:nvCxnSpPr>
      <xdr:spPr>
        <a:xfrm>
          <a:off x="4546600" y="11062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75" name="【体育館・プール】&#10;有形固定資産減価償却率最大値テキスト">
          <a:extLst>
            <a:ext uri="{FF2B5EF4-FFF2-40B4-BE49-F238E27FC236}">
              <a16:creationId xmlns:a16="http://schemas.microsoft.com/office/drawing/2014/main" id="{00000000-0008-0000-0F00-00004B000000}"/>
            </a:ext>
          </a:extLst>
        </xdr:cNvPr>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76" name="直線コネクタ 75">
          <a:extLst>
            <a:ext uri="{FF2B5EF4-FFF2-40B4-BE49-F238E27FC236}">
              <a16:creationId xmlns:a16="http://schemas.microsoft.com/office/drawing/2014/main" id="{00000000-0008-0000-0F00-00004C000000}"/>
            </a:ext>
          </a:extLst>
        </xdr:cNvPr>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122572</xdr:rowOff>
    </xdr:from>
    <xdr:ext cx="405111" cy="259045"/>
    <xdr:sp macro="" textlink="">
      <xdr:nvSpPr>
        <xdr:cNvPr id="77" name="【体育館・プール】&#10;有形固定資産減価償却率平均値テキスト">
          <a:extLst>
            <a:ext uri="{FF2B5EF4-FFF2-40B4-BE49-F238E27FC236}">
              <a16:creationId xmlns:a16="http://schemas.microsoft.com/office/drawing/2014/main" id="{00000000-0008-0000-0F00-00004D000000}"/>
            </a:ext>
          </a:extLst>
        </xdr:cNvPr>
        <xdr:cNvSpPr txBox="1"/>
      </xdr:nvSpPr>
      <xdr:spPr>
        <a:xfrm>
          <a:off x="4673600" y="98952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99695</xdr:rowOff>
    </xdr:from>
    <xdr:to>
      <xdr:col>24</xdr:col>
      <xdr:colOff>114300</xdr:colOff>
      <xdr:row>59</xdr:row>
      <xdr:rowOff>29845</xdr:rowOff>
    </xdr:to>
    <xdr:sp macro="" textlink="">
      <xdr:nvSpPr>
        <xdr:cNvPr id="78" name="フローチャート: 判断 77">
          <a:extLst>
            <a:ext uri="{FF2B5EF4-FFF2-40B4-BE49-F238E27FC236}">
              <a16:creationId xmlns:a16="http://schemas.microsoft.com/office/drawing/2014/main" id="{00000000-0008-0000-0F00-00004E000000}"/>
            </a:ext>
          </a:extLst>
        </xdr:cNvPr>
        <xdr:cNvSpPr/>
      </xdr:nvSpPr>
      <xdr:spPr>
        <a:xfrm>
          <a:off x="4584700" y="1004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12065</xdr:rowOff>
    </xdr:from>
    <xdr:to>
      <xdr:col>20</xdr:col>
      <xdr:colOff>38100</xdr:colOff>
      <xdr:row>59</xdr:row>
      <xdr:rowOff>113665</xdr:rowOff>
    </xdr:to>
    <xdr:sp macro="" textlink="">
      <xdr:nvSpPr>
        <xdr:cNvPr id="79" name="フローチャート: 判断 78">
          <a:extLst>
            <a:ext uri="{FF2B5EF4-FFF2-40B4-BE49-F238E27FC236}">
              <a16:creationId xmlns:a16="http://schemas.microsoft.com/office/drawing/2014/main" id="{00000000-0008-0000-0F00-00004F000000}"/>
            </a:ext>
          </a:extLst>
        </xdr:cNvPr>
        <xdr:cNvSpPr/>
      </xdr:nvSpPr>
      <xdr:spPr>
        <a:xfrm>
          <a:off x="3746500" y="1012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57</xdr:row>
      <xdr:rowOff>130192</xdr:rowOff>
    </xdr:from>
    <xdr:ext cx="405111" cy="259045"/>
    <xdr:sp macro="" textlink="">
      <xdr:nvSpPr>
        <xdr:cNvPr id="80" name="n_1aveValue【体育館・プール】&#10;有形固定資産減価償却率">
          <a:extLst>
            <a:ext uri="{FF2B5EF4-FFF2-40B4-BE49-F238E27FC236}">
              <a16:creationId xmlns:a16="http://schemas.microsoft.com/office/drawing/2014/main" id="{00000000-0008-0000-0F00-000050000000}"/>
            </a:ext>
          </a:extLst>
        </xdr:cNvPr>
        <xdr:cNvSpPr txBox="1"/>
      </xdr:nvSpPr>
      <xdr:spPr>
        <a:xfrm>
          <a:off x="3582044" y="990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29210</xdr:rowOff>
    </xdr:from>
    <xdr:to>
      <xdr:col>15</xdr:col>
      <xdr:colOff>101600</xdr:colOff>
      <xdr:row>59</xdr:row>
      <xdr:rowOff>130810</xdr:rowOff>
    </xdr:to>
    <xdr:sp macro="" textlink="">
      <xdr:nvSpPr>
        <xdr:cNvPr id="81" name="フローチャート: 判断 80">
          <a:extLst>
            <a:ext uri="{FF2B5EF4-FFF2-40B4-BE49-F238E27FC236}">
              <a16:creationId xmlns:a16="http://schemas.microsoft.com/office/drawing/2014/main" id="{00000000-0008-0000-0F00-000051000000}"/>
            </a:ext>
          </a:extLst>
        </xdr:cNvPr>
        <xdr:cNvSpPr/>
      </xdr:nvSpPr>
      <xdr:spPr>
        <a:xfrm>
          <a:off x="2857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57</xdr:row>
      <xdr:rowOff>147337</xdr:rowOff>
    </xdr:from>
    <xdr:ext cx="405111" cy="259045"/>
    <xdr:sp macro="" textlink="">
      <xdr:nvSpPr>
        <xdr:cNvPr id="82" name="n_2aveValue【体育館・プール】&#10;有形固定資産減価償却率">
          <a:extLst>
            <a:ext uri="{FF2B5EF4-FFF2-40B4-BE49-F238E27FC236}">
              <a16:creationId xmlns:a16="http://schemas.microsoft.com/office/drawing/2014/main" id="{00000000-0008-0000-0F00-000052000000}"/>
            </a:ext>
          </a:extLst>
        </xdr:cNvPr>
        <xdr:cNvSpPr txBox="1"/>
      </xdr:nvSpPr>
      <xdr:spPr>
        <a:xfrm>
          <a:off x="27057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3" name="テキスト ボックス 82">
          <a:extLst>
            <a:ext uri="{FF2B5EF4-FFF2-40B4-BE49-F238E27FC236}">
              <a16:creationId xmlns:a16="http://schemas.microsoft.com/office/drawing/2014/main" id="{00000000-0008-0000-0F00-000053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4" name="テキスト ボックス 83">
          <a:extLst>
            <a:ext uri="{FF2B5EF4-FFF2-40B4-BE49-F238E27FC236}">
              <a16:creationId xmlns:a16="http://schemas.microsoft.com/office/drawing/2014/main" id="{00000000-0008-0000-0F00-000054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00000000-0008-0000-0F00-000055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00000000-0008-0000-0F00-000056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00000000-0008-0000-0F00-000057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170180</xdr:rowOff>
    </xdr:from>
    <xdr:to>
      <xdr:col>24</xdr:col>
      <xdr:colOff>114300</xdr:colOff>
      <xdr:row>61</xdr:row>
      <xdr:rowOff>100330</xdr:rowOff>
    </xdr:to>
    <xdr:sp macro="" textlink="">
      <xdr:nvSpPr>
        <xdr:cNvPr id="88" name="楕円 87">
          <a:extLst>
            <a:ext uri="{FF2B5EF4-FFF2-40B4-BE49-F238E27FC236}">
              <a16:creationId xmlns:a16="http://schemas.microsoft.com/office/drawing/2014/main" id="{00000000-0008-0000-0F00-000058000000}"/>
            </a:ext>
          </a:extLst>
        </xdr:cNvPr>
        <xdr:cNvSpPr/>
      </xdr:nvSpPr>
      <xdr:spPr>
        <a:xfrm>
          <a:off x="4584700" y="1045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148607</xdr:rowOff>
    </xdr:from>
    <xdr:ext cx="405111" cy="259045"/>
    <xdr:sp macro="" textlink="">
      <xdr:nvSpPr>
        <xdr:cNvPr id="89" name="【体育館・プール】&#10;有形固定資産減価償却率該当値テキスト">
          <a:extLst>
            <a:ext uri="{FF2B5EF4-FFF2-40B4-BE49-F238E27FC236}">
              <a16:creationId xmlns:a16="http://schemas.microsoft.com/office/drawing/2014/main" id="{00000000-0008-0000-0F00-000059000000}"/>
            </a:ext>
          </a:extLst>
        </xdr:cNvPr>
        <xdr:cNvSpPr txBox="1"/>
      </xdr:nvSpPr>
      <xdr:spPr>
        <a:xfrm>
          <a:off x="4673600" y="1043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40640</xdr:rowOff>
    </xdr:from>
    <xdr:to>
      <xdr:col>20</xdr:col>
      <xdr:colOff>38100</xdr:colOff>
      <xdr:row>61</xdr:row>
      <xdr:rowOff>142240</xdr:rowOff>
    </xdr:to>
    <xdr:sp macro="" textlink="">
      <xdr:nvSpPr>
        <xdr:cNvPr id="90" name="楕円 89">
          <a:extLst>
            <a:ext uri="{FF2B5EF4-FFF2-40B4-BE49-F238E27FC236}">
              <a16:creationId xmlns:a16="http://schemas.microsoft.com/office/drawing/2014/main" id="{00000000-0008-0000-0F00-00005A000000}"/>
            </a:ext>
          </a:extLst>
        </xdr:cNvPr>
        <xdr:cNvSpPr/>
      </xdr:nvSpPr>
      <xdr:spPr>
        <a:xfrm>
          <a:off x="3746500" y="1049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49530</xdr:rowOff>
    </xdr:from>
    <xdr:to>
      <xdr:col>24</xdr:col>
      <xdr:colOff>63500</xdr:colOff>
      <xdr:row>61</xdr:row>
      <xdr:rowOff>91440</xdr:rowOff>
    </xdr:to>
    <xdr:cxnSp macro="">
      <xdr:nvCxnSpPr>
        <xdr:cNvPr id="91" name="直線コネクタ 90">
          <a:extLst>
            <a:ext uri="{FF2B5EF4-FFF2-40B4-BE49-F238E27FC236}">
              <a16:creationId xmlns:a16="http://schemas.microsoft.com/office/drawing/2014/main" id="{00000000-0008-0000-0F00-00005B000000}"/>
            </a:ext>
          </a:extLst>
        </xdr:cNvPr>
        <xdr:cNvCxnSpPr/>
      </xdr:nvCxnSpPr>
      <xdr:spPr>
        <a:xfrm flipV="1">
          <a:off x="3797300" y="1050798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63500</xdr:rowOff>
    </xdr:from>
    <xdr:to>
      <xdr:col>15</xdr:col>
      <xdr:colOff>101600</xdr:colOff>
      <xdr:row>61</xdr:row>
      <xdr:rowOff>165100</xdr:rowOff>
    </xdr:to>
    <xdr:sp macro="" textlink="">
      <xdr:nvSpPr>
        <xdr:cNvPr id="92" name="楕円 91">
          <a:extLst>
            <a:ext uri="{FF2B5EF4-FFF2-40B4-BE49-F238E27FC236}">
              <a16:creationId xmlns:a16="http://schemas.microsoft.com/office/drawing/2014/main" id="{00000000-0008-0000-0F00-00005C000000}"/>
            </a:ext>
          </a:extLst>
        </xdr:cNvPr>
        <xdr:cNvSpPr/>
      </xdr:nvSpPr>
      <xdr:spPr>
        <a:xfrm>
          <a:off x="2857500" y="1052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91440</xdr:rowOff>
    </xdr:from>
    <xdr:to>
      <xdr:col>19</xdr:col>
      <xdr:colOff>177800</xdr:colOff>
      <xdr:row>61</xdr:row>
      <xdr:rowOff>114300</xdr:rowOff>
    </xdr:to>
    <xdr:cxnSp macro="">
      <xdr:nvCxnSpPr>
        <xdr:cNvPr id="93" name="直線コネクタ 92">
          <a:extLst>
            <a:ext uri="{FF2B5EF4-FFF2-40B4-BE49-F238E27FC236}">
              <a16:creationId xmlns:a16="http://schemas.microsoft.com/office/drawing/2014/main" id="{00000000-0008-0000-0F00-00005D000000}"/>
            </a:ext>
          </a:extLst>
        </xdr:cNvPr>
        <xdr:cNvCxnSpPr/>
      </xdr:nvCxnSpPr>
      <xdr:spPr>
        <a:xfrm flipV="1">
          <a:off x="2908300" y="1054989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133367</xdr:rowOff>
    </xdr:from>
    <xdr:ext cx="405111" cy="259045"/>
    <xdr:sp macro="" textlink="">
      <xdr:nvSpPr>
        <xdr:cNvPr id="94" name="n_1mainValue【体育館・プール】&#10;有形固定資産減価償却率">
          <a:extLst>
            <a:ext uri="{FF2B5EF4-FFF2-40B4-BE49-F238E27FC236}">
              <a16:creationId xmlns:a16="http://schemas.microsoft.com/office/drawing/2014/main" id="{00000000-0008-0000-0F00-00005E000000}"/>
            </a:ext>
          </a:extLst>
        </xdr:cNvPr>
        <xdr:cNvSpPr txBox="1"/>
      </xdr:nvSpPr>
      <xdr:spPr>
        <a:xfrm>
          <a:off x="3582044" y="10591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156227</xdr:rowOff>
    </xdr:from>
    <xdr:ext cx="405111" cy="259045"/>
    <xdr:sp macro="" textlink="">
      <xdr:nvSpPr>
        <xdr:cNvPr id="95" name="n_2mainValue【体育館・プール】&#10;有形固定資産減価償却率">
          <a:extLst>
            <a:ext uri="{FF2B5EF4-FFF2-40B4-BE49-F238E27FC236}">
              <a16:creationId xmlns:a16="http://schemas.microsoft.com/office/drawing/2014/main" id="{00000000-0008-0000-0F00-00005F000000}"/>
            </a:ext>
          </a:extLst>
        </xdr:cNvPr>
        <xdr:cNvSpPr txBox="1"/>
      </xdr:nvSpPr>
      <xdr:spPr>
        <a:xfrm>
          <a:off x="2705744" y="1061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6" name="正方形/長方形 95">
          <a:extLst>
            <a:ext uri="{FF2B5EF4-FFF2-40B4-BE49-F238E27FC236}">
              <a16:creationId xmlns:a16="http://schemas.microsoft.com/office/drawing/2014/main" id="{00000000-0008-0000-0F00-000060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97" name="正方形/長方形 96">
          <a:extLst>
            <a:ext uri="{FF2B5EF4-FFF2-40B4-BE49-F238E27FC236}">
              <a16:creationId xmlns:a16="http://schemas.microsoft.com/office/drawing/2014/main" id="{00000000-0008-0000-0F00-000061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98" name="正方形/長方形 97">
          <a:extLst>
            <a:ext uri="{FF2B5EF4-FFF2-40B4-BE49-F238E27FC236}">
              <a16:creationId xmlns:a16="http://schemas.microsoft.com/office/drawing/2014/main" id="{00000000-0008-0000-0F00-000062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99" name="正方形/長方形 98">
          <a:extLst>
            <a:ext uri="{FF2B5EF4-FFF2-40B4-BE49-F238E27FC236}">
              <a16:creationId xmlns:a16="http://schemas.microsoft.com/office/drawing/2014/main" id="{00000000-0008-0000-0F00-000063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0" name="正方形/長方形 99">
          <a:extLst>
            <a:ext uri="{FF2B5EF4-FFF2-40B4-BE49-F238E27FC236}">
              <a16:creationId xmlns:a16="http://schemas.microsoft.com/office/drawing/2014/main" id="{00000000-0008-0000-0F00-000064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1" name="正方形/長方形 100">
          <a:extLst>
            <a:ext uri="{FF2B5EF4-FFF2-40B4-BE49-F238E27FC236}">
              <a16:creationId xmlns:a16="http://schemas.microsoft.com/office/drawing/2014/main" id="{00000000-0008-0000-0F00-000065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2" name="正方形/長方形 101">
          <a:extLst>
            <a:ext uri="{FF2B5EF4-FFF2-40B4-BE49-F238E27FC236}">
              <a16:creationId xmlns:a16="http://schemas.microsoft.com/office/drawing/2014/main" id="{00000000-0008-0000-0F00-000066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3" name="正方形/長方形 102">
          <a:extLst>
            <a:ext uri="{FF2B5EF4-FFF2-40B4-BE49-F238E27FC236}">
              <a16:creationId xmlns:a16="http://schemas.microsoft.com/office/drawing/2014/main" id="{00000000-0008-0000-0F00-000067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4" name="テキスト ボックス 103">
          <a:extLst>
            <a:ext uri="{FF2B5EF4-FFF2-40B4-BE49-F238E27FC236}">
              <a16:creationId xmlns:a16="http://schemas.microsoft.com/office/drawing/2014/main" id="{00000000-0008-0000-0F00-000068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05" name="直線コネクタ 104">
          <a:extLst>
            <a:ext uri="{FF2B5EF4-FFF2-40B4-BE49-F238E27FC236}">
              <a16:creationId xmlns:a16="http://schemas.microsoft.com/office/drawing/2014/main" id="{00000000-0008-0000-0F00-000069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06" name="直線コネクタ 105">
          <a:extLst>
            <a:ext uri="{FF2B5EF4-FFF2-40B4-BE49-F238E27FC236}">
              <a16:creationId xmlns:a16="http://schemas.microsoft.com/office/drawing/2014/main" id="{00000000-0008-0000-0F00-00006A000000}"/>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07" name="テキスト ボックス 106">
          <a:extLst>
            <a:ext uri="{FF2B5EF4-FFF2-40B4-BE49-F238E27FC236}">
              <a16:creationId xmlns:a16="http://schemas.microsoft.com/office/drawing/2014/main" id="{00000000-0008-0000-0F00-00006B000000}"/>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08" name="直線コネクタ 107">
          <a:extLst>
            <a:ext uri="{FF2B5EF4-FFF2-40B4-BE49-F238E27FC236}">
              <a16:creationId xmlns:a16="http://schemas.microsoft.com/office/drawing/2014/main" id="{00000000-0008-0000-0F00-00006C000000}"/>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09" name="テキスト ボックス 108">
          <a:extLst>
            <a:ext uri="{FF2B5EF4-FFF2-40B4-BE49-F238E27FC236}">
              <a16:creationId xmlns:a16="http://schemas.microsoft.com/office/drawing/2014/main" id="{00000000-0008-0000-0F00-00006D000000}"/>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10" name="直線コネクタ 109">
          <a:extLst>
            <a:ext uri="{FF2B5EF4-FFF2-40B4-BE49-F238E27FC236}">
              <a16:creationId xmlns:a16="http://schemas.microsoft.com/office/drawing/2014/main" id="{00000000-0008-0000-0F00-00006E000000}"/>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11" name="テキスト ボックス 110">
          <a:extLst>
            <a:ext uri="{FF2B5EF4-FFF2-40B4-BE49-F238E27FC236}">
              <a16:creationId xmlns:a16="http://schemas.microsoft.com/office/drawing/2014/main" id="{00000000-0008-0000-0F00-00006F000000}"/>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12" name="直線コネクタ 111">
          <a:extLst>
            <a:ext uri="{FF2B5EF4-FFF2-40B4-BE49-F238E27FC236}">
              <a16:creationId xmlns:a16="http://schemas.microsoft.com/office/drawing/2014/main" id="{00000000-0008-0000-0F00-000070000000}"/>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13" name="テキスト ボックス 112">
          <a:extLst>
            <a:ext uri="{FF2B5EF4-FFF2-40B4-BE49-F238E27FC236}">
              <a16:creationId xmlns:a16="http://schemas.microsoft.com/office/drawing/2014/main" id="{00000000-0008-0000-0F00-000071000000}"/>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14" name="直線コネクタ 113">
          <a:extLst>
            <a:ext uri="{FF2B5EF4-FFF2-40B4-BE49-F238E27FC236}">
              <a16:creationId xmlns:a16="http://schemas.microsoft.com/office/drawing/2014/main" id="{00000000-0008-0000-0F00-00007200000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15" name="テキスト ボックス 114">
          <a:extLst>
            <a:ext uri="{FF2B5EF4-FFF2-40B4-BE49-F238E27FC236}">
              <a16:creationId xmlns:a16="http://schemas.microsoft.com/office/drawing/2014/main" id="{00000000-0008-0000-0F00-000073000000}"/>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16" name="直線コネクタ 115">
          <a:extLst>
            <a:ext uri="{FF2B5EF4-FFF2-40B4-BE49-F238E27FC236}">
              <a16:creationId xmlns:a16="http://schemas.microsoft.com/office/drawing/2014/main" id="{00000000-0008-0000-0F00-000074000000}"/>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70049</xdr:rowOff>
    </xdr:from>
    <xdr:ext cx="531299" cy="259045"/>
    <xdr:sp macro="" textlink="">
      <xdr:nvSpPr>
        <xdr:cNvPr id="117" name="テキスト ボックス 116">
          <a:extLst>
            <a:ext uri="{FF2B5EF4-FFF2-40B4-BE49-F238E27FC236}">
              <a16:creationId xmlns:a16="http://schemas.microsoft.com/office/drawing/2014/main" id="{00000000-0008-0000-0F00-000075000000}"/>
            </a:ext>
          </a:extLst>
        </xdr:cNvPr>
        <xdr:cNvSpPr txBox="1"/>
      </xdr:nvSpPr>
      <xdr:spPr>
        <a:xfrm>
          <a:off x="6072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18" name="直線コネクタ 117">
          <a:extLst>
            <a:ext uri="{FF2B5EF4-FFF2-40B4-BE49-F238E27FC236}">
              <a16:creationId xmlns:a16="http://schemas.microsoft.com/office/drawing/2014/main" id="{00000000-0008-0000-0F00-000076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19" name="テキスト ボックス 118">
          <a:extLst>
            <a:ext uri="{FF2B5EF4-FFF2-40B4-BE49-F238E27FC236}">
              <a16:creationId xmlns:a16="http://schemas.microsoft.com/office/drawing/2014/main" id="{00000000-0008-0000-0F00-000077000000}"/>
            </a:ext>
          </a:extLst>
        </xdr:cNvPr>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0" name="【体育館・プール】&#10;一人当たり面積グラフ枠">
          <a:extLst>
            <a:ext uri="{FF2B5EF4-FFF2-40B4-BE49-F238E27FC236}">
              <a16:creationId xmlns:a16="http://schemas.microsoft.com/office/drawing/2014/main" id="{00000000-0008-0000-0F00-000078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158387</xdr:rowOff>
    </xdr:from>
    <xdr:to>
      <xdr:col>54</xdr:col>
      <xdr:colOff>189865</xdr:colOff>
      <xdr:row>64</xdr:row>
      <xdr:rowOff>111361</xdr:rowOff>
    </xdr:to>
    <xdr:cxnSp macro="">
      <xdr:nvCxnSpPr>
        <xdr:cNvPr id="121" name="直線コネクタ 120">
          <a:extLst>
            <a:ext uri="{FF2B5EF4-FFF2-40B4-BE49-F238E27FC236}">
              <a16:creationId xmlns:a16="http://schemas.microsoft.com/office/drawing/2014/main" id="{00000000-0008-0000-0F00-000079000000}"/>
            </a:ext>
          </a:extLst>
        </xdr:cNvPr>
        <xdr:cNvCxnSpPr/>
      </xdr:nvCxnSpPr>
      <xdr:spPr>
        <a:xfrm flipV="1">
          <a:off x="10476865" y="9588137"/>
          <a:ext cx="0" cy="1496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115188</xdr:rowOff>
    </xdr:from>
    <xdr:ext cx="469744" cy="259045"/>
    <xdr:sp macro="" textlink="">
      <xdr:nvSpPr>
        <xdr:cNvPr id="122" name="【体育館・プール】&#10;一人当たり面積最小値テキスト">
          <a:extLst>
            <a:ext uri="{FF2B5EF4-FFF2-40B4-BE49-F238E27FC236}">
              <a16:creationId xmlns:a16="http://schemas.microsoft.com/office/drawing/2014/main" id="{00000000-0008-0000-0F00-00007A000000}"/>
            </a:ext>
          </a:extLst>
        </xdr:cNvPr>
        <xdr:cNvSpPr txBox="1"/>
      </xdr:nvSpPr>
      <xdr:spPr>
        <a:xfrm>
          <a:off x="10515600" y="11087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111361</xdr:rowOff>
    </xdr:from>
    <xdr:to>
      <xdr:col>55</xdr:col>
      <xdr:colOff>88900</xdr:colOff>
      <xdr:row>64</xdr:row>
      <xdr:rowOff>111361</xdr:rowOff>
    </xdr:to>
    <xdr:cxnSp macro="">
      <xdr:nvCxnSpPr>
        <xdr:cNvPr id="123" name="直線コネクタ 122">
          <a:extLst>
            <a:ext uri="{FF2B5EF4-FFF2-40B4-BE49-F238E27FC236}">
              <a16:creationId xmlns:a16="http://schemas.microsoft.com/office/drawing/2014/main" id="{00000000-0008-0000-0F00-00007B000000}"/>
            </a:ext>
          </a:extLst>
        </xdr:cNvPr>
        <xdr:cNvCxnSpPr/>
      </xdr:nvCxnSpPr>
      <xdr:spPr>
        <a:xfrm>
          <a:off x="10388600" y="11084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105064</xdr:rowOff>
    </xdr:from>
    <xdr:ext cx="469744" cy="259045"/>
    <xdr:sp macro="" textlink="">
      <xdr:nvSpPr>
        <xdr:cNvPr id="124" name="【体育館・プール】&#10;一人当たり面積最大値テキスト">
          <a:extLst>
            <a:ext uri="{FF2B5EF4-FFF2-40B4-BE49-F238E27FC236}">
              <a16:creationId xmlns:a16="http://schemas.microsoft.com/office/drawing/2014/main" id="{00000000-0008-0000-0F00-00007C000000}"/>
            </a:ext>
          </a:extLst>
        </xdr:cNvPr>
        <xdr:cNvSpPr txBox="1"/>
      </xdr:nvSpPr>
      <xdr:spPr>
        <a:xfrm>
          <a:off x="10515600" y="936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158387</xdr:rowOff>
    </xdr:from>
    <xdr:to>
      <xdr:col>55</xdr:col>
      <xdr:colOff>88900</xdr:colOff>
      <xdr:row>55</xdr:row>
      <xdr:rowOff>158387</xdr:rowOff>
    </xdr:to>
    <xdr:cxnSp macro="">
      <xdr:nvCxnSpPr>
        <xdr:cNvPr id="125" name="直線コネクタ 124">
          <a:extLst>
            <a:ext uri="{FF2B5EF4-FFF2-40B4-BE49-F238E27FC236}">
              <a16:creationId xmlns:a16="http://schemas.microsoft.com/office/drawing/2014/main" id="{00000000-0008-0000-0F00-00007D000000}"/>
            </a:ext>
          </a:extLst>
        </xdr:cNvPr>
        <xdr:cNvCxnSpPr/>
      </xdr:nvCxnSpPr>
      <xdr:spPr>
        <a:xfrm>
          <a:off x="10388600" y="958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63481</xdr:rowOff>
    </xdr:from>
    <xdr:ext cx="469744" cy="259045"/>
    <xdr:sp macro="" textlink="">
      <xdr:nvSpPr>
        <xdr:cNvPr id="126" name="【体育館・プール】&#10;一人当たり面積平均値テキスト">
          <a:extLst>
            <a:ext uri="{FF2B5EF4-FFF2-40B4-BE49-F238E27FC236}">
              <a16:creationId xmlns:a16="http://schemas.microsoft.com/office/drawing/2014/main" id="{00000000-0008-0000-0F00-00007E000000}"/>
            </a:ext>
          </a:extLst>
        </xdr:cNvPr>
        <xdr:cNvSpPr txBox="1"/>
      </xdr:nvSpPr>
      <xdr:spPr>
        <a:xfrm>
          <a:off x="10515600" y="108648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85054</xdr:rowOff>
    </xdr:from>
    <xdr:to>
      <xdr:col>55</xdr:col>
      <xdr:colOff>50800</xdr:colOff>
      <xdr:row>64</xdr:row>
      <xdr:rowOff>15204</xdr:rowOff>
    </xdr:to>
    <xdr:sp macro="" textlink="">
      <xdr:nvSpPr>
        <xdr:cNvPr id="127" name="フローチャート: 判断 126">
          <a:extLst>
            <a:ext uri="{FF2B5EF4-FFF2-40B4-BE49-F238E27FC236}">
              <a16:creationId xmlns:a16="http://schemas.microsoft.com/office/drawing/2014/main" id="{00000000-0008-0000-0F00-00007F000000}"/>
            </a:ext>
          </a:extLst>
        </xdr:cNvPr>
        <xdr:cNvSpPr/>
      </xdr:nvSpPr>
      <xdr:spPr>
        <a:xfrm>
          <a:off x="10426700" y="1088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75747</xdr:rowOff>
    </xdr:from>
    <xdr:to>
      <xdr:col>50</xdr:col>
      <xdr:colOff>165100</xdr:colOff>
      <xdr:row>64</xdr:row>
      <xdr:rowOff>5897</xdr:rowOff>
    </xdr:to>
    <xdr:sp macro="" textlink="">
      <xdr:nvSpPr>
        <xdr:cNvPr id="128" name="フローチャート: 判断 127">
          <a:extLst>
            <a:ext uri="{FF2B5EF4-FFF2-40B4-BE49-F238E27FC236}">
              <a16:creationId xmlns:a16="http://schemas.microsoft.com/office/drawing/2014/main" id="{00000000-0008-0000-0F00-000080000000}"/>
            </a:ext>
          </a:extLst>
        </xdr:cNvPr>
        <xdr:cNvSpPr/>
      </xdr:nvSpPr>
      <xdr:spPr>
        <a:xfrm>
          <a:off x="9588500" y="1087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63</xdr:row>
      <xdr:rowOff>168474</xdr:rowOff>
    </xdr:from>
    <xdr:ext cx="469744" cy="259045"/>
    <xdr:sp macro="" textlink="">
      <xdr:nvSpPr>
        <xdr:cNvPr id="129" name="n_1aveValue【体育館・プール】&#10;一人当たり面積">
          <a:extLst>
            <a:ext uri="{FF2B5EF4-FFF2-40B4-BE49-F238E27FC236}">
              <a16:creationId xmlns:a16="http://schemas.microsoft.com/office/drawing/2014/main" id="{00000000-0008-0000-0F00-000081000000}"/>
            </a:ext>
          </a:extLst>
        </xdr:cNvPr>
        <xdr:cNvSpPr txBox="1"/>
      </xdr:nvSpPr>
      <xdr:spPr>
        <a:xfrm>
          <a:off x="9391727" y="10969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63</xdr:row>
      <xdr:rowOff>104974</xdr:rowOff>
    </xdr:from>
    <xdr:to>
      <xdr:col>46</xdr:col>
      <xdr:colOff>38100</xdr:colOff>
      <xdr:row>64</xdr:row>
      <xdr:rowOff>35124</xdr:rowOff>
    </xdr:to>
    <xdr:sp macro="" textlink="">
      <xdr:nvSpPr>
        <xdr:cNvPr id="130" name="フローチャート: 判断 129">
          <a:extLst>
            <a:ext uri="{FF2B5EF4-FFF2-40B4-BE49-F238E27FC236}">
              <a16:creationId xmlns:a16="http://schemas.microsoft.com/office/drawing/2014/main" id="{00000000-0008-0000-0F00-000082000000}"/>
            </a:ext>
          </a:extLst>
        </xdr:cNvPr>
        <xdr:cNvSpPr/>
      </xdr:nvSpPr>
      <xdr:spPr>
        <a:xfrm>
          <a:off x="8699500" y="10906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64</xdr:row>
      <xdr:rowOff>26251</xdr:rowOff>
    </xdr:from>
    <xdr:ext cx="469744" cy="259045"/>
    <xdr:sp macro="" textlink="">
      <xdr:nvSpPr>
        <xdr:cNvPr id="131" name="n_2aveValue【体育館・プール】&#10;一人当たり面積">
          <a:extLst>
            <a:ext uri="{FF2B5EF4-FFF2-40B4-BE49-F238E27FC236}">
              <a16:creationId xmlns:a16="http://schemas.microsoft.com/office/drawing/2014/main" id="{00000000-0008-0000-0F00-000083000000}"/>
            </a:ext>
          </a:extLst>
        </xdr:cNvPr>
        <xdr:cNvSpPr txBox="1"/>
      </xdr:nvSpPr>
      <xdr:spPr>
        <a:xfrm>
          <a:off x="8515427" y="10999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32" name="テキスト ボックス 131">
          <a:extLst>
            <a:ext uri="{FF2B5EF4-FFF2-40B4-BE49-F238E27FC236}">
              <a16:creationId xmlns:a16="http://schemas.microsoft.com/office/drawing/2014/main" id="{00000000-0008-0000-0F00-000084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3" name="テキスト ボックス 132">
          <a:extLst>
            <a:ext uri="{FF2B5EF4-FFF2-40B4-BE49-F238E27FC236}">
              <a16:creationId xmlns:a16="http://schemas.microsoft.com/office/drawing/2014/main" id="{00000000-0008-0000-0F00-000085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4" name="テキスト ボックス 133">
          <a:extLst>
            <a:ext uri="{FF2B5EF4-FFF2-40B4-BE49-F238E27FC236}">
              <a16:creationId xmlns:a16="http://schemas.microsoft.com/office/drawing/2014/main" id="{00000000-0008-0000-0F00-000086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5" name="テキスト ボックス 134">
          <a:extLst>
            <a:ext uri="{FF2B5EF4-FFF2-40B4-BE49-F238E27FC236}">
              <a16:creationId xmlns:a16="http://schemas.microsoft.com/office/drawing/2014/main" id="{00000000-0008-0000-0F00-000087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36" name="テキスト ボックス 135">
          <a:extLst>
            <a:ext uri="{FF2B5EF4-FFF2-40B4-BE49-F238E27FC236}">
              <a16:creationId xmlns:a16="http://schemas.microsoft.com/office/drawing/2014/main" id="{00000000-0008-0000-0F00-000088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105464</xdr:rowOff>
    </xdr:from>
    <xdr:to>
      <xdr:col>55</xdr:col>
      <xdr:colOff>50800</xdr:colOff>
      <xdr:row>61</xdr:row>
      <xdr:rowOff>35614</xdr:rowOff>
    </xdr:to>
    <xdr:sp macro="" textlink="">
      <xdr:nvSpPr>
        <xdr:cNvPr id="137" name="楕円 136">
          <a:extLst>
            <a:ext uri="{FF2B5EF4-FFF2-40B4-BE49-F238E27FC236}">
              <a16:creationId xmlns:a16="http://schemas.microsoft.com/office/drawing/2014/main" id="{00000000-0008-0000-0F00-000089000000}"/>
            </a:ext>
          </a:extLst>
        </xdr:cNvPr>
        <xdr:cNvSpPr/>
      </xdr:nvSpPr>
      <xdr:spPr>
        <a:xfrm>
          <a:off x="10426700" y="10392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128341</xdr:rowOff>
    </xdr:from>
    <xdr:ext cx="469744" cy="259045"/>
    <xdr:sp macro="" textlink="">
      <xdr:nvSpPr>
        <xdr:cNvPr id="138" name="【体育館・プール】&#10;一人当たり面積該当値テキスト">
          <a:extLst>
            <a:ext uri="{FF2B5EF4-FFF2-40B4-BE49-F238E27FC236}">
              <a16:creationId xmlns:a16="http://schemas.microsoft.com/office/drawing/2014/main" id="{00000000-0008-0000-0F00-00008A000000}"/>
            </a:ext>
          </a:extLst>
        </xdr:cNvPr>
        <xdr:cNvSpPr txBox="1"/>
      </xdr:nvSpPr>
      <xdr:spPr>
        <a:xfrm>
          <a:off x="10515600" y="10243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120650</xdr:rowOff>
    </xdr:from>
    <xdr:to>
      <xdr:col>50</xdr:col>
      <xdr:colOff>165100</xdr:colOff>
      <xdr:row>61</xdr:row>
      <xdr:rowOff>50800</xdr:rowOff>
    </xdr:to>
    <xdr:sp macro="" textlink="">
      <xdr:nvSpPr>
        <xdr:cNvPr id="139" name="楕円 138">
          <a:extLst>
            <a:ext uri="{FF2B5EF4-FFF2-40B4-BE49-F238E27FC236}">
              <a16:creationId xmlns:a16="http://schemas.microsoft.com/office/drawing/2014/main" id="{00000000-0008-0000-0F00-00008B000000}"/>
            </a:ext>
          </a:extLst>
        </xdr:cNvPr>
        <xdr:cNvSpPr/>
      </xdr:nvSpPr>
      <xdr:spPr>
        <a:xfrm>
          <a:off x="9588500" y="1040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156264</xdr:rowOff>
    </xdr:from>
    <xdr:to>
      <xdr:col>55</xdr:col>
      <xdr:colOff>0</xdr:colOff>
      <xdr:row>61</xdr:row>
      <xdr:rowOff>0</xdr:rowOff>
    </xdr:to>
    <xdr:cxnSp macro="">
      <xdr:nvCxnSpPr>
        <xdr:cNvPr id="140" name="直線コネクタ 139">
          <a:extLst>
            <a:ext uri="{FF2B5EF4-FFF2-40B4-BE49-F238E27FC236}">
              <a16:creationId xmlns:a16="http://schemas.microsoft.com/office/drawing/2014/main" id="{00000000-0008-0000-0F00-00008C000000}"/>
            </a:ext>
          </a:extLst>
        </xdr:cNvPr>
        <xdr:cNvCxnSpPr/>
      </xdr:nvCxnSpPr>
      <xdr:spPr>
        <a:xfrm flipV="1">
          <a:off x="9639300" y="10443264"/>
          <a:ext cx="838200" cy="15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105791</xdr:rowOff>
    </xdr:from>
    <xdr:to>
      <xdr:col>46</xdr:col>
      <xdr:colOff>38100</xdr:colOff>
      <xdr:row>61</xdr:row>
      <xdr:rowOff>35941</xdr:rowOff>
    </xdr:to>
    <xdr:sp macro="" textlink="">
      <xdr:nvSpPr>
        <xdr:cNvPr id="141" name="楕円 140">
          <a:extLst>
            <a:ext uri="{FF2B5EF4-FFF2-40B4-BE49-F238E27FC236}">
              <a16:creationId xmlns:a16="http://schemas.microsoft.com/office/drawing/2014/main" id="{00000000-0008-0000-0F00-00008D000000}"/>
            </a:ext>
          </a:extLst>
        </xdr:cNvPr>
        <xdr:cNvSpPr/>
      </xdr:nvSpPr>
      <xdr:spPr>
        <a:xfrm>
          <a:off x="8699500" y="10392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156591</xdr:rowOff>
    </xdr:from>
    <xdr:to>
      <xdr:col>50</xdr:col>
      <xdr:colOff>114300</xdr:colOff>
      <xdr:row>61</xdr:row>
      <xdr:rowOff>0</xdr:rowOff>
    </xdr:to>
    <xdr:cxnSp macro="">
      <xdr:nvCxnSpPr>
        <xdr:cNvPr id="142" name="直線コネクタ 141">
          <a:extLst>
            <a:ext uri="{FF2B5EF4-FFF2-40B4-BE49-F238E27FC236}">
              <a16:creationId xmlns:a16="http://schemas.microsoft.com/office/drawing/2014/main" id="{00000000-0008-0000-0F00-00008E000000}"/>
            </a:ext>
          </a:extLst>
        </xdr:cNvPr>
        <xdr:cNvCxnSpPr/>
      </xdr:nvCxnSpPr>
      <xdr:spPr>
        <a:xfrm>
          <a:off x="8750300" y="10443591"/>
          <a:ext cx="889000" cy="14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67327</xdr:rowOff>
    </xdr:from>
    <xdr:ext cx="469744" cy="259045"/>
    <xdr:sp macro="" textlink="">
      <xdr:nvSpPr>
        <xdr:cNvPr id="143" name="n_1mainValue【体育館・プール】&#10;一人当たり面積">
          <a:extLst>
            <a:ext uri="{FF2B5EF4-FFF2-40B4-BE49-F238E27FC236}">
              <a16:creationId xmlns:a16="http://schemas.microsoft.com/office/drawing/2014/main" id="{00000000-0008-0000-0F00-00008F000000}"/>
            </a:ext>
          </a:extLst>
        </xdr:cNvPr>
        <xdr:cNvSpPr txBox="1"/>
      </xdr:nvSpPr>
      <xdr:spPr>
        <a:xfrm>
          <a:off x="9391727" y="10182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52468</xdr:rowOff>
    </xdr:from>
    <xdr:ext cx="469744" cy="259045"/>
    <xdr:sp macro="" textlink="">
      <xdr:nvSpPr>
        <xdr:cNvPr id="144" name="n_2mainValue【体育館・プール】&#10;一人当たり面積">
          <a:extLst>
            <a:ext uri="{FF2B5EF4-FFF2-40B4-BE49-F238E27FC236}">
              <a16:creationId xmlns:a16="http://schemas.microsoft.com/office/drawing/2014/main" id="{00000000-0008-0000-0F00-000090000000}"/>
            </a:ext>
          </a:extLst>
        </xdr:cNvPr>
        <xdr:cNvSpPr txBox="1"/>
      </xdr:nvSpPr>
      <xdr:spPr>
        <a:xfrm>
          <a:off x="8515427" y="10168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45" name="正方形/長方形 144">
          <a:extLst>
            <a:ext uri="{FF2B5EF4-FFF2-40B4-BE49-F238E27FC236}">
              <a16:creationId xmlns:a16="http://schemas.microsoft.com/office/drawing/2014/main" id="{00000000-0008-0000-0F00-000091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46" name="正方形/長方形 145">
          <a:extLst>
            <a:ext uri="{FF2B5EF4-FFF2-40B4-BE49-F238E27FC236}">
              <a16:creationId xmlns:a16="http://schemas.microsoft.com/office/drawing/2014/main" id="{00000000-0008-0000-0F00-000092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47" name="正方形/長方形 146">
          <a:extLst>
            <a:ext uri="{FF2B5EF4-FFF2-40B4-BE49-F238E27FC236}">
              <a16:creationId xmlns:a16="http://schemas.microsoft.com/office/drawing/2014/main" id="{00000000-0008-0000-0F00-000093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48" name="正方形/長方形 147">
          <a:extLst>
            <a:ext uri="{FF2B5EF4-FFF2-40B4-BE49-F238E27FC236}">
              <a16:creationId xmlns:a16="http://schemas.microsoft.com/office/drawing/2014/main" id="{00000000-0008-0000-0F00-000094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49" name="正方形/長方形 148">
          <a:extLst>
            <a:ext uri="{FF2B5EF4-FFF2-40B4-BE49-F238E27FC236}">
              <a16:creationId xmlns:a16="http://schemas.microsoft.com/office/drawing/2014/main" id="{00000000-0008-0000-0F00-000095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50" name="正方形/長方形 149">
          <a:extLst>
            <a:ext uri="{FF2B5EF4-FFF2-40B4-BE49-F238E27FC236}">
              <a16:creationId xmlns:a16="http://schemas.microsoft.com/office/drawing/2014/main" id="{00000000-0008-0000-0F00-000096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51" name="正方形/長方形 150">
          <a:extLst>
            <a:ext uri="{FF2B5EF4-FFF2-40B4-BE49-F238E27FC236}">
              <a16:creationId xmlns:a16="http://schemas.microsoft.com/office/drawing/2014/main" id="{00000000-0008-0000-0F00-000097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52" name="正方形/長方形 151">
          <a:extLst>
            <a:ext uri="{FF2B5EF4-FFF2-40B4-BE49-F238E27FC236}">
              <a16:creationId xmlns:a16="http://schemas.microsoft.com/office/drawing/2014/main" id="{00000000-0008-0000-0F00-000098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53" name="テキスト ボックス 152">
          <a:extLst>
            <a:ext uri="{FF2B5EF4-FFF2-40B4-BE49-F238E27FC236}">
              <a16:creationId xmlns:a16="http://schemas.microsoft.com/office/drawing/2014/main" id="{00000000-0008-0000-0F00-000099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54" name="直線コネクタ 153">
          <a:extLst>
            <a:ext uri="{FF2B5EF4-FFF2-40B4-BE49-F238E27FC236}">
              <a16:creationId xmlns:a16="http://schemas.microsoft.com/office/drawing/2014/main" id="{00000000-0008-0000-0F00-00009A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155" name="直線コネクタ 154">
          <a:extLst>
            <a:ext uri="{FF2B5EF4-FFF2-40B4-BE49-F238E27FC236}">
              <a16:creationId xmlns:a16="http://schemas.microsoft.com/office/drawing/2014/main" id="{00000000-0008-0000-0F00-00009B00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156" name="テキスト ボックス 155">
          <a:extLst>
            <a:ext uri="{FF2B5EF4-FFF2-40B4-BE49-F238E27FC236}">
              <a16:creationId xmlns:a16="http://schemas.microsoft.com/office/drawing/2014/main" id="{00000000-0008-0000-0F00-00009C000000}"/>
            </a:ext>
          </a:extLst>
        </xdr:cNvPr>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57" name="直線コネクタ 156">
          <a:extLst>
            <a:ext uri="{FF2B5EF4-FFF2-40B4-BE49-F238E27FC236}">
              <a16:creationId xmlns:a16="http://schemas.microsoft.com/office/drawing/2014/main" id="{00000000-0008-0000-0F00-00009D00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58" name="テキスト ボックス 157">
          <a:extLst>
            <a:ext uri="{FF2B5EF4-FFF2-40B4-BE49-F238E27FC236}">
              <a16:creationId xmlns:a16="http://schemas.microsoft.com/office/drawing/2014/main" id="{00000000-0008-0000-0F00-00009E00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59" name="直線コネクタ 158">
          <a:extLst>
            <a:ext uri="{FF2B5EF4-FFF2-40B4-BE49-F238E27FC236}">
              <a16:creationId xmlns:a16="http://schemas.microsoft.com/office/drawing/2014/main" id="{00000000-0008-0000-0F00-00009F00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60" name="テキスト ボックス 159">
          <a:extLst>
            <a:ext uri="{FF2B5EF4-FFF2-40B4-BE49-F238E27FC236}">
              <a16:creationId xmlns:a16="http://schemas.microsoft.com/office/drawing/2014/main" id="{00000000-0008-0000-0F00-0000A000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61" name="直線コネクタ 160">
          <a:extLst>
            <a:ext uri="{FF2B5EF4-FFF2-40B4-BE49-F238E27FC236}">
              <a16:creationId xmlns:a16="http://schemas.microsoft.com/office/drawing/2014/main" id="{00000000-0008-0000-0F00-0000A100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62" name="テキスト ボックス 161">
          <a:extLst>
            <a:ext uri="{FF2B5EF4-FFF2-40B4-BE49-F238E27FC236}">
              <a16:creationId xmlns:a16="http://schemas.microsoft.com/office/drawing/2014/main" id="{00000000-0008-0000-0F00-0000A200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63" name="直線コネクタ 162">
          <a:extLst>
            <a:ext uri="{FF2B5EF4-FFF2-40B4-BE49-F238E27FC236}">
              <a16:creationId xmlns:a16="http://schemas.microsoft.com/office/drawing/2014/main" id="{00000000-0008-0000-0F00-0000A300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64" name="テキスト ボックス 163">
          <a:extLst>
            <a:ext uri="{FF2B5EF4-FFF2-40B4-BE49-F238E27FC236}">
              <a16:creationId xmlns:a16="http://schemas.microsoft.com/office/drawing/2014/main" id="{00000000-0008-0000-0F00-0000A400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65" name="直線コネクタ 164">
          <a:extLst>
            <a:ext uri="{FF2B5EF4-FFF2-40B4-BE49-F238E27FC236}">
              <a16:creationId xmlns:a16="http://schemas.microsoft.com/office/drawing/2014/main" id="{00000000-0008-0000-0F00-0000A500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166" name="テキスト ボックス 165">
          <a:extLst>
            <a:ext uri="{FF2B5EF4-FFF2-40B4-BE49-F238E27FC236}">
              <a16:creationId xmlns:a16="http://schemas.microsoft.com/office/drawing/2014/main" id="{00000000-0008-0000-0F00-0000A6000000}"/>
            </a:ext>
          </a:extLst>
        </xdr:cNvPr>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67" name="直線コネクタ 166">
          <a:extLst>
            <a:ext uri="{FF2B5EF4-FFF2-40B4-BE49-F238E27FC236}">
              <a16:creationId xmlns:a16="http://schemas.microsoft.com/office/drawing/2014/main" id="{00000000-0008-0000-0F00-0000A7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68" name="テキスト ボックス 167">
          <a:extLst>
            <a:ext uri="{FF2B5EF4-FFF2-40B4-BE49-F238E27FC236}">
              <a16:creationId xmlns:a16="http://schemas.microsoft.com/office/drawing/2014/main" id="{00000000-0008-0000-0F00-0000A800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69" name="【福祉施設】&#10;有形固定資産減価償却率グラフ枠">
          <a:extLst>
            <a:ext uri="{FF2B5EF4-FFF2-40B4-BE49-F238E27FC236}">
              <a16:creationId xmlns:a16="http://schemas.microsoft.com/office/drawing/2014/main" id="{00000000-0008-0000-0F00-0000A9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85</xdr:row>
      <xdr:rowOff>137705</xdr:rowOff>
    </xdr:to>
    <xdr:cxnSp macro="">
      <xdr:nvCxnSpPr>
        <xdr:cNvPr id="170" name="直線コネクタ 169">
          <a:extLst>
            <a:ext uri="{FF2B5EF4-FFF2-40B4-BE49-F238E27FC236}">
              <a16:creationId xmlns:a16="http://schemas.microsoft.com/office/drawing/2014/main" id="{00000000-0008-0000-0F00-0000AA000000}"/>
            </a:ext>
          </a:extLst>
        </xdr:cNvPr>
        <xdr:cNvCxnSpPr/>
      </xdr:nvCxnSpPr>
      <xdr:spPr>
        <a:xfrm flipV="1">
          <a:off x="4634865" y="13280571"/>
          <a:ext cx="0" cy="1430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141532</xdr:rowOff>
    </xdr:from>
    <xdr:ext cx="405111" cy="259045"/>
    <xdr:sp macro="" textlink="">
      <xdr:nvSpPr>
        <xdr:cNvPr id="171" name="【福祉施設】&#10;有形固定資産減価償却率最小値テキスト">
          <a:extLst>
            <a:ext uri="{FF2B5EF4-FFF2-40B4-BE49-F238E27FC236}">
              <a16:creationId xmlns:a16="http://schemas.microsoft.com/office/drawing/2014/main" id="{00000000-0008-0000-0F00-0000AB000000}"/>
            </a:ext>
          </a:extLst>
        </xdr:cNvPr>
        <xdr:cNvSpPr txBox="1"/>
      </xdr:nvSpPr>
      <xdr:spPr>
        <a:xfrm>
          <a:off x="4673600" y="14714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137705</xdr:rowOff>
    </xdr:from>
    <xdr:to>
      <xdr:col>24</xdr:col>
      <xdr:colOff>152400</xdr:colOff>
      <xdr:row>85</xdr:row>
      <xdr:rowOff>137705</xdr:rowOff>
    </xdr:to>
    <xdr:cxnSp macro="">
      <xdr:nvCxnSpPr>
        <xdr:cNvPr id="172" name="直線コネクタ 171">
          <a:extLst>
            <a:ext uri="{FF2B5EF4-FFF2-40B4-BE49-F238E27FC236}">
              <a16:creationId xmlns:a16="http://schemas.microsoft.com/office/drawing/2014/main" id="{00000000-0008-0000-0F00-0000AC000000}"/>
            </a:ext>
          </a:extLst>
        </xdr:cNvPr>
        <xdr:cNvCxnSpPr/>
      </xdr:nvCxnSpPr>
      <xdr:spPr>
        <a:xfrm>
          <a:off x="4546600" y="14710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173" name="【福祉施設】&#10;有形固定資産減価償却率最大値テキスト">
          <a:extLst>
            <a:ext uri="{FF2B5EF4-FFF2-40B4-BE49-F238E27FC236}">
              <a16:creationId xmlns:a16="http://schemas.microsoft.com/office/drawing/2014/main" id="{00000000-0008-0000-0F00-0000AD000000}"/>
            </a:ext>
          </a:extLst>
        </xdr:cNvPr>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174" name="直線コネクタ 173">
          <a:extLst>
            <a:ext uri="{FF2B5EF4-FFF2-40B4-BE49-F238E27FC236}">
              <a16:creationId xmlns:a16="http://schemas.microsoft.com/office/drawing/2014/main" id="{00000000-0008-0000-0F00-0000AE000000}"/>
            </a:ext>
          </a:extLst>
        </xdr:cNvPr>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32675</xdr:rowOff>
    </xdr:from>
    <xdr:ext cx="405111" cy="259045"/>
    <xdr:sp macro="" textlink="">
      <xdr:nvSpPr>
        <xdr:cNvPr id="175" name="【福祉施設】&#10;有形固定資産減価償却率平均値テキスト">
          <a:extLst>
            <a:ext uri="{FF2B5EF4-FFF2-40B4-BE49-F238E27FC236}">
              <a16:creationId xmlns:a16="http://schemas.microsoft.com/office/drawing/2014/main" id="{00000000-0008-0000-0F00-0000AF000000}"/>
            </a:ext>
          </a:extLst>
        </xdr:cNvPr>
        <xdr:cNvSpPr txBox="1"/>
      </xdr:nvSpPr>
      <xdr:spPr>
        <a:xfrm>
          <a:off x="4673600" y="140915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54248</xdr:rowOff>
    </xdr:from>
    <xdr:to>
      <xdr:col>24</xdr:col>
      <xdr:colOff>114300</xdr:colOff>
      <xdr:row>82</xdr:row>
      <xdr:rowOff>155848</xdr:rowOff>
    </xdr:to>
    <xdr:sp macro="" textlink="">
      <xdr:nvSpPr>
        <xdr:cNvPr id="176" name="フローチャート: 判断 175">
          <a:extLst>
            <a:ext uri="{FF2B5EF4-FFF2-40B4-BE49-F238E27FC236}">
              <a16:creationId xmlns:a16="http://schemas.microsoft.com/office/drawing/2014/main" id="{00000000-0008-0000-0F00-0000B0000000}"/>
            </a:ext>
          </a:extLst>
        </xdr:cNvPr>
        <xdr:cNvSpPr/>
      </xdr:nvSpPr>
      <xdr:spPr>
        <a:xfrm>
          <a:off x="4584700" y="1411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64044</xdr:rowOff>
    </xdr:from>
    <xdr:to>
      <xdr:col>20</xdr:col>
      <xdr:colOff>38100</xdr:colOff>
      <xdr:row>82</xdr:row>
      <xdr:rowOff>165644</xdr:rowOff>
    </xdr:to>
    <xdr:sp macro="" textlink="">
      <xdr:nvSpPr>
        <xdr:cNvPr id="177" name="フローチャート: 判断 176">
          <a:extLst>
            <a:ext uri="{FF2B5EF4-FFF2-40B4-BE49-F238E27FC236}">
              <a16:creationId xmlns:a16="http://schemas.microsoft.com/office/drawing/2014/main" id="{00000000-0008-0000-0F00-0000B1000000}"/>
            </a:ext>
          </a:extLst>
        </xdr:cNvPr>
        <xdr:cNvSpPr/>
      </xdr:nvSpPr>
      <xdr:spPr>
        <a:xfrm>
          <a:off x="3746500" y="1412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82</xdr:row>
      <xdr:rowOff>156771</xdr:rowOff>
    </xdr:from>
    <xdr:ext cx="405111" cy="259045"/>
    <xdr:sp macro="" textlink="">
      <xdr:nvSpPr>
        <xdr:cNvPr id="178" name="n_1aveValue【福祉施設】&#10;有形固定資産減価償却率">
          <a:extLst>
            <a:ext uri="{FF2B5EF4-FFF2-40B4-BE49-F238E27FC236}">
              <a16:creationId xmlns:a16="http://schemas.microsoft.com/office/drawing/2014/main" id="{00000000-0008-0000-0F00-0000B2000000}"/>
            </a:ext>
          </a:extLst>
        </xdr:cNvPr>
        <xdr:cNvSpPr txBox="1"/>
      </xdr:nvSpPr>
      <xdr:spPr>
        <a:xfrm>
          <a:off x="3582044" y="14215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41184</xdr:rowOff>
    </xdr:from>
    <xdr:to>
      <xdr:col>15</xdr:col>
      <xdr:colOff>101600</xdr:colOff>
      <xdr:row>82</xdr:row>
      <xdr:rowOff>142784</xdr:rowOff>
    </xdr:to>
    <xdr:sp macro="" textlink="">
      <xdr:nvSpPr>
        <xdr:cNvPr id="179" name="フローチャート: 判断 178">
          <a:extLst>
            <a:ext uri="{FF2B5EF4-FFF2-40B4-BE49-F238E27FC236}">
              <a16:creationId xmlns:a16="http://schemas.microsoft.com/office/drawing/2014/main" id="{00000000-0008-0000-0F00-0000B3000000}"/>
            </a:ext>
          </a:extLst>
        </xdr:cNvPr>
        <xdr:cNvSpPr/>
      </xdr:nvSpPr>
      <xdr:spPr>
        <a:xfrm>
          <a:off x="2857500" y="1410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82</xdr:row>
      <xdr:rowOff>133911</xdr:rowOff>
    </xdr:from>
    <xdr:ext cx="405111" cy="259045"/>
    <xdr:sp macro="" textlink="">
      <xdr:nvSpPr>
        <xdr:cNvPr id="180" name="n_2aveValue【福祉施設】&#10;有形固定資産減価償却率">
          <a:extLst>
            <a:ext uri="{FF2B5EF4-FFF2-40B4-BE49-F238E27FC236}">
              <a16:creationId xmlns:a16="http://schemas.microsoft.com/office/drawing/2014/main" id="{00000000-0008-0000-0F00-0000B4000000}"/>
            </a:ext>
          </a:extLst>
        </xdr:cNvPr>
        <xdr:cNvSpPr txBox="1"/>
      </xdr:nvSpPr>
      <xdr:spPr>
        <a:xfrm>
          <a:off x="2705744" y="14192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81" name="テキスト ボックス 180">
          <a:extLst>
            <a:ext uri="{FF2B5EF4-FFF2-40B4-BE49-F238E27FC236}">
              <a16:creationId xmlns:a16="http://schemas.microsoft.com/office/drawing/2014/main" id="{00000000-0008-0000-0F00-0000B500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82" name="テキスト ボックス 181">
          <a:extLst>
            <a:ext uri="{FF2B5EF4-FFF2-40B4-BE49-F238E27FC236}">
              <a16:creationId xmlns:a16="http://schemas.microsoft.com/office/drawing/2014/main" id="{00000000-0008-0000-0F00-0000B600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83" name="テキスト ボックス 182">
          <a:extLst>
            <a:ext uri="{FF2B5EF4-FFF2-40B4-BE49-F238E27FC236}">
              <a16:creationId xmlns:a16="http://schemas.microsoft.com/office/drawing/2014/main" id="{00000000-0008-0000-0F00-0000B700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84" name="テキスト ボックス 183">
          <a:extLst>
            <a:ext uri="{FF2B5EF4-FFF2-40B4-BE49-F238E27FC236}">
              <a16:creationId xmlns:a16="http://schemas.microsoft.com/office/drawing/2014/main" id="{00000000-0008-0000-0F00-0000B800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85" name="テキスト ボックス 184">
          <a:extLst>
            <a:ext uri="{FF2B5EF4-FFF2-40B4-BE49-F238E27FC236}">
              <a16:creationId xmlns:a16="http://schemas.microsoft.com/office/drawing/2014/main" id="{00000000-0008-0000-0F00-0000B900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124461</xdr:rowOff>
    </xdr:from>
    <xdr:to>
      <xdr:col>24</xdr:col>
      <xdr:colOff>114300</xdr:colOff>
      <xdr:row>82</xdr:row>
      <xdr:rowOff>54611</xdr:rowOff>
    </xdr:to>
    <xdr:sp macro="" textlink="">
      <xdr:nvSpPr>
        <xdr:cNvPr id="186" name="楕円 185">
          <a:extLst>
            <a:ext uri="{FF2B5EF4-FFF2-40B4-BE49-F238E27FC236}">
              <a16:creationId xmlns:a16="http://schemas.microsoft.com/office/drawing/2014/main" id="{00000000-0008-0000-0F00-0000BA000000}"/>
            </a:ext>
          </a:extLst>
        </xdr:cNvPr>
        <xdr:cNvSpPr/>
      </xdr:nvSpPr>
      <xdr:spPr>
        <a:xfrm>
          <a:off x="4584700" y="1401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147338</xdr:rowOff>
    </xdr:from>
    <xdr:ext cx="405111" cy="259045"/>
    <xdr:sp macro="" textlink="">
      <xdr:nvSpPr>
        <xdr:cNvPr id="187" name="【福祉施設】&#10;有形固定資産減価償却率該当値テキスト">
          <a:extLst>
            <a:ext uri="{FF2B5EF4-FFF2-40B4-BE49-F238E27FC236}">
              <a16:creationId xmlns:a16="http://schemas.microsoft.com/office/drawing/2014/main" id="{00000000-0008-0000-0F00-0000BB000000}"/>
            </a:ext>
          </a:extLst>
        </xdr:cNvPr>
        <xdr:cNvSpPr txBox="1"/>
      </xdr:nvSpPr>
      <xdr:spPr>
        <a:xfrm>
          <a:off x="4673600" y="13863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160382</xdr:rowOff>
    </xdr:from>
    <xdr:to>
      <xdr:col>20</xdr:col>
      <xdr:colOff>38100</xdr:colOff>
      <xdr:row>82</xdr:row>
      <xdr:rowOff>90532</xdr:rowOff>
    </xdr:to>
    <xdr:sp macro="" textlink="">
      <xdr:nvSpPr>
        <xdr:cNvPr id="188" name="楕円 187">
          <a:extLst>
            <a:ext uri="{FF2B5EF4-FFF2-40B4-BE49-F238E27FC236}">
              <a16:creationId xmlns:a16="http://schemas.microsoft.com/office/drawing/2014/main" id="{00000000-0008-0000-0F00-0000BC000000}"/>
            </a:ext>
          </a:extLst>
        </xdr:cNvPr>
        <xdr:cNvSpPr/>
      </xdr:nvSpPr>
      <xdr:spPr>
        <a:xfrm>
          <a:off x="3746500" y="14047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3811</xdr:rowOff>
    </xdr:from>
    <xdr:to>
      <xdr:col>24</xdr:col>
      <xdr:colOff>63500</xdr:colOff>
      <xdr:row>82</xdr:row>
      <xdr:rowOff>39732</xdr:rowOff>
    </xdr:to>
    <xdr:cxnSp macro="">
      <xdr:nvCxnSpPr>
        <xdr:cNvPr id="189" name="直線コネクタ 188">
          <a:extLst>
            <a:ext uri="{FF2B5EF4-FFF2-40B4-BE49-F238E27FC236}">
              <a16:creationId xmlns:a16="http://schemas.microsoft.com/office/drawing/2014/main" id="{00000000-0008-0000-0F00-0000BD000000}"/>
            </a:ext>
          </a:extLst>
        </xdr:cNvPr>
        <xdr:cNvCxnSpPr/>
      </xdr:nvCxnSpPr>
      <xdr:spPr>
        <a:xfrm flipV="1">
          <a:off x="3797300" y="14062711"/>
          <a:ext cx="838200" cy="35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13426</xdr:rowOff>
    </xdr:from>
    <xdr:to>
      <xdr:col>15</xdr:col>
      <xdr:colOff>101600</xdr:colOff>
      <xdr:row>82</xdr:row>
      <xdr:rowOff>115026</xdr:rowOff>
    </xdr:to>
    <xdr:sp macro="" textlink="">
      <xdr:nvSpPr>
        <xdr:cNvPr id="190" name="楕円 189">
          <a:extLst>
            <a:ext uri="{FF2B5EF4-FFF2-40B4-BE49-F238E27FC236}">
              <a16:creationId xmlns:a16="http://schemas.microsoft.com/office/drawing/2014/main" id="{00000000-0008-0000-0F00-0000BE000000}"/>
            </a:ext>
          </a:extLst>
        </xdr:cNvPr>
        <xdr:cNvSpPr/>
      </xdr:nvSpPr>
      <xdr:spPr>
        <a:xfrm>
          <a:off x="2857500" y="1407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39732</xdr:rowOff>
    </xdr:from>
    <xdr:to>
      <xdr:col>19</xdr:col>
      <xdr:colOff>177800</xdr:colOff>
      <xdr:row>82</xdr:row>
      <xdr:rowOff>64226</xdr:rowOff>
    </xdr:to>
    <xdr:cxnSp macro="">
      <xdr:nvCxnSpPr>
        <xdr:cNvPr id="191" name="直線コネクタ 190">
          <a:extLst>
            <a:ext uri="{FF2B5EF4-FFF2-40B4-BE49-F238E27FC236}">
              <a16:creationId xmlns:a16="http://schemas.microsoft.com/office/drawing/2014/main" id="{00000000-0008-0000-0F00-0000BF000000}"/>
            </a:ext>
          </a:extLst>
        </xdr:cNvPr>
        <xdr:cNvCxnSpPr/>
      </xdr:nvCxnSpPr>
      <xdr:spPr>
        <a:xfrm flipV="1">
          <a:off x="2908300" y="14098632"/>
          <a:ext cx="889000" cy="24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107059</xdr:rowOff>
    </xdr:from>
    <xdr:ext cx="405111" cy="259045"/>
    <xdr:sp macro="" textlink="">
      <xdr:nvSpPr>
        <xdr:cNvPr id="192" name="n_1mainValue【福祉施設】&#10;有形固定資産減価償却率">
          <a:extLst>
            <a:ext uri="{FF2B5EF4-FFF2-40B4-BE49-F238E27FC236}">
              <a16:creationId xmlns:a16="http://schemas.microsoft.com/office/drawing/2014/main" id="{00000000-0008-0000-0F00-0000C0000000}"/>
            </a:ext>
          </a:extLst>
        </xdr:cNvPr>
        <xdr:cNvSpPr txBox="1"/>
      </xdr:nvSpPr>
      <xdr:spPr>
        <a:xfrm>
          <a:off x="3582044" y="13823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131553</xdr:rowOff>
    </xdr:from>
    <xdr:ext cx="405111" cy="259045"/>
    <xdr:sp macro="" textlink="">
      <xdr:nvSpPr>
        <xdr:cNvPr id="193" name="n_2mainValue【福祉施設】&#10;有形固定資産減価償却率">
          <a:extLst>
            <a:ext uri="{FF2B5EF4-FFF2-40B4-BE49-F238E27FC236}">
              <a16:creationId xmlns:a16="http://schemas.microsoft.com/office/drawing/2014/main" id="{00000000-0008-0000-0F00-0000C1000000}"/>
            </a:ext>
          </a:extLst>
        </xdr:cNvPr>
        <xdr:cNvSpPr txBox="1"/>
      </xdr:nvSpPr>
      <xdr:spPr>
        <a:xfrm>
          <a:off x="2705744" y="1384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94" name="正方形/長方形 193">
          <a:extLst>
            <a:ext uri="{FF2B5EF4-FFF2-40B4-BE49-F238E27FC236}">
              <a16:creationId xmlns:a16="http://schemas.microsoft.com/office/drawing/2014/main" id="{00000000-0008-0000-0F00-0000C2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95" name="正方形/長方形 194">
          <a:extLst>
            <a:ext uri="{FF2B5EF4-FFF2-40B4-BE49-F238E27FC236}">
              <a16:creationId xmlns:a16="http://schemas.microsoft.com/office/drawing/2014/main" id="{00000000-0008-0000-0F00-0000C300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96" name="正方形/長方形 195">
          <a:extLst>
            <a:ext uri="{FF2B5EF4-FFF2-40B4-BE49-F238E27FC236}">
              <a16:creationId xmlns:a16="http://schemas.microsoft.com/office/drawing/2014/main" id="{00000000-0008-0000-0F00-0000C400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97" name="正方形/長方形 196">
          <a:extLst>
            <a:ext uri="{FF2B5EF4-FFF2-40B4-BE49-F238E27FC236}">
              <a16:creationId xmlns:a16="http://schemas.microsoft.com/office/drawing/2014/main" id="{00000000-0008-0000-0F00-0000C500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98" name="正方形/長方形 197">
          <a:extLst>
            <a:ext uri="{FF2B5EF4-FFF2-40B4-BE49-F238E27FC236}">
              <a16:creationId xmlns:a16="http://schemas.microsoft.com/office/drawing/2014/main" id="{00000000-0008-0000-0F00-0000C600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99" name="正方形/長方形 198">
          <a:extLst>
            <a:ext uri="{FF2B5EF4-FFF2-40B4-BE49-F238E27FC236}">
              <a16:creationId xmlns:a16="http://schemas.microsoft.com/office/drawing/2014/main" id="{00000000-0008-0000-0F00-0000C700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00" name="正方形/長方形 199">
          <a:extLst>
            <a:ext uri="{FF2B5EF4-FFF2-40B4-BE49-F238E27FC236}">
              <a16:creationId xmlns:a16="http://schemas.microsoft.com/office/drawing/2014/main" id="{00000000-0008-0000-0F00-0000C800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01" name="正方形/長方形 200">
          <a:extLst>
            <a:ext uri="{FF2B5EF4-FFF2-40B4-BE49-F238E27FC236}">
              <a16:creationId xmlns:a16="http://schemas.microsoft.com/office/drawing/2014/main" id="{00000000-0008-0000-0F00-0000C900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02" name="テキスト ボックス 201">
          <a:extLst>
            <a:ext uri="{FF2B5EF4-FFF2-40B4-BE49-F238E27FC236}">
              <a16:creationId xmlns:a16="http://schemas.microsoft.com/office/drawing/2014/main" id="{00000000-0008-0000-0F00-0000CA00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03" name="直線コネクタ 202">
          <a:extLst>
            <a:ext uri="{FF2B5EF4-FFF2-40B4-BE49-F238E27FC236}">
              <a16:creationId xmlns:a16="http://schemas.microsoft.com/office/drawing/2014/main" id="{00000000-0008-0000-0F00-0000CB00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04" name="直線コネクタ 203">
          <a:extLst>
            <a:ext uri="{FF2B5EF4-FFF2-40B4-BE49-F238E27FC236}">
              <a16:creationId xmlns:a16="http://schemas.microsoft.com/office/drawing/2014/main" id="{00000000-0008-0000-0F00-0000CC00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05" name="テキスト ボックス 204">
          <a:extLst>
            <a:ext uri="{FF2B5EF4-FFF2-40B4-BE49-F238E27FC236}">
              <a16:creationId xmlns:a16="http://schemas.microsoft.com/office/drawing/2014/main" id="{00000000-0008-0000-0F00-0000CD00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06" name="直線コネクタ 205">
          <a:extLst>
            <a:ext uri="{FF2B5EF4-FFF2-40B4-BE49-F238E27FC236}">
              <a16:creationId xmlns:a16="http://schemas.microsoft.com/office/drawing/2014/main" id="{00000000-0008-0000-0F00-0000CE00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07" name="テキスト ボックス 206">
          <a:extLst>
            <a:ext uri="{FF2B5EF4-FFF2-40B4-BE49-F238E27FC236}">
              <a16:creationId xmlns:a16="http://schemas.microsoft.com/office/drawing/2014/main" id="{00000000-0008-0000-0F00-0000CF00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08" name="直線コネクタ 207">
          <a:extLst>
            <a:ext uri="{FF2B5EF4-FFF2-40B4-BE49-F238E27FC236}">
              <a16:creationId xmlns:a16="http://schemas.microsoft.com/office/drawing/2014/main" id="{00000000-0008-0000-0F00-0000D000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09" name="テキスト ボックス 208">
          <a:extLst>
            <a:ext uri="{FF2B5EF4-FFF2-40B4-BE49-F238E27FC236}">
              <a16:creationId xmlns:a16="http://schemas.microsoft.com/office/drawing/2014/main" id="{00000000-0008-0000-0F00-0000D100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10" name="直線コネクタ 209">
          <a:extLst>
            <a:ext uri="{FF2B5EF4-FFF2-40B4-BE49-F238E27FC236}">
              <a16:creationId xmlns:a16="http://schemas.microsoft.com/office/drawing/2014/main" id="{00000000-0008-0000-0F00-0000D200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11" name="テキスト ボックス 210">
          <a:extLst>
            <a:ext uri="{FF2B5EF4-FFF2-40B4-BE49-F238E27FC236}">
              <a16:creationId xmlns:a16="http://schemas.microsoft.com/office/drawing/2014/main" id="{00000000-0008-0000-0F00-0000D300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12" name="直線コネクタ 211">
          <a:extLst>
            <a:ext uri="{FF2B5EF4-FFF2-40B4-BE49-F238E27FC236}">
              <a16:creationId xmlns:a16="http://schemas.microsoft.com/office/drawing/2014/main" id="{00000000-0008-0000-0F00-0000D400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13" name="テキスト ボックス 212">
          <a:extLst>
            <a:ext uri="{FF2B5EF4-FFF2-40B4-BE49-F238E27FC236}">
              <a16:creationId xmlns:a16="http://schemas.microsoft.com/office/drawing/2014/main" id="{00000000-0008-0000-0F00-0000D500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14" name="直線コネクタ 213">
          <a:extLst>
            <a:ext uri="{FF2B5EF4-FFF2-40B4-BE49-F238E27FC236}">
              <a16:creationId xmlns:a16="http://schemas.microsoft.com/office/drawing/2014/main" id="{00000000-0008-0000-0F00-0000D600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15" name="テキスト ボックス 214">
          <a:extLst>
            <a:ext uri="{FF2B5EF4-FFF2-40B4-BE49-F238E27FC236}">
              <a16:creationId xmlns:a16="http://schemas.microsoft.com/office/drawing/2014/main" id="{00000000-0008-0000-0F00-0000D700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16" name="【福祉施設】&#10;一人当たり面積グラフ枠">
          <a:extLst>
            <a:ext uri="{FF2B5EF4-FFF2-40B4-BE49-F238E27FC236}">
              <a16:creationId xmlns:a16="http://schemas.microsoft.com/office/drawing/2014/main" id="{00000000-0008-0000-0F00-0000D800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42290</xdr:rowOff>
    </xdr:from>
    <xdr:to>
      <xdr:col>54</xdr:col>
      <xdr:colOff>189865</xdr:colOff>
      <xdr:row>86</xdr:row>
      <xdr:rowOff>101727</xdr:rowOff>
    </xdr:to>
    <xdr:cxnSp macro="">
      <xdr:nvCxnSpPr>
        <xdr:cNvPr id="217" name="直線コネクタ 216">
          <a:extLst>
            <a:ext uri="{FF2B5EF4-FFF2-40B4-BE49-F238E27FC236}">
              <a16:creationId xmlns:a16="http://schemas.microsoft.com/office/drawing/2014/main" id="{00000000-0008-0000-0F00-0000D9000000}"/>
            </a:ext>
          </a:extLst>
        </xdr:cNvPr>
        <xdr:cNvCxnSpPr/>
      </xdr:nvCxnSpPr>
      <xdr:spPr>
        <a:xfrm flipV="1">
          <a:off x="10476865" y="13415390"/>
          <a:ext cx="0" cy="14310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105554</xdr:rowOff>
    </xdr:from>
    <xdr:ext cx="469744" cy="259045"/>
    <xdr:sp macro="" textlink="">
      <xdr:nvSpPr>
        <xdr:cNvPr id="218" name="【福祉施設】&#10;一人当たり面積最小値テキスト">
          <a:extLst>
            <a:ext uri="{FF2B5EF4-FFF2-40B4-BE49-F238E27FC236}">
              <a16:creationId xmlns:a16="http://schemas.microsoft.com/office/drawing/2014/main" id="{00000000-0008-0000-0F00-0000DA000000}"/>
            </a:ext>
          </a:extLst>
        </xdr:cNvPr>
        <xdr:cNvSpPr txBox="1"/>
      </xdr:nvSpPr>
      <xdr:spPr>
        <a:xfrm>
          <a:off x="10515600" y="14850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101727</xdr:rowOff>
    </xdr:from>
    <xdr:to>
      <xdr:col>55</xdr:col>
      <xdr:colOff>88900</xdr:colOff>
      <xdr:row>86</xdr:row>
      <xdr:rowOff>101727</xdr:rowOff>
    </xdr:to>
    <xdr:cxnSp macro="">
      <xdr:nvCxnSpPr>
        <xdr:cNvPr id="219" name="直線コネクタ 218">
          <a:extLst>
            <a:ext uri="{FF2B5EF4-FFF2-40B4-BE49-F238E27FC236}">
              <a16:creationId xmlns:a16="http://schemas.microsoft.com/office/drawing/2014/main" id="{00000000-0008-0000-0F00-0000DB000000}"/>
            </a:ext>
          </a:extLst>
        </xdr:cNvPr>
        <xdr:cNvCxnSpPr/>
      </xdr:nvCxnSpPr>
      <xdr:spPr>
        <a:xfrm>
          <a:off x="10388600" y="14846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160417</xdr:rowOff>
    </xdr:from>
    <xdr:ext cx="469744" cy="259045"/>
    <xdr:sp macro="" textlink="">
      <xdr:nvSpPr>
        <xdr:cNvPr id="220" name="【福祉施設】&#10;一人当たり面積最大値テキスト">
          <a:extLst>
            <a:ext uri="{FF2B5EF4-FFF2-40B4-BE49-F238E27FC236}">
              <a16:creationId xmlns:a16="http://schemas.microsoft.com/office/drawing/2014/main" id="{00000000-0008-0000-0F00-0000DC000000}"/>
            </a:ext>
          </a:extLst>
        </xdr:cNvPr>
        <xdr:cNvSpPr txBox="1"/>
      </xdr:nvSpPr>
      <xdr:spPr>
        <a:xfrm>
          <a:off x="10515600" y="13190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42290</xdr:rowOff>
    </xdr:from>
    <xdr:to>
      <xdr:col>55</xdr:col>
      <xdr:colOff>88900</xdr:colOff>
      <xdr:row>78</xdr:row>
      <xdr:rowOff>42290</xdr:rowOff>
    </xdr:to>
    <xdr:cxnSp macro="">
      <xdr:nvCxnSpPr>
        <xdr:cNvPr id="221" name="直線コネクタ 220">
          <a:extLst>
            <a:ext uri="{FF2B5EF4-FFF2-40B4-BE49-F238E27FC236}">
              <a16:creationId xmlns:a16="http://schemas.microsoft.com/office/drawing/2014/main" id="{00000000-0008-0000-0F00-0000DD000000}"/>
            </a:ext>
          </a:extLst>
        </xdr:cNvPr>
        <xdr:cNvCxnSpPr/>
      </xdr:nvCxnSpPr>
      <xdr:spPr>
        <a:xfrm>
          <a:off x="10388600" y="13415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18305</xdr:rowOff>
    </xdr:from>
    <xdr:ext cx="469744" cy="259045"/>
    <xdr:sp macro="" textlink="">
      <xdr:nvSpPr>
        <xdr:cNvPr id="222" name="【福祉施設】&#10;一人当たり面積平均値テキスト">
          <a:extLst>
            <a:ext uri="{FF2B5EF4-FFF2-40B4-BE49-F238E27FC236}">
              <a16:creationId xmlns:a16="http://schemas.microsoft.com/office/drawing/2014/main" id="{00000000-0008-0000-0F00-0000DE000000}"/>
            </a:ext>
          </a:extLst>
        </xdr:cNvPr>
        <xdr:cNvSpPr txBox="1"/>
      </xdr:nvSpPr>
      <xdr:spPr>
        <a:xfrm>
          <a:off x="10515600" y="144201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39878</xdr:rowOff>
    </xdr:from>
    <xdr:to>
      <xdr:col>55</xdr:col>
      <xdr:colOff>50800</xdr:colOff>
      <xdr:row>84</xdr:row>
      <xdr:rowOff>141478</xdr:rowOff>
    </xdr:to>
    <xdr:sp macro="" textlink="">
      <xdr:nvSpPr>
        <xdr:cNvPr id="223" name="フローチャート: 判断 222">
          <a:extLst>
            <a:ext uri="{FF2B5EF4-FFF2-40B4-BE49-F238E27FC236}">
              <a16:creationId xmlns:a16="http://schemas.microsoft.com/office/drawing/2014/main" id="{00000000-0008-0000-0F00-0000DF000000}"/>
            </a:ext>
          </a:extLst>
        </xdr:cNvPr>
        <xdr:cNvSpPr/>
      </xdr:nvSpPr>
      <xdr:spPr>
        <a:xfrm>
          <a:off x="10426700" y="1444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81407</xdr:rowOff>
    </xdr:from>
    <xdr:to>
      <xdr:col>50</xdr:col>
      <xdr:colOff>165100</xdr:colOff>
      <xdr:row>85</xdr:row>
      <xdr:rowOff>11557</xdr:rowOff>
    </xdr:to>
    <xdr:sp macro="" textlink="">
      <xdr:nvSpPr>
        <xdr:cNvPr id="224" name="フローチャート: 判断 223">
          <a:extLst>
            <a:ext uri="{FF2B5EF4-FFF2-40B4-BE49-F238E27FC236}">
              <a16:creationId xmlns:a16="http://schemas.microsoft.com/office/drawing/2014/main" id="{00000000-0008-0000-0F00-0000E0000000}"/>
            </a:ext>
          </a:extLst>
        </xdr:cNvPr>
        <xdr:cNvSpPr/>
      </xdr:nvSpPr>
      <xdr:spPr>
        <a:xfrm>
          <a:off x="9588500" y="14483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85</xdr:row>
      <xdr:rowOff>2684</xdr:rowOff>
    </xdr:from>
    <xdr:ext cx="469744" cy="259045"/>
    <xdr:sp macro="" textlink="">
      <xdr:nvSpPr>
        <xdr:cNvPr id="225" name="n_1aveValue【福祉施設】&#10;一人当たり面積">
          <a:extLst>
            <a:ext uri="{FF2B5EF4-FFF2-40B4-BE49-F238E27FC236}">
              <a16:creationId xmlns:a16="http://schemas.microsoft.com/office/drawing/2014/main" id="{00000000-0008-0000-0F00-0000E1000000}"/>
            </a:ext>
          </a:extLst>
        </xdr:cNvPr>
        <xdr:cNvSpPr txBox="1"/>
      </xdr:nvSpPr>
      <xdr:spPr>
        <a:xfrm>
          <a:off x="9391727" y="14575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108077</xdr:rowOff>
    </xdr:from>
    <xdr:to>
      <xdr:col>46</xdr:col>
      <xdr:colOff>38100</xdr:colOff>
      <xdr:row>85</xdr:row>
      <xdr:rowOff>38227</xdr:rowOff>
    </xdr:to>
    <xdr:sp macro="" textlink="">
      <xdr:nvSpPr>
        <xdr:cNvPr id="226" name="フローチャート: 判断 225">
          <a:extLst>
            <a:ext uri="{FF2B5EF4-FFF2-40B4-BE49-F238E27FC236}">
              <a16:creationId xmlns:a16="http://schemas.microsoft.com/office/drawing/2014/main" id="{00000000-0008-0000-0F00-0000E2000000}"/>
            </a:ext>
          </a:extLst>
        </xdr:cNvPr>
        <xdr:cNvSpPr/>
      </xdr:nvSpPr>
      <xdr:spPr>
        <a:xfrm>
          <a:off x="8699500" y="14509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85</xdr:row>
      <xdr:rowOff>29354</xdr:rowOff>
    </xdr:from>
    <xdr:ext cx="469744" cy="259045"/>
    <xdr:sp macro="" textlink="">
      <xdr:nvSpPr>
        <xdr:cNvPr id="227" name="n_2aveValue【福祉施設】&#10;一人当たり面積">
          <a:extLst>
            <a:ext uri="{FF2B5EF4-FFF2-40B4-BE49-F238E27FC236}">
              <a16:creationId xmlns:a16="http://schemas.microsoft.com/office/drawing/2014/main" id="{00000000-0008-0000-0F00-0000E3000000}"/>
            </a:ext>
          </a:extLst>
        </xdr:cNvPr>
        <xdr:cNvSpPr txBox="1"/>
      </xdr:nvSpPr>
      <xdr:spPr>
        <a:xfrm>
          <a:off x="8515427" y="14602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28" name="テキスト ボックス 227">
          <a:extLst>
            <a:ext uri="{FF2B5EF4-FFF2-40B4-BE49-F238E27FC236}">
              <a16:creationId xmlns:a16="http://schemas.microsoft.com/office/drawing/2014/main" id="{00000000-0008-0000-0F00-0000E400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29" name="テキスト ボックス 228">
          <a:extLst>
            <a:ext uri="{FF2B5EF4-FFF2-40B4-BE49-F238E27FC236}">
              <a16:creationId xmlns:a16="http://schemas.microsoft.com/office/drawing/2014/main" id="{00000000-0008-0000-0F00-0000E500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30" name="テキスト ボックス 229">
          <a:extLst>
            <a:ext uri="{FF2B5EF4-FFF2-40B4-BE49-F238E27FC236}">
              <a16:creationId xmlns:a16="http://schemas.microsoft.com/office/drawing/2014/main" id="{00000000-0008-0000-0F00-0000E600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31" name="テキスト ボックス 230">
          <a:extLst>
            <a:ext uri="{FF2B5EF4-FFF2-40B4-BE49-F238E27FC236}">
              <a16:creationId xmlns:a16="http://schemas.microsoft.com/office/drawing/2014/main" id="{00000000-0008-0000-0F00-0000E700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32" name="テキスト ボックス 231">
          <a:extLst>
            <a:ext uri="{FF2B5EF4-FFF2-40B4-BE49-F238E27FC236}">
              <a16:creationId xmlns:a16="http://schemas.microsoft.com/office/drawing/2014/main" id="{00000000-0008-0000-0F00-0000E800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41021</xdr:rowOff>
    </xdr:from>
    <xdr:to>
      <xdr:col>55</xdr:col>
      <xdr:colOff>50800</xdr:colOff>
      <xdr:row>83</xdr:row>
      <xdr:rowOff>142621</xdr:rowOff>
    </xdr:to>
    <xdr:sp macro="" textlink="">
      <xdr:nvSpPr>
        <xdr:cNvPr id="233" name="楕円 232">
          <a:extLst>
            <a:ext uri="{FF2B5EF4-FFF2-40B4-BE49-F238E27FC236}">
              <a16:creationId xmlns:a16="http://schemas.microsoft.com/office/drawing/2014/main" id="{00000000-0008-0000-0F00-0000E9000000}"/>
            </a:ext>
          </a:extLst>
        </xdr:cNvPr>
        <xdr:cNvSpPr/>
      </xdr:nvSpPr>
      <xdr:spPr>
        <a:xfrm>
          <a:off x="10426700" y="14271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63898</xdr:rowOff>
    </xdr:from>
    <xdr:ext cx="469744" cy="259045"/>
    <xdr:sp macro="" textlink="">
      <xdr:nvSpPr>
        <xdr:cNvPr id="234" name="【福祉施設】&#10;一人当たり面積該当値テキスト">
          <a:extLst>
            <a:ext uri="{FF2B5EF4-FFF2-40B4-BE49-F238E27FC236}">
              <a16:creationId xmlns:a16="http://schemas.microsoft.com/office/drawing/2014/main" id="{00000000-0008-0000-0F00-0000EA000000}"/>
            </a:ext>
          </a:extLst>
        </xdr:cNvPr>
        <xdr:cNvSpPr txBox="1"/>
      </xdr:nvSpPr>
      <xdr:spPr>
        <a:xfrm>
          <a:off x="10515600" y="14122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53212</xdr:rowOff>
    </xdr:from>
    <xdr:to>
      <xdr:col>50</xdr:col>
      <xdr:colOff>165100</xdr:colOff>
      <xdr:row>83</xdr:row>
      <xdr:rowOff>154812</xdr:rowOff>
    </xdr:to>
    <xdr:sp macro="" textlink="">
      <xdr:nvSpPr>
        <xdr:cNvPr id="235" name="楕円 234">
          <a:extLst>
            <a:ext uri="{FF2B5EF4-FFF2-40B4-BE49-F238E27FC236}">
              <a16:creationId xmlns:a16="http://schemas.microsoft.com/office/drawing/2014/main" id="{00000000-0008-0000-0F00-0000EB000000}"/>
            </a:ext>
          </a:extLst>
        </xdr:cNvPr>
        <xdr:cNvSpPr/>
      </xdr:nvSpPr>
      <xdr:spPr>
        <a:xfrm>
          <a:off x="9588500" y="14283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91821</xdr:rowOff>
    </xdr:from>
    <xdr:to>
      <xdr:col>55</xdr:col>
      <xdr:colOff>0</xdr:colOff>
      <xdr:row>83</xdr:row>
      <xdr:rowOff>104012</xdr:rowOff>
    </xdr:to>
    <xdr:cxnSp macro="">
      <xdr:nvCxnSpPr>
        <xdr:cNvPr id="236" name="直線コネクタ 235">
          <a:extLst>
            <a:ext uri="{FF2B5EF4-FFF2-40B4-BE49-F238E27FC236}">
              <a16:creationId xmlns:a16="http://schemas.microsoft.com/office/drawing/2014/main" id="{00000000-0008-0000-0F00-0000EC000000}"/>
            </a:ext>
          </a:extLst>
        </xdr:cNvPr>
        <xdr:cNvCxnSpPr/>
      </xdr:nvCxnSpPr>
      <xdr:spPr>
        <a:xfrm flipV="1">
          <a:off x="9639300" y="14322171"/>
          <a:ext cx="838200" cy="12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81</xdr:row>
      <xdr:rowOff>143890</xdr:rowOff>
    </xdr:from>
    <xdr:to>
      <xdr:col>46</xdr:col>
      <xdr:colOff>38100</xdr:colOff>
      <xdr:row>82</xdr:row>
      <xdr:rowOff>74040</xdr:rowOff>
    </xdr:to>
    <xdr:sp macro="" textlink="">
      <xdr:nvSpPr>
        <xdr:cNvPr id="237" name="楕円 236">
          <a:extLst>
            <a:ext uri="{FF2B5EF4-FFF2-40B4-BE49-F238E27FC236}">
              <a16:creationId xmlns:a16="http://schemas.microsoft.com/office/drawing/2014/main" id="{00000000-0008-0000-0F00-0000ED000000}"/>
            </a:ext>
          </a:extLst>
        </xdr:cNvPr>
        <xdr:cNvSpPr/>
      </xdr:nvSpPr>
      <xdr:spPr>
        <a:xfrm>
          <a:off x="8699500" y="1403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23240</xdr:rowOff>
    </xdr:from>
    <xdr:to>
      <xdr:col>50</xdr:col>
      <xdr:colOff>114300</xdr:colOff>
      <xdr:row>83</xdr:row>
      <xdr:rowOff>104012</xdr:rowOff>
    </xdr:to>
    <xdr:cxnSp macro="">
      <xdr:nvCxnSpPr>
        <xdr:cNvPr id="238" name="直線コネクタ 237">
          <a:extLst>
            <a:ext uri="{FF2B5EF4-FFF2-40B4-BE49-F238E27FC236}">
              <a16:creationId xmlns:a16="http://schemas.microsoft.com/office/drawing/2014/main" id="{00000000-0008-0000-0F00-0000EE000000}"/>
            </a:ext>
          </a:extLst>
        </xdr:cNvPr>
        <xdr:cNvCxnSpPr/>
      </xdr:nvCxnSpPr>
      <xdr:spPr>
        <a:xfrm>
          <a:off x="8750300" y="14082140"/>
          <a:ext cx="889000" cy="252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171339</xdr:rowOff>
    </xdr:from>
    <xdr:ext cx="469744" cy="259045"/>
    <xdr:sp macro="" textlink="">
      <xdr:nvSpPr>
        <xdr:cNvPr id="239" name="n_1mainValue【福祉施設】&#10;一人当たり面積">
          <a:extLst>
            <a:ext uri="{FF2B5EF4-FFF2-40B4-BE49-F238E27FC236}">
              <a16:creationId xmlns:a16="http://schemas.microsoft.com/office/drawing/2014/main" id="{00000000-0008-0000-0F00-0000EF000000}"/>
            </a:ext>
          </a:extLst>
        </xdr:cNvPr>
        <xdr:cNvSpPr txBox="1"/>
      </xdr:nvSpPr>
      <xdr:spPr>
        <a:xfrm>
          <a:off x="9391727" y="14058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90567</xdr:rowOff>
    </xdr:from>
    <xdr:ext cx="469744" cy="259045"/>
    <xdr:sp macro="" textlink="">
      <xdr:nvSpPr>
        <xdr:cNvPr id="240" name="n_2mainValue【福祉施設】&#10;一人当たり面積">
          <a:extLst>
            <a:ext uri="{FF2B5EF4-FFF2-40B4-BE49-F238E27FC236}">
              <a16:creationId xmlns:a16="http://schemas.microsoft.com/office/drawing/2014/main" id="{00000000-0008-0000-0F00-0000F0000000}"/>
            </a:ext>
          </a:extLst>
        </xdr:cNvPr>
        <xdr:cNvSpPr txBox="1"/>
      </xdr:nvSpPr>
      <xdr:spPr>
        <a:xfrm>
          <a:off x="8515427" y="13806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41" name="正方形/長方形 240">
          <a:extLst>
            <a:ext uri="{FF2B5EF4-FFF2-40B4-BE49-F238E27FC236}">
              <a16:creationId xmlns:a16="http://schemas.microsoft.com/office/drawing/2014/main" id="{00000000-0008-0000-0F00-0000F100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42" name="正方形/長方形 241">
          <a:extLst>
            <a:ext uri="{FF2B5EF4-FFF2-40B4-BE49-F238E27FC236}">
              <a16:creationId xmlns:a16="http://schemas.microsoft.com/office/drawing/2014/main" id="{00000000-0008-0000-0F00-0000F200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43" name="正方形/長方形 242">
          <a:extLst>
            <a:ext uri="{FF2B5EF4-FFF2-40B4-BE49-F238E27FC236}">
              <a16:creationId xmlns:a16="http://schemas.microsoft.com/office/drawing/2014/main" id="{00000000-0008-0000-0F00-0000F300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44" name="正方形/長方形 243">
          <a:extLst>
            <a:ext uri="{FF2B5EF4-FFF2-40B4-BE49-F238E27FC236}">
              <a16:creationId xmlns:a16="http://schemas.microsoft.com/office/drawing/2014/main" id="{00000000-0008-0000-0F00-0000F400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45" name="正方形/長方形 244">
          <a:extLst>
            <a:ext uri="{FF2B5EF4-FFF2-40B4-BE49-F238E27FC236}">
              <a16:creationId xmlns:a16="http://schemas.microsoft.com/office/drawing/2014/main" id="{00000000-0008-0000-0F00-0000F500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46" name="正方形/長方形 245">
          <a:extLst>
            <a:ext uri="{FF2B5EF4-FFF2-40B4-BE49-F238E27FC236}">
              <a16:creationId xmlns:a16="http://schemas.microsoft.com/office/drawing/2014/main" id="{00000000-0008-0000-0F00-0000F600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47" name="正方形/長方形 246">
          <a:extLst>
            <a:ext uri="{FF2B5EF4-FFF2-40B4-BE49-F238E27FC236}">
              <a16:creationId xmlns:a16="http://schemas.microsoft.com/office/drawing/2014/main" id="{00000000-0008-0000-0F00-0000F700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48" name="正方形/長方形 247">
          <a:extLst>
            <a:ext uri="{FF2B5EF4-FFF2-40B4-BE49-F238E27FC236}">
              <a16:creationId xmlns:a16="http://schemas.microsoft.com/office/drawing/2014/main" id="{00000000-0008-0000-0F00-0000F800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49" name="正方形/長方形 248">
          <a:extLst>
            <a:ext uri="{FF2B5EF4-FFF2-40B4-BE49-F238E27FC236}">
              <a16:creationId xmlns:a16="http://schemas.microsoft.com/office/drawing/2014/main" id="{00000000-0008-0000-0F00-0000F900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50" name="正方形/長方形 249">
          <a:extLst>
            <a:ext uri="{FF2B5EF4-FFF2-40B4-BE49-F238E27FC236}">
              <a16:creationId xmlns:a16="http://schemas.microsoft.com/office/drawing/2014/main" id="{00000000-0008-0000-0F00-0000FA00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51" name="正方形/長方形 250">
          <a:extLst>
            <a:ext uri="{FF2B5EF4-FFF2-40B4-BE49-F238E27FC236}">
              <a16:creationId xmlns:a16="http://schemas.microsoft.com/office/drawing/2014/main" id="{00000000-0008-0000-0F00-0000FB00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52" name="正方形/長方形 251">
          <a:extLst>
            <a:ext uri="{FF2B5EF4-FFF2-40B4-BE49-F238E27FC236}">
              <a16:creationId xmlns:a16="http://schemas.microsoft.com/office/drawing/2014/main" id="{00000000-0008-0000-0F00-0000FC00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53" name="正方形/長方形 252">
          <a:extLst>
            <a:ext uri="{FF2B5EF4-FFF2-40B4-BE49-F238E27FC236}">
              <a16:creationId xmlns:a16="http://schemas.microsoft.com/office/drawing/2014/main" id="{00000000-0008-0000-0F00-0000FD00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54" name="正方形/長方形 253">
          <a:extLst>
            <a:ext uri="{FF2B5EF4-FFF2-40B4-BE49-F238E27FC236}">
              <a16:creationId xmlns:a16="http://schemas.microsoft.com/office/drawing/2014/main" id="{00000000-0008-0000-0F00-0000FE00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55" name="正方形/長方形 254">
          <a:extLst>
            <a:ext uri="{FF2B5EF4-FFF2-40B4-BE49-F238E27FC236}">
              <a16:creationId xmlns:a16="http://schemas.microsoft.com/office/drawing/2014/main" id="{00000000-0008-0000-0F00-0000FF00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56" name="正方形/長方形 255">
          <a:extLst>
            <a:ext uri="{FF2B5EF4-FFF2-40B4-BE49-F238E27FC236}">
              <a16:creationId xmlns:a16="http://schemas.microsoft.com/office/drawing/2014/main" id="{00000000-0008-0000-0F00-000000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57" name="正方形/長方形 256">
          <a:extLst>
            <a:ext uri="{FF2B5EF4-FFF2-40B4-BE49-F238E27FC236}">
              <a16:creationId xmlns:a16="http://schemas.microsoft.com/office/drawing/2014/main" id="{00000000-0008-0000-0F00-000001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58" name="正方形/長方形 257">
          <a:extLst>
            <a:ext uri="{FF2B5EF4-FFF2-40B4-BE49-F238E27FC236}">
              <a16:creationId xmlns:a16="http://schemas.microsoft.com/office/drawing/2014/main" id="{00000000-0008-0000-0F00-000002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59" name="正方形/長方形 258">
          <a:extLst>
            <a:ext uri="{FF2B5EF4-FFF2-40B4-BE49-F238E27FC236}">
              <a16:creationId xmlns:a16="http://schemas.microsoft.com/office/drawing/2014/main" id="{00000000-0008-0000-0F00-000003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60" name="正方形/長方形 259">
          <a:extLst>
            <a:ext uri="{FF2B5EF4-FFF2-40B4-BE49-F238E27FC236}">
              <a16:creationId xmlns:a16="http://schemas.microsoft.com/office/drawing/2014/main" id="{00000000-0008-0000-0F00-000004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61" name="正方形/長方形 260">
          <a:extLst>
            <a:ext uri="{FF2B5EF4-FFF2-40B4-BE49-F238E27FC236}">
              <a16:creationId xmlns:a16="http://schemas.microsoft.com/office/drawing/2014/main" id="{00000000-0008-0000-0F00-000005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62" name="正方形/長方形 261">
          <a:extLst>
            <a:ext uri="{FF2B5EF4-FFF2-40B4-BE49-F238E27FC236}">
              <a16:creationId xmlns:a16="http://schemas.microsoft.com/office/drawing/2014/main" id="{00000000-0008-0000-0F00-000006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63" name="正方形/長方形 262">
          <a:extLst>
            <a:ext uri="{FF2B5EF4-FFF2-40B4-BE49-F238E27FC236}">
              <a16:creationId xmlns:a16="http://schemas.microsoft.com/office/drawing/2014/main" id="{00000000-0008-0000-0F00-000007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64" name="正方形/長方形 263">
          <a:extLst>
            <a:ext uri="{FF2B5EF4-FFF2-40B4-BE49-F238E27FC236}">
              <a16:creationId xmlns:a16="http://schemas.microsoft.com/office/drawing/2014/main" id="{00000000-0008-0000-0F00-000008010000}"/>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265" name="正方形/長方形 264">
          <a:extLst>
            <a:ext uri="{FF2B5EF4-FFF2-40B4-BE49-F238E27FC236}">
              <a16:creationId xmlns:a16="http://schemas.microsoft.com/office/drawing/2014/main" id="{00000000-0008-0000-0F00-000009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66" name="正方形/長方形 265">
          <a:extLst>
            <a:ext uri="{FF2B5EF4-FFF2-40B4-BE49-F238E27FC236}">
              <a16:creationId xmlns:a16="http://schemas.microsoft.com/office/drawing/2014/main" id="{00000000-0008-0000-0F00-00000A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67" name="正方形/長方形 266">
          <a:extLst>
            <a:ext uri="{FF2B5EF4-FFF2-40B4-BE49-F238E27FC236}">
              <a16:creationId xmlns:a16="http://schemas.microsoft.com/office/drawing/2014/main" id="{00000000-0008-0000-0F00-00000B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68" name="正方形/長方形 267">
          <a:extLst>
            <a:ext uri="{FF2B5EF4-FFF2-40B4-BE49-F238E27FC236}">
              <a16:creationId xmlns:a16="http://schemas.microsoft.com/office/drawing/2014/main" id="{00000000-0008-0000-0F00-00000C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69" name="正方形/長方形 268">
          <a:extLst>
            <a:ext uri="{FF2B5EF4-FFF2-40B4-BE49-F238E27FC236}">
              <a16:creationId xmlns:a16="http://schemas.microsoft.com/office/drawing/2014/main" id="{00000000-0008-0000-0F00-00000D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70" name="正方形/長方形 269">
          <a:extLst>
            <a:ext uri="{FF2B5EF4-FFF2-40B4-BE49-F238E27FC236}">
              <a16:creationId xmlns:a16="http://schemas.microsoft.com/office/drawing/2014/main" id="{00000000-0008-0000-0F00-00000E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71" name="正方形/長方形 270">
          <a:extLst>
            <a:ext uri="{FF2B5EF4-FFF2-40B4-BE49-F238E27FC236}">
              <a16:creationId xmlns:a16="http://schemas.microsoft.com/office/drawing/2014/main" id="{00000000-0008-0000-0F00-00000F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453,741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72" name="正方形/長方形 271">
          <a:extLst>
            <a:ext uri="{FF2B5EF4-FFF2-40B4-BE49-F238E27FC236}">
              <a16:creationId xmlns:a16="http://schemas.microsoft.com/office/drawing/2014/main" id="{00000000-0008-0000-0F00-000010010000}"/>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273" name="正方形/長方形 272">
          <a:extLst>
            <a:ext uri="{FF2B5EF4-FFF2-40B4-BE49-F238E27FC236}">
              <a16:creationId xmlns:a16="http://schemas.microsoft.com/office/drawing/2014/main" id="{00000000-0008-0000-0F00-000011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274" name="正方形/長方形 273">
          <a:extLst>
            <a:ext uri="{FF2B5EF4-FFF2-40B4-BE49-F238E27FC236}">
              <a16:creationId xmlns:a16="http://schemas.microsoft.com/office/drawing/2014/main" id="{00000000-0008-0000-0F00-000012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275" name="正方形/長方形 274">
          <a:extLst>
            <a:ext uri="{FF2B5EF4-FFF2-40B4-BE49-F238E27FC236}">
              <a16:creationId xmlns:a16="http://schemas.microsoft.com/office/drawing/2014/main" id="{00000000-0008-0000-0F00-000013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276" name="正方形/長方形 275">
          <a:extLst>
            <a:ext uri="{FF2B5EF4-FFF2-40B4-BE49-F238E27FC236}">
              <a16:creationId xmlns:a16="http://schemas.microsoft.com/office/drawing/2014/main" id="{00000000-0008-0000-0F00-000014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277" name="正方形/長方形 276">
          <a:extLst>
            <a:ext uri="{FF2B5EF4-FFF2-40B4-BE49-F238E27FC236}">
              <a16:creationId xmlns:a16="http://schemas.microsoft.com/office/drawing/2014/main" id="{00000000-0008-0000-0F00-000015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278" name="正方形/長方形 277">
          <a:extLst>
            <a:ext uri="{FF2B5EF4-FFF2-40B4-BE49-F238E27FC236}">
              <a16:creationId xmlns:a16="http://schemas.microsoft.com/office/drawing/2014/main" id="{00000000-0008-0000-0F00-000016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279" name="正方形/長方形 278">
          <a:extLst>
            <a:ext uri="{FF2B5EF4-FFF2-40B4-BE49-F238E27FC236}">
              <a16:creationId xmlns:a16="http://schemas.microsoft.com/office/drawing/2014/main" id="{00000000-0008-0000-0F00-000017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280" name="正方形/長方形 279">
          <a:extLst>
            <a:ext uri="{FF2B5EF4-FFF2-40B4-BE49-F238E27FC236}">
              <a16:creationId xmlns:a16="http://schemas.microsoft.com/office/drawing/2014/main" id="{00000000-0008-0000-0F00-000018010000}"/>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281" name="正方形/長方形 280">
          <a:extLst>
            <a:ext uri="{FF2B5EF4-FFF2-40B4-BE49-F238E27FC236}">
              <a16:creationId xmlns:a16="http://schemas.microsoft.com/office/drawing/2014/main" id="{00000000-0008-0000-0F00-000019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282" name="正方形/長方形 281">
          <a:extLst>
            <a:ext uri="{FF2B5EF4-FFF2-40B4-BE49-F238E27FC236}">
              <a16:creationId xmlns:a16="http://schemas.microsoft.com/office/drawing/2014/main" id="{00000000-0008-0000-0F00-00001A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283" name="正方形/長方形 282">
          <a:extLst>
            <a:ext uri="{FF2B5EF4-FFF2-40B4-BE49-F238E27FC236}">
              <a16:creationId xmlns:a16="http://schemas.microsoft.com/office/drawing/2014/main" id="{00000000-0008-0000-0F00-00001B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284" name="正方形/長方形 283">
          <a:extLst>
            <a:ext uri="{FF2B5EF4-FFF2-40B4-BE49-F238E27FC236}">
              <a16:creationId xmlns:a16="http://schemas.microsoft.com/office/drawing/2014/main" id="{00000000-0008-0000-0F00-00001C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285" name="正方形/長方形 284">
          <a:extLst>
            <a:ext uri="{FF2B5EF4-FFF2-40B4-BE49-F238E27FC236}">
              <a16:creationId xmlns:a16="http://schemas.microsoft.com/office/drawing/2014/main" id="{00000000-0008-0000-0F00-00001D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286" name="正方形/長方形 285">
          <a:extLst>
            <a:ext uri="{FF2B5EF4-FFF2-40B4-BE49-F238E27FC236}">
              <a16:creationId xmlns:a16="http://schemas.microsoft.com/office/drawing/2014/main" id="{00000000-0008-0000-0F00-00001E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287" name="正方形/長方形 286">
          <a:extLst>
            <a:ext uri="{FF2B5EF4-FFF2-40B4-BE49-F238E27FC236}">
              <a16:creationId xmlns:a16="http://schemas.microsoft.com/office/drawing/2014/main" id="{00000000-0008-0000-0F00-00001F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288" name="正方形/長方形 287">
          <a:extLst>
            <a:ext uri="{FF2B5EF4-FFF2-40B4-BE49-F238E27FC236}">
              <a16:creationId xmlns:a16="http://schemas.microsoft.com/office/drawing/2014/main" id="{00000000-0008-0000-0F00-000020010000}"/>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289" name="正方形/長方形 288">
          <a:extLst>
            <a:ext uri="{FF2B5EF4-FFF2-40B4-BE49-F238E27FC236}">
              <a16:creationId xmlns:a16="http://schemas.microsoft.com/office/drawing/2014/main" id="{00000000-0008-0000-0F00-00002101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290" name="正方形/長方形 289">
          <a:extLst>
            <a:ext uri="{FF2B5EF4-FFF2-40B4-BE49-F238E27FC236}">
              <a16:creationId xmlns:a16="http://schemas.microsoft.com/office/drawing/2014/main" id="{00000000-0008-0000-0F00-00002201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291" name="正方形/長方形 290">
          <a:extLst>
            <a:ext uri="{FF2B5EF4-FFF2-40B4-BE49-F238E27FC236}">
              <a16:creationId xmlns:a16="http://schemas.microsoft.com/office/drawing/2014/main" id="{00000000-0008-0000-0F00-00002301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292" name="正方形/長方形 291">
          <a:extLst>
            <a:ext uri="{FF2B5EF4-FFF2-40B4-BE49-F238E27FC236}">
              <a16:creationId xmlns:a16="http://schemas.microsoft.com/office/drawing/2014/main" id="{00000000-0008-0000-0F00-00002401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293" name="正方形/長方形 292">
          <a:extLst>
            <a:ext uri="{FF2B5EF4-FFF2-40B4-BE49-F238E27FC236}">
              <a16:creationId xmlns:a16="http://schemas.microsoft.com/office/drawing/2014/main" id="{00000000-0008-0000-0F00-00002501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294" name="正方形/長方形 293">
          <a:extLst>
            <a:ext uri="{FF2B5EF4-FFF2-40B4-BE49-F238E27FC236}">
              <a16:creationId xmlns:a16="http://schemas.microsoft.com/office/drawing/2014/main" id="{00000000-0008-0000-0F00-00002601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295" name="正方形/長方形 294">
          <a:extLst>
            <a:ext uri="{FF2B5EF4-FFF2-40B4-BE49-F238E27FC236}">
              <a16:creationId xmlns:a16="http://schemas.microsoft.com/office/drawing/2014/main" id="{00000000-0008-0000-0F00-00002701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296" name="正方形/長方形 295">
          <a:extLst>
            <a:ext uri="{FF2B5EF4-FFF2-40B4-BE49-F238E27FC236}">
              <a16:creationId xmlns:a16="http://schemas.microsoft.com/office/drawing/2014/main" id="{00000000-0008-0000-0F00-00002801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297" name="テキスト ボックス 296">
          <a:extLst>
            <a:ext uri="{FF2B5EF4-FFF2-40B4-BE49-F238E27FC236}">
              <a16:creationId xmlns:a16="http://schemas.microsoft.com/office/drawing/2014/main" id="{00000000-0008-0000-0F00-00002901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298" name="直線コネクタ 297">
          <a:extLst>
            <a:ext uri="{FF2B5EF4-FFF2-40B4-BE49-F238E27FC236}">
              <a16:creationId xmlns:a16="http://schemas.microsoft.com/office/drawing/2014/main" id="{00000000-0008-0000-0F00-00002A01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299" name="直線コネクタ 298">
          <a:extLst>
            <a:ext uri="{FF2B5EF4-FFF2-40B4-BE49-F238E27FC236}">
              <a16:creationId xmlns:a16="http://schemas.microsoft.com/office/drawing/2014/main" id="{00000000-0008-0000-0F00-00002B01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300" name="テキスト ボックス 299">
          <a:extLst>
            <a:ext uri="{FF2B5EF4-FFF2-40B4-BE49-F238E27FC236}">
              <a16:creationId xmlns:a16="http://schemas.microsoft.com/office/drawing/2014/main" id="{00000000-0008-0000-0F00-00002C010000}"/>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301" name="直線コネクタ 300">
          <a:extLst>
            <a:ext uri="{FF2B5EF4-FFF2-40B4-BE49-F238E27FC236}">
              <a16:creationId xmlns:a16="http://schemas.microsoft.com/office/drawing/2014/main" id="{00000000-0008-0000-0F00-00002D01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302" name="テキスト ボックス 301">
          <a:extLst>
            <a:ext uri="{FF2B5EF4-FFF2-40B4-BE49-F238E27FC236}">
              <a16:creationId xmlns:a16="http://schemas.microsoft.com/office/drawing/2014/main" id="{00000000-0008-0000-0F00-00002E01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303" name="直線コネクタ 302">
          <a:extLst>
            <a:ext uri="{FF2B5EF4-FFF2-40B4-BE49-F238E27FC236}">
              <a16:creationId xmlns:a16="http://schemas.microsoft.com/office/drawing/2014/main" id="{00000000-0008-0000-0F00-00002F01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304" name="テキスト ボックス 303">
          <a:extLst>
            <a:ext uri="{FF2B5EF4-FFF2-40B4-BE49-F238E27FC236}">
              <a16:creationId xmlns:a16="http://schemas.microsoft.com/office/drawing/2014/main" id="{00000000-0008-0000-0F00-00003001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305" name="直線コネクタ 304">
          <a:extLst>
            <a:ext uri="{FF2B5EF4-FFF2-40B4-BE49-F238E27FC236}">
              <a16:creationId xmlns:a16="http://schemas.microsoft.com/office/drawing/2014/main" id="{00000000-0008-0000-0F00-00003101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306" name="テキスト ボックス 305">
          <a:extLst>
            <a:ext uri="{FF2B5EF4-FFF2-40B4-BE49-F238E27FC236}">
              <a16:creationId xmlns:a16="http://schemas.microsoft.com/office/drawing/2014/main" id="{00000000-0008-0000-0F00-00003201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307" name="直線コネクタ 306">
          <a:extLst>
            <a:ext uri="{FF2B5EF4-FFF2-40B4-BE49-F238E27FC236}">
              <a16:creationId xmlns:a16="http://schemas.microsoft.com/office/drawing/2014/main" id="{00000000-0008-0000-0F00-00003301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308" name="テキスト ボックス 307">
          <a:extLst>
            <a:ext uri="{FF2B5EF4-FFF2-40B4-BE49-F238E27FC236}">
              <a16:creationId xmlns:a16="http://schemas.microsoft.com/office/drawing/2014/main" id="{00000000-0008-0000-0F00-00003401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309" name="直線コネクタ 308">
          <a:extLst>
            <a:ext uri="{FF2B5EF4-FFF2-40B4-BE49-F238E27FC236}">
              <a16:creationId xmlns:a16="http://schemas.microsoft.com/office/drawing/2014/main" id="{00000000-0008-0000-0F00-00003501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310" name="テキスト ボックス 309">
          <a:extLst>
            <a:ext uri="{FF2B5EF4-FFF2-40B4-BE49-F238E27FC236}">
              <a16:creationId xmlns:a16="http://schemas.microsoft.com/office/drawing/2014/main" id="{00000000-0008-0000-0F00-000036010000}"/>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311" name="直線コネクタ 310">
          <a:extLst>
            <a:ext uri="{FF2B5EF4-FFF2-40B4-BE49-F238E27FC236}">
              <a16:creationId xmlns:a16="http://schemas.microsoft.com/office/drawing/2014/main" id="{00000000-0008-0000-0F00-00003701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312" name="テキスト ボックス 311">
          <a:extLst>
            <a:ext uri="{FF2B5EF4-FFF2-40B4-BE49-F238E27FC236}">
              <a16:creationId xmlns:a16="http://schemas.microsoft.com/office/drawing/2014/main" id="{00000000-0008-0000-0F00-00003801000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313" name="【消防施設】&#10;有形固定資産減価償却率グラフ枠">
          <a:extLst>
            <a:ext uri="{FF2B5EF4-FFF2-40B4-BE49-F238E27FC236}">
              <a16:creationId xmlns:a16="http://schemas.microsoft.com/office/drawing/2014/main" id="{00000000-0008-0000-0F00-00003901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105048</xdr:rowOff>
    </xdr:to>
    <xdr:cxnSp macro="">
      <xdr:nvCxnSpPr>
        <xdr:cNvPr id="314" name="直線コネクタ 313">
          <a:extLst>
            <a:ext uri="{FF2B5EF4-FFF2-40B4-BE49-F238E27FC236}">
              <a16:creationId xmlns:a16="http://schemas.microsoft.com/office/drawing/2014/main" id="{00000000-0008-0000-0F00-00003A010000}"/>
            </a:ext>
          </a:extLst>
        </xdr:cNvPr>
        <xdr:cNvCxnSpPr/>
      </xdr:nvCxnSpPr>
      <xdr:spPr>
        <a:xfrm flipV="1">
          <a:off x="16318864" y="13280571"/>
          <a:ext cx="0" cy="1569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108875</xdr:rowOff>
    </xdr:from>
    <xdr:ext cx="340478" cy="259045"/>
    <xdr:sp macro="" textlink="">
      <xdr:nvSpPr>
        <xdr:cNvPr id="315" name="【消防施設】&#10;有形固定資産減価償却率最小値テキスト">
          <a:extLst>
            <a:ext uri="{FF2B5EF4-FFF2-40B4-BE49-F238E27FC236}">
              <a16:creationId xmlns:a16="http://schemas.microsoft.com/office/drawing/2014/main" id="{00000000-0008-0000-0F00-00003B010000}"/>
            </a:ext>
          </a:extLst>
        </xdr:cNvPr>
        <xdr:cNvSpPr txBox="1"/>
      </xdr:nvSpPr>
      <xdr:spPr>
        <a:xfrm>
          <a:off x="16357600" y="1485357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105048</xdr:rowOff>
    </xdr:from>
    <xdr:to>
      <xdr:col>86</xdr:col>
      <xdr:colOff>25400</xdr:colOff>
      <xdr:row>86</xdr:row>
      <xdr:rowOff>105048</xdr:rowOff>
    </xdr:to>
    <xdr:cxnSp macro="">
      <xdr:nvCxnSpPr>
        <xdr:cNvPr id="316" name="直線コネクタ 315">
          <a:extLst>
            <a:ext uri="{FF2B5EF4-FFF2-40B4-BE49-F238E27FC236}">
              <a16:creationId xmlns:a16="http://schemas.microsoft.com/office/drawing/2014/main" id="{00000000-0008-0000-0F00-00003C010000}"/>
            </a:ext>
          </a:extLst>
        </xdr:cNvPr>
        <xdr:cNvCxnSpPr/>
      </xdr:nvCxnSpPr>
      <xdr:spPr>
        <a:xfrm>
          <a:off x="16230600" y="14849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317" name="【消防施設】&#10;有形固定資産減価償却率最大値テキスト">
          <a:extLst>
            <a:ext uri="{FF2B5EF4-FFF2-40B4-BE49-F238E27FC236}">
              <a16:creationId xmlns:a16="http://schemas.microsoft.com/office/drawing/2014/main" id="{00000000-0008-0000-0F00-00003D010000}"/>
            </a:ext>
          </a:extLst>
        </xdr:cNvPr>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318" name="直線コネクタ 317">
          <a:extLst>
            <a:ext uri="{FF2B5EF4-FFF2-40B4-BE49-F238E27FC236}">
              <a16:creationId xmlns:a16="http://schemas.microsoft.com/office/drawing/2014/main" id="{00000000-0008-0000-0F00-00003E010000}"/>
            </a:ext>
          </a:extLst>
        </xdr:cNvPr>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5278</xdr:rowOff>
    </xdr:from>
    <xdr:ext cx="405111" cy="259045"/>
    <xdr:sp macro="" textlink="">
      <xdr:nvSpPr>
        <xdr:cNvPr id="319" name="【消防施設】&#10;有形固定資産減価償却率平均値テキスト">
          <a:extLst>
            <a:ext uri="{FF2B5EF4-FFF2-40B4-BE49-F238E27FC236}">
              <a16:creationId xmlns:a16="http://schemas.microsoft.com/office/drawing/2014/main" id="{00000000-0008-0000-0F00-00003F010000}"/>
            </a:ext>
          </a:extLst>
        </xdr:cNvPr>
        <xdr:cNvSpPr txBox="1"/>
      </xdr:nvSpPr>
      <xdr:spPr>
        <a:xfrm>
          <a:off x="16357600" y="137212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153851</xdr:rowOff>
    </xdr:from>
    <xdr:to>
      <xdr:col>85</xdr:col>
      <xdr:colOff>177800</xdr:colOff>
      <xdr:row>81</xdr:row>
      <xdr:rowOff>84001</xdr:rowOff>
    </xdr:to>
    <xdr:sp macro="" textlink="">
      <xdr:nvSpPr>
        <xdr:cNvPr id="320" name="フローチャート: 判断 319">
          <a:extLst>
            <a:ext uri="{FF2B5EF4-FFF2-40B4-BE49-F238E27FC236}">
              <a16:creationId xmlns:a16="http://schemas.microsoft.com/office/drawing/2014/main" id="{00000000-0008-0000-0F00-000040010000}"/>
            </a:ext>
          </a:extLst>
        </xdr:cNvPr>
        <xdr:cNvSpPr/>
      </xdr:nvSpPr>
      <xdr:spPr>
        <a:xfrm>
          <a:off x="16268700" y="1386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153851</xdr:rowOff>
    </xdr:from>
    <xdr:to>
      <xdr:col>81</xdr:col>
      <xdr:colOff>101600</xdr:colOff>
      <xdr:row>81</xdr:row>
      <xdr:rowOff>84001</xdr:rowOff>
    </xdr:to>
    <xdr:sp macro="" textlink="">
      <xdr:nvSpPr>
        <xdr:cNvPr id="321" name="フローチャート: 判断 320">
          <a:extLst>
            <a:ext uri="{FF2B5EF4-FFF2-40B4-BE49-F238E27FC236}">
              <a16:creationId xmlns:a16="http://schemas.microsoft.com/office/drawing/2014/main" id="{00000000-0008-0000-0F00-000041010000}"/>
            </a:ext>
          </a:extLst>
        </xdr:cNvPr>
        <xdr:cNvSpPr/>
      </xdr:nvSpPr>
      <xdr:spPr>
        <a:xfrm>
          <a:off x="15430500" y="1386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79</xdr:row>
      <xdr:rowOff>100528</xdr:rowOff>
    </xdr:from>
    <xdr:ext cx="405111" cy="259045"/>
    <xdr:sp macro="" textlink="">
      <xdr:nvSpPr>
        <xdr:cNvPr id="322" name="n_1aveValue【消防施設】&#10;有形固定資産減価償却率">
          <a:extLst>
            <a:ext uri="{FF2B5EF4-FFF2-40B4-BE49-F238E27FC236}">
              <a16:creationId xmlns:a16="http://schemas.microsoft.com/office/drawing/2014/main" id="{00000000-0008-0000-0F00-000042010000}"/>
            </a:ext>
          </a:extLst>
        </xdr:cNvPr>
        <xdr:cNvSpPr txBox="1"/>
      </xdr:nvSpPr>
      <xdr:spPr>
        <a:xfrm>
          <a:off x="15266044" y="13645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80</xdr:row>
      <xdr:rowOff>122827</xdr:rowOff>
    </xdr:from>
    <xdr:to>
      <xdr:col>76</xdr:col>
      <xdr:colOff>165100</xdr:colOff>
      <xdr:row>81</xdr:row>
      <xdr:rowOff>52977</xdr:rowOff>
    </xdr:to>
    <xdr:sp macro="" textlink="">
      <xdr:nvSpPr>
        <xdr:cNvPr id="323" name="フローチャート: 判断 322">
          <a:extLst>
            <a:ext uri="{FF2B5EF4-FFF2-40B4-BE49-F238E27FC236}">
              <a16:creationId xmlns:a16="http://schemas.microsoft.com/office/drawing/2014/main" id="{00000000-0008-0000-0F00-000043010000}"/>
            </a:ext>
          </a:extLst>
        </xdr:cNvPr>
        <xdr:cNvSpPr/>
      </xdr:nvSpPr>
      <xdr:spPr>
        <a:xfrm>
          <a:off x="14541500" y="13838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79</xdr:row>
      <xdr:rowOff>69504</xdr:rowOff>
    </xdr:from>
    <xdr:ext cx="405111" cy="259045"/>
    <xdr:sp macro="" textlink="">
      <xdr:nvSpPr>
        <xdr:cNvPr id="324" name="n_2aveValue【消防施設】&#10;有形固定資産減価償却率">
          <a:extLst>
            <a:ext uri="{FF2B5EF4-FFF2-40B4-BE49-F238E27FC236}">
              <a16:creationId xmlns:a16="http://schemas.microsoft.com/office/drawing/2014/main" id="{00000000-0008-0000-0F00-000044010000}"/>
            </a:ext>
          </a:extLst>
        </xdr:cNvPr>
        <xdr:cNvSpPr txBox="1"/>
      </xdr:nvSpPr>
      <xdr:spPr>
        <a:xfrm>
          <a:off x="14389744" y="13614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325" name="テキスト ボックス 324">
          <a:extLst>
            <a:ext uri="{FF2B5EF4-FFF2-40B4-BE49-F238E27FC236}">
              <a16:creationId xmlns:a16="http://schemas.microsoft.com/office/drawing/2014/main" id="{00000000-0008-0000-0F00-00004501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326" name="テキスト ボックス 325">
          <a:extLst>
            <a:ext uri="{FF2B5EF4-FFF2-40B4-BE49-F238E27FC236}">
              <a16:creationId xmlns:a16="http://schemas.microsoft.com/office/drawing/2014/main" id="{00000000-0008-0000-0F00-00004601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327" name="テキスト ボックス 326">
          <a:extLst>
            <a:ext uri="{FF2B5EF4-FFF2-40B4-BE49-F238E27FC236}">
              <a16:creationId xmlns:a16="http://schemas.microsoft.com/office/drawing/2014/main" id="{00000000-0008-0000-0F00-00004701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328" name="テキスト ボックス 327">
          <a:extLst>
            <a:ext uri="{FF2B5EF4-FFF2-40B4-BE49-F238E27FC236}">
              <a16:creationId xmlns:a16="http://schemas.microsoft.com/office/drawing/2014/main" id="{00000000-0008-0000-0F00-00004801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329" name="テキスト ボックス 328">
          <a:extLst>
            <a:ext uri="{FF2B5EF4-FFF2-40B4-BE49-F238E27FC236}">
              <a16:creationId xmlns:a16="http://schemas.microsoft.com/office/drawing/2014/main" id="{00000000-0008-0000-0F00-00004901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93436</xdr:rowOff>
    </xdr:from>
    <xdr:to>
      <xdr:col>85</xdr:col>
      <xdr:colOff>177800</xdr:colOff>
      <xdr:row>82</xdr:row>
      <xdr:rowOff>23586</xdr:rowOff>
    </xdr:to>
    <xdr:sp macro="" textlink="">
      <xdr:nvSpPr>
        <xdr:cNvPr id="330" name="楕円 329">
          <a:extLst>
            <a:ext uri="{FF2B5EF4-FFF2-40B4-BE49-F238E27FC236}">
              <a16:creationId xmlns:a16="http://schemas.microsoft.com/office/drawing/2014/main" id="{00000000-0008-0000-0F00-00004A010000}"/>
            </a:ext>
          </a:extLst>
        </xdr:cNvPr>
        <xdr:cNvSpPr/>
      </xdr:nvSpPr>
      <xdr:spPr>
        <a:xfrm>
          <a:off x="16268700" y="1398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71863</xdr:rowOff>
    </xdr:from>
    <xdr:ext cx="405111" cy="259045"/>
    <xdr:sp macro="" textlink="">
      <xdr:nvSpPr>
        <xdr:cNvPr id="331" name="【消防施設】&#10;有形固定資産減価償却率該当値テキスト">
          <a:extLst>
            <a:ext uri="{FF2B5EF4-FFF2-40B4-BE49-F238E27FC236}">
              <a16:creationId xmlns:a16="http://schemas.microsoft.com/office/drawing/2014/main" id="{00000000-0008-0000-0F00-00004B010000}"/>
            </a:ext>
          </a:extLst>
        </xdr:cNvPr>
        <xdr:cNvSpPr txBox="1"/>
      </xdr:nvSpPr>
      <xdr:spPr>
        <a:xfrm>
          <a:off x="16357600" y="13959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130992</xdr:rowOff>
    </xdr:from>
    <xdr:to>
      <xdr:col>81</xdr:col>
      <xdr:colOff>101600</xdr:colOff>
      <xdr:row>82</xdr:row>
      <xdr:rowOff>61142</xdr:rowOff>
    </xdr:to>
    <xdr:sp macro="" textlink="">
      <xdr:nvSpPr>
        <xdr:cNvPr id="332" name="楕円 331">
          <a:extLst>
            <a:ext uri="{FF2B5EF4-FFF2-40B4-BE49-F238E27FC236}">
              <a16:creationId xmlns:a16="http://schemas.microsoft.com/office/drawing/2014/main" id="{00000000-0008-0000-0F00-00004C010000}"/>
            </a:ext>
          </a:extLst>
        </xdr:cNvPr>
        <xdr:cNvSpPr/>
      </xdr:nvSpPr>
      <xdr:spPr>
        <a:xfrm>
          <a:off x="15430500" y="14018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144236</xdr:rowOff>
    </xdr:from>
    <xdr:to>
      <xdr:col>85</xdr:col>
      <xdr:colOff>127000</xdr:colOff>
      <xdr:row>82</xdr:row>
      <xdr:rowOff>10342</xdr:rowOff>
    </xdr:to>
    <xdr:cxnSp macro="">
      <xdr:nvCxnSpPr>
        <xdr:cNvPr id="333" name="直線コネクタ 332">
          <a:extLst>
            <a:ext uri="{FF2B5EF4-FFF2-40B4-BE49-F238E27FC236}">
              <a16:creationId xmlns:a16="http://schemas.microsoft.com/office/drawing/2014/main" id="{00000000-0008-0000-0F00-00004D010000}"/>
            </a:ext>
          </a:extLst>
        </xdr:cNvPr>
        <xdr:cNvCxnSpPr/>
      </xdr:nvCxnSpPr>
      <xdr:spPr>
        <a:xfrm flipV="1">
          <a:off x="15481300" y="14031686"/>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52269</xdr:rowOff>
    </xdr:from>
    <xdr:ext cx="405111" cy="259045"/>
    <xdr:sp macro="" textlink="">
      <xdr:nvSpPr>
        <xdr:cNvPr id="334" name="n_1mainValue【消防施設】&#10;有形固定資産減価償却率">
          <a:extLst>
            <a:ext uri="{FF2B5EF4-FFF2-40B4-BE49-F238E27FC236}">
              <a16:creationId xmlns:a16="http://schemas.microsoft.com/office/drawing/2014/main" id="{00000000-0008-0000-0F00-00004E010000}"/>
            </a:ext>
          </a:extLst>
        </xdr:cNvPr>
        <xdr:cNvSpPr txBox="1"/>
      </xdr:nvSpPr>
      <xdr:spPr>
        <a:xfrm>
          <a:off x="15266044" y="14111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335" name="正方形/長方形 334">
          <a:extLst>
            <a:ext uri="{FF2B5EF4-FFF2-40B4-BE49-F238E27FC236}">
              <a16:creationId xmlns:a16="http://schemas.microsoft.com/office/drawing/2014/main" id="{00000000-0008-0000-0F00-00004F01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336" name="正方形/長方形 335">
          <a:extLst>
            <a:ext uri="{FF2B5EF4-FFF2-40B4-BE49-F238E27FC236}">
              <a16:creationId xmlns:a16="http://schemas.microsoft.com/office/drawing/2014/main" id="{00000000-0008-0000-0F00-00005001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337" name="正方形/長方形 336">
          <a:extLst>
            <a:ext uri="{FF2B5EF4-FFF2-40B4-BE49-F238E27FC236}">
              <a16:creationId xmlns:a16="http://schemas.microsoft.com/office/drawing/2014/main" id="{00000000-0008-0000-0F00-00005101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338" name="正方形/長方形 337">
          <a:extLst>
            <a:ext uri="{FF2B5EF4-FFF2-40B4-BE49-F238E27FC236}">
              <a16:creationId xmlns:a16="http://schemas.microsoft.com/office/drawing/2014/main" id="{00000000-0008-0000-0F00-00005201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339" name="正方形/長方形 338">
          <a:extLst>
            <a:ext uri="{FF2B5EF4-FFF2-40B4-BE49-F238E27FC236}">
              <a16:creationId xmlns:a16="http://schemas.microsoft.com/office/drawing/2014/main" id="{00000000-0008-0000-0F00-00005301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340" name="正方形/長方形 339">
          <a:extLst>
            <a:ext uri="{FF2B5EF4-FFF2-40B4-BE49-F238E27FC236}">
              <a16:creationId xmlns:a16="http://schemas.microsoft.com/office/drawing/2014/main" id="{00000000-0008-0000-0F00-00005401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341" name="正方形/長方形 340">
          <a:extLst>
            <a:ext uri="{FF2B5EF4-FFF2-40B4-BE49-F238E27FC236}">
              <a16:creationId xmlns:a16="http://schemas.microsoft.com/office/drawing/2014/main" id="{00000000-0008-0000-0F00-00005501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342" name="正方形/長方形 341">
          <a:extLst>
            <a:ext uri="{FF2B5EF4-FFF2-40B4-BE49-F238E27FC236}">
              <a16:creationId xmlns:a16="http://schemas.microsoft.com/office/drawing/2014/main" id="{00000000-0008-0000-0F00-00005601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343" name="テキスト ボックス 342">
          <a:extLst>
            <a:ext uri="{FF2B5EF4-FFF2-40B4-BE49-F238E27FC236}">
              <a16:creationId xmlns:a16="http://schemas.microsoft.com/office/drawing/2014/main" id="{00000000-0008-0000-0F00-00005701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344" name="直線コネクタ 343">
          <a:extLst>
            <a:ext uri="{FF2B5EF4-FFF2-40B4-BE49-F238E27FC236}">
              <a16:creationId xmlns:a16="http://schemas.microsoft.com/office/drawing/2014/main" id="{00000000-0008-0000-0F00-00005801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345" name="直線コネクタ 344">
          <a:extLst>
            <a:ext uri="{FF2B5EF4-FFF2-40B4-BE49-F238E27FC236}">
              <a16:creationId xmlns:a16="http://schemas.microsoft.com/office/drawing/2014/main" id="{00000000-0008-0000-0F00-00005901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346" name="テキスト ボックス 345">
          <a:extLst>
            <a:ext uri="{FF2B5EF4-FFF2-40B4-BE49-F238E27FC236}">
              <a16:creationId xmlns:a16="http://schemas.microsoft.com/office/drawing/2014/main" id="{00000000-0008-0000-0F00-00005A01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347" name="直線コネクタ 346">
          <a:extLst>
            <a:ext uri="{FF2B5EF4-FFF2-40B4-BE49-F238E27FC236}">
              <a16:creationId xmlns:a16="http://schemas.microsoft.com/office/drawing/2014/main" id="{00000000-0008-0000-0F00-00005B01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348" name="テキスト ボックス 347">
          <a:extLst>
            <a:ext uri="{FF2B5EF4-FFF2-40B4-BE49-F238E27FC236}">
              <a16:creationId xmlns:a16="http://schemas.microsoft.com/office/drawing/2014/main" id="{00000000-0008-0000-0F00-00005C01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349" name="直線コネクタ 348">
          <a:extLst>
            <a:ext uri="{FF2B5EF4-FFF2-40B4-BE49-F238E27FC236}">
              <a16:creationId xmlns:a16="http://schemas.microsoft.com/office/drawing/2014/main" id="{00000000-0008-0000-0F00-00005D01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350" name="テキスト ボックス 349">
          <a:extLst>
            <a:ext uri="{FF2B5EF4-FFF2-40B4-BE49-F238E27FC236}">
              <a16:creationId xmlns:a16="http://schemas.microsoft.com/office/drawing/2014/main" id="{00000000-0008-0000-0F00-00005E01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351" name="直線コネクタ 350">
          <a:extLst>
            <a:ext uri="{FF2B5EF4-FFF2-40B4-BE49-F238E27FC236}">
              <a16:creationId xmlns:a16="http://schemas.microsoft.com/office/drawing/2014/main" id="{00000000-0008-0000-0F00-00005F01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352" name="テキスト ボックス 351">
          <a:extLst>
            <a:ext uri="{FF2B5EF4-FFF2-40B4-BE49-F238E27FC236}">
              <a16:creationId xmlns:a16="http://schemas.microsoft.com/office/drawing/2014/main" id="{00000000-0008-0000-0F00-00006001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353" name="直線コネクタ 352">
          <a:extLst>
            <a:ext uri="{FF2B5EF4-FFF2-40B4-BE49-F238E27FC236}">
              <a16:creationId xmlns:a16="http://schemas.microsoft.com/office/drawing/2014/main" id="{00000000-0008-0000-0F00-00006101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354" name="テキスト ボックス 353">
          <a:extLst>
            <a:ext uri="{FF2B5EF4-FFF2-40B4-BE49-F238E27FC236}">
              <a16:creationId xmlns:a16="http://schemas.microsoft.com/office/drawing/2014/main" id="{00000000-0008-0000-0F00-00006201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355" name="直線コネクタ 354">
          <a:extLst>
            <a:ext uri="{FF2B5EF4-FFF2-40B4-BE49-F238E27FC236}">
              <a16:creationId xmlns:a16="http://schemas.microsoft.com/office/drawing/2014/main" id="{00000000-0008-0000-0F00-00006301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356" name="テキスト ボックス 355">
          <a:extLst>
            <a:ext uri="{FF2B5EF4-FFF2-40B4-BE49-F238E27FC236}">
              <a16:creationId xmlns:a16="http://schemas.microsoft.com/office/drawing/2014/main" id="{00000000-0008-0000-0F00-00006401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357" name="【消防施設】&#10;一人当たり面積グラフ枠">
          <a:extLst>
            <a:ext uri="{FF2B5EF4-FFF2-40B4-BE49-F238E27FC236}">
              <a16:creationId xmlns:a16="http://schemas.microsoft.com/office/drawing/2014/main" id="{00000000-0008-0000-0F00-00006501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50673</xdr:rowOff>
    </xdr:from>
    <xdr:to>
      <xdr:col>116</xdr:col>
      <xdr:colOff>62864</xdr:colOff>
      <xdr:row>86</xdr:row>
      <xdr:rowOff>97537</xdr:rowOff>
    </xdr:to>
    <xdr:cxnSp macro="">
      <xdr:nvCxnSpPr>
        <xdr:cNvPr id="358" name="直線コネクタ 357">
          <a:extLst>
            <a:ext uri="{FF2B5EF4-FFF2-40B4-BE49-F238E27FC236}">
              <a16:creationId xmlns:a16="http://schemas.microsoft.com/office/drawing/2014/main" id="{00000000-0008-0000-0F00-000066010000}"/>
            </a:ext>
          </a:extLst>
        </xdr:cNvPr>
        <xdr:cNvCxnSpPr/>
      </xdr:nvCxnSpPr>
      <xdr:spPr>
        <a:xfrm flipV="1">
          <a:off x="22160864" y="13252323"/>
          <a:ext cx="0" cy="1589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101364</xdr:rowOff>
    </xdr:from>
    <xdr:ext cx="469744" cy="259045"/>
    <xdr:sp macro="" textlink="">
      <xdr:nvSpPr>
        <xdr:cNvPr id="359" name="【消防施設】&#10;一人当たり面積最小値テキスト">
          <a:extLst>
            <a:ext uri="{FF2B5EF4-FFF2-40B4-BE49-F238E27FC236}">
              <a16:creationId xmlns:a16="http://schemas.microsoft.com/office/drawing/2014/main" id="{00000000-0008-0000-0F00-000067010000}"/>
            </a:ext>
          </a:extLst>
        </xdr:cNvPr>
        <xdr:cNvSpPr txBox="1"/>
      </xdr:nvSpPr>
      <xdr:spPr>
        <a:xfrm>
          <a:off x="22199600" y="14846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97537</xdr:rowOff>
    </xdr:from>
    <xdr:to>
      <xdr:col>116</xdr:col>
      <xdr:colOff>152400</xdr:colOff>
      <xdr:row>86</xdr:row>
      <xdr:rowOff>97537</xdr:rowOff>
    </xdr:to>
    <xdr:cxnSp macro="">
      <xdr:nvCxnSpPr>
        <xdr:cNvPr id="360" name="直線コネクタ 359">
          <a:extLst>
            <a:ext uri="{FF2B5EF4-FFF2-40B4-BE49-F238E27FC236}">
              <a16:creationId xmlns:a16="http://schemas.microsoft.com/office/drawing/2014/main" id="{00000000-0008-0000-0F00-000068010000}"/>
            </a:ext>
          </a:extLst>
        </xdr:cNvPr>
        <xdr:cNvCxnSpPr/>
      </xdr:nvCxnSpPr>
      <xdr:spPr>
        <a:xfrm>
          <a:off x="22072600" y="14842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168800</xdr:rowOff>
    </xdr:from>
    <xdr:ext cx="469744" cy="259045"/>
    <xdr:sp macro="" textlink="">
      <xdr:nvSpPr>
        <xdr:cNvPr id="361" name="【消防施設】&#10;一人当たり面積最大値テキスト">
          <a:extLst>
            <a:ext uri="{FF2B5EF4-FFF2-40B4-BE49-F238E27FC236}">
              <a16:creationId xmlns:a16="http://schemas.microsoft.com/office/drawing/2014/main" id="{00000000-0008-0000-0F00-000069010000}"/>
            </a:ext>
          </a:extLst>
        </xdr:cNvPr>
        <xdr:cNvSpPr txBox="1"/>
      </xdr:nvSpPr>
      <xdr:spPr>
        <a:xfrm>
          <a:off x="22199600" y="13027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50673</xdr:rowOff>
    </xdr:from>
    <xdr:to>
      <xdr:col>116</xdr:col>
      <xdr:colOff>152400</xdr:colOff>
      <xdr:row>77</xdr:row>
      <xdr:rowOff>50673</xdr:rowOff>
    </xdr:to>
    <xdr:cxnSp macro="">
      <xdr:nvCxnSpPr>
        <xdr:cNvPr id="362" name="直線コネクタ 361">
          <a:extLst>
            <a:ext uri="{FF2B5EF4-FFF2-40B4-BE49-F238E27FC236}">
              <a16:creationId xmlns:a16="http://schemas.microsoft.com/office/drawing/2014/main" id="{00000000-0008-0000-0F00-00006A010000}"/>
            </a:ext>
          </a:extLst>
        </xdr:cNvPr>
        <xdr:cNvCxnSpPr/>
      </xdr:nvCxnSpPr>
      <xdr:spPr>
        <a:xfrm>
          <a:off x="22072600" y="13252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92091</xdr:rowOff>
    </xdr:from>
    <xdr:ext cx="469744" cy="259045"/>
    <xdr:sp macro="" textlink="">
      <xdr:nvSpPr>
        <xdr:cNvPr id="363" name="【消防施設】&#10;一人当たり面積平均値テキスト">
          <a:extLst>
            <a:ext uri="{FF2B5EF4-FFF2-40B4-BE49-F238E27FC236}">
              <a16:creationId xmlns:a16="http://schemas.microsoft.com/office/drawing/2014/main" id="{00000000-0008-0000-0F00-00006B010000}"/>
            </a:ext>
          </a:extLst>
        </xdr:cNvPr>
        <xdr:cNvSpPr txBox="1"/>
      </xdr:nvSpPr>
      <xdr:spPr>
        <a:xfrm>
          <a:off x="22199600" y="144938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69214</xdr:rowOff>
    </xdr:from>
    <xdr:to>
      <xdr:col>116</xdr:col>
      <xdr:colOff>114300</xdr:colOff>
      <xdr:row>85</xdr:row>
      <xdr:rowOff>170814</xdr:rowOff>
    </xdr:to>
    <xdr:sp macro="" textlink="">
      <xdr:nvSpPr>
        <xdr:cNvPr id="364" name="フローチャート: 判断 363">
          <a:extLst>
            <a:ext uri="{FF2B5EF4-FFF2-40B4-BE49-F238E27FC236}">
              <a16:creationId xmlns:a16="http://schemas.microsoft.com/office/drawing/2014/main" id="{00000000-0008-0000-0F00-00006C010000}"/>
            </a:ext>
          </a:extLst>
        </xdr:cNvPr>
        <xdr:cNvSpPr/>
      </xdr:nvSpPr>
      <xdr:spPr>
        <a:xfrm>
          <a:off x="22110700" y="14642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89788</xdr:rowOff>
    </xdr:from>
    <xdr:to>
      <xdr:col>112</xdr:col>
      <xdr:colOff>38100</xdr:colOff>
      <xdr:row>86</xdr:row>
      <xdr:rowOff>19938</xdr:rowOff>
    </xdr:to>
    <xdr:sp macro="" textlink="">
      <xdr:nvSpPr>
        <xdr:cNvPr id="365" name="フローチャート: 判断 364">
          <a:extLst>
            <a:ext uri="{FF2B5EF4-FFF2-40B4-BE49-F238E27FC236}">
              <a16:creationId xmlns:a16="http://schemas.microsoft.com/office/drawing/2014/main" id="{00000000-0008-0000-0F00-00006D010000}"/>
            </a:ext>
          </a:extLst>
        </xdr:cNvPr>
        <xdr:cNvSpPr/>
      </xdr:nvSpPr>
      <xdr:spPr>
        <a:xfrm>
          <a:off x="21272500" y="1466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36465</xdr:rowOff>
    </xdr:from>
    <xdr:ext cx="469744" cy="259045"/>
    <xdr:sp macro="" textlink="">
      <xdr:nvSpPr>
        <xdr:cNvPr id="366" name="n_1aveValue【消防施設】&#10;一人当たり面積">
          <a:extLst>
            <a:ext uri="{FF2B5EF4-FFF2-40B4-BE49-F238E27FC236}">
              <a16:creationId xmlns:a16="http://schemas.microsoft.com/office/drawing/2014/main" id="{00000000-0008-0000-0F00-00006E010000}"/>
            </a:ext>
          </a:extLst>
        </xdr:cNvPr>
        <xdr:cNvSpPr txBox="1"/>
      </xdr:nvSpPr>
      <xdr:spPr>
        <a:xfrm>
          <a:off x="21075727" y="14438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118745</xdr:rowOff>
    </xdr:from>
    <xdr:to>
      <xdr:col>107</xdr:col>
      <xdr:colOff>101600</xdr:colOff>
      <xdr:row>86</xdr:row>
      <xdr:rowOff>48895</xdr:rowOff>
    </xdr:to>
    <xdr:sp macro="" textlink="">
      <xdr:nvSpPr>
        <xdr:cNvPr id="367" name="フローチャート: 判断 366">
          <a:extLst>
            <a:ext uri="{FF2B5EF4-FFF2-40B4-BE49-F238E27FC236}">
              <a16:creationId xmlns:a16="http://schemas.microsoft.com/office/drawing/2014/main" id="{00000000-0008-0000-0F00-00006F010000}"/>
            </a:ext>
          </a:extLst>
        </xdr:cNvPr>
        <xdr:cNvSpPr/>
      </xdr:nvSpPr>
      <xdr:spPr>
        <a:xfrm>
          <a:off x="20383500" y="14691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84</xdr:row>
      <xdr:rowOff>65422</xdr:rowOff>
    </xdr:from>
    <xdr:ext cx="469744" cy="259045"/>
    <xdr:sp macro="" textlink="">
      <xdr:nvSpPr>
        <xdr:cNvPr id="368" name="n_2aveValue【消防施設】&#10;一人当たり面積">
          <a:extLst>
            <a:ext uri="{FF2B5EF4-FFF2-40B4-BE49-F238E27FC236}">
              <a16:creationId xmlns:a16="http://schemas.microsoft.com/office/drawing/2014/main" id="{00000000-0008-0000-0F00-000070010000}"/>
            </a:ext>
          </a:extLst>
        </xdr:cNvPr>
        <xdr:cNvSpPr txBox="1"/>
      </xdr:nvSpPr>
      <xdr:spPr>
        <a:xfrm>
          <a:off x="20199427" y="14467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369" name="テキスト ボックス 368">
          <a:extLst>
            <a:ext uri="{FF2B5EF4-FFF2-40B4-BE49-F238E27FC236}">
              <a16:creationId xmlns:a16="http://schemas.microsoft.com/office/drawing/2014/main" id="{00000000-0008-0000-0F00-00007101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370" name="テキスト ボックス 369">
          <a:extLst>
            <a:ext uri="{FF2B5EF4-FFF2-40B4-BE49-F238E27FC236}">
              <a16:creationId xmlns:a16="http://schemas.microsoft.com/office/drawing/2014/main" id="{00000000-0008-0000-0F00-00007201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371" name="テキスト ボックス 370">
          <a:extLst>
            <a:ext uri="{FF2B5EF4-FFF2-40B4-BE49-F238E27FC236}">
              <a16:creationId xmlns:a16="http://schemas.microsoft.com/office/drawing/2014/main" id="{00000000-0008-0000-0F00-00007301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372" name="テキスト ボックス 371">
          <a:extLst>
            <a:ext uri="{FF2B5EF4-FFF2-40B4-BE49-F238E27FC236}">
              <a16:creationId xmlns:a16="http://schemas.microsoft.com/office/drawing/2014/main" id="{00000000-0008-0000-0F00-00007401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373" name="テキスト ボックス 372">
          <a:extLst>
            <a:ext uri="{FF2B5EF4-FFF2-40B4-BE49-F238E27FC236}">
              <a16:creationId xmlns:a16="http://schemas.microsoft.com/office/drawing/2014/main" id="{00000000-0008-0000-0F00-00007501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157607</xdr:rowOff>
    </xdr:from>
    <xdr:to>
      <xdr:col>116</xdr:col>
      <xdr:colOff>114300</xdr:colOff>
      <xdr:row>86</xdr:row>
      <xdr:rowOff>87757</xdr:rowOff>
    </xdr:to>
    <xdr:sp macro="" textlink="">
      <xdr:nvSpPr>
        <xdr:cNvPr id="374" name="楕円 373">
          <a:extLst>
            <a:ext uri="{FF2B5EF4-FFF2-40B4-BE49-F238E27FC236}">
              <a16:creationId xmlns:a16="http://schemas.microsoft.com/office/drawing/2014/main" id="{00000000-0008-0000-0F00-000076010000}"/>
            </a:ext>
          </a:extLst>
        </xdr:cNvPr>
        <xdr:cNvSpPr/>
      </xdr:nvSpPr>
      <xdr:spPr>
        <a:xfrm>
          <a:off x="22110700" y="14730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72534</xdr:rowOff>
    </xdr:from>
    <xdr:ext cx="469744" cy="259045"/>
    <xdr:sp macro="" textlink="">
      <xdr:nvSpPr>
        <xdr:cNvPr id="375" name="【消防施設】&#10;一人当たり面積該当値テキスト">
          <a:extLst>
            <a:ext uri="{FF2B5EF4-FFF2-40B4-BE49-F238E27FC236}">
              <a16:creationId xmlns:a16="http://schemas.microsoft.com/office/drawing/2014/main" id="{00000000-0008-0000-0F00-000077010000}"/>
            </a:ext>
          </a:extLst>
        </xdr:cNvPr>
        <xdr:cNvSpPr txBox="1"/>
      </xdr:nvSpPr>
      <xdr:spPr>
        <a:xfrm>
          <a:off x="22199600" y="14645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159513</xdr:rowOff>
    </xdr:from>
    <xdr:to>
      <xdr:col>112</xdr:col>
      <xdr:colOff>38100</xdr:colOff>
      <xdr:row>86</xdr:row>
      <xdr:rowOff>89663</xdr:rowOff>
    </xdr:to>
    <xdr:sp macro="" textlink="">
      <xdr:nvSpPr>
        <xdr:cNvPr id="376" name="楕円 375">
          <a:extLst>
            <a:ext uri="{FF2B5EF4-FFF2-40B4-BE49-F238E27FC236}">
              <a16:creationId xmlns:a16="http://schemas.microsoft.com/office/drawing/2014/main" id="{00000000-0008-0000-0F00-000078010000}"/>
            </a:ext>
          </a:extLst>
        </xdr:cNvPr>
        <xdr:cNvSpPr/>
      </xdr:nvSpPr>
      <xdr:spPr>
        <a:xfrm>
          <a:off x="21272500" y="14732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36957</xdr:rowOff>
    </xdr:from>
    <xdr:to>
      <xdr:col>116</xdr:col>
      <xdr:colOff>63500</xdr:colOff>
      <xdr:row>86</xdr:row>
      <xdr:rowOff>38863</xdr:rowOff>
    </xdr:to>
    <xdr:cxnSp macro="">
      <xdr:nvCxnSpPr>
        <xdr:cNvPr id="377" name="直線コネクタ 376">
          <a:extLst>
            <a:ext uri="{FF2B5EF4-FFF2-40B4-BE49-F238E27FC236}">
              <a16:creationId xmlns:a16="http://schemas.microsoft.com/office/drawing/2014/main" id="{00000000-0008-0000-0F00-000079010000}"/>
            </a:ext>
          </a:extLst>
        </xdr:cNvPr>
        <xdr:cNvCxnSpPr/>
      </xdr:nvCxnSpPr>
      <xdr:spPr>
        <a:xfrm flipV="1">
          <a:off x="21323300" y="14781657"/>
          <a:ext cx="8382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80790</xdr:rowOff>
    </xdr:from>
    <xdr:ext cx="469744" cy="259045"/>
    <xdr:sp macro="" textlink="">
      <xdr:nvSpPr>
        <xdr:cNvPr id="378" name="n_1mainValue【消防施設】&#10;一人当たり面積">
          <a:extLst>
            <a:ext uri="{FF2B5EF4-FFF2-40B4-BE49-F238E27FC236}">
              <a16:creationId xmlns:a16="http://schemas.microsoft.com/office/drawing/2014/main" id="{00000000-0008-0000-0F00-00007A010000}"/>
            </a:ext>
          </a:extLst>
        </xdr:cNvPr>
        <xdr:cNvSpPr txBox="1"/>
      </xdr:nvSpPr>
      <xdr:spPr>
        <a:xfrm>
          <a:off x="21075727" y="14825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379" name="正方形/長方形 378">
          <a:extLst>
            <a:ext uri="{FF2B5EF4-FFF2-40B4-BE49-F238E27FC236}">
              <a16:creationId xmlns:a16="http://schemas.microsoft.com/office/drawing/2014/main" id="{00000000-0008-0000-0F00-00007B01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380" name="正方形/長方形 379">
          <a:extLst>
            <a:ext uri="{FF2B5EF4-FFF2-40B4-BE49-F238E27FC236}">
              <a16:creationId xmlns:a16="http://schemas.microsoft.com/office/drawing/2014/main" id="{00000000-0008-0000-0F00-00007C01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381" name="正方形/長方形 380">
          <a:extLst>
            <a:ext uri="{FF2B5EF4-FFF2-40B4-BE49-F238E27FC236}">
              <a16:creationId xmlns:a16="http://schemas.microsoft.com/office/drawing/2014/main" id="{00000000-0008-0000-0F00-00007D01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382" name="正方形/長方形 381">
          <a:extLst>
            <a:ext uri="{FF2B5EF4-FFF2-40B4-BE49-F238E27FC236}">
              <a16:creationId xmlns:a16="http://schemas.microsoft.com/office/drawing/2014/main" id="{00000000-0008-0000-0F00-00007E01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383" name="正方形/長方形 382">
          <a:extLst>
            <a:ext uri="{FF2B5EF4-FFF2-40B4-BE49-F238E27FC236}">
              <a16:creationId xmlns:a16="http://schemas.microsoft.com/office/drawing/2014/main" id="{00000000-0008-0000-0F00-00007F01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384" name="正方形/長方形 383">
          <a:extLst>
            <a:ext uri="{FF2B5EF4-FFF2-40B4-BE49-F238E27FC236}">
              <a16:creationId xmlns:a16="http://schemas.microsoft.com/office/drawing/2014/main" id="{00000000-0008-0000-0F00-00008001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385" name="正方形/長方形 384">
          <a:extLst>
            <a:ext uri="{FF2B5EF4-FFF2-40B4-BE49-F238E27FC236}">
              <a16:creationId xmlns:a16="http://schemas.microsoft.com/office/drawing/2014/main" id="{00000000-0008-0000-0F00-00008101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386" name="正方形/長方形 385">
          <a:extLst>
            <a:ext uri="{FF2B5EF4-FFF2-40B4-BE49-F238E27FC236}">
              <a16:creationId xmlns:a16="http://schemas.microsoft.com/office/drawing/2014/main" id="{00000000-0008-0000-0F00-00008201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387" name="テキスト ボックス 386">
          <a:extLst>
            <a:ext uri="{FF2B5EF4-FFF2-40B4-BE49-F238E27FC236}">
              <a16:creationId xmlns:a16="http://schemas.microsoft.com/office/drawing/2014/main" id="{00000000-0008-0000-0F00-00008301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388" name="直線コネクタ 387">
          <a:extLst>
            <a:ext uri="{FF2B5EF4-FFF2-40B4-BE49-F238E27FC236}">
              <a16:creationId xmlns:a16="http://schemas.microsoft.com/office/drawing/2014/main" id="{00000000-0008-0000-0F00-00008401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389" name="直線コネクタ 388">
          <a:extLst>
            <a:ext uri="{FF2B5EF4-FFF2-40B4-BE49-F238E27FC236}">
              <a16:creationId xmlns:a16="http://schemas.microsoft.com/office/drawing/2014/main" id="{00000000-0008-0000-0F00-00008501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390" name="テキスト ボックス 389">
          <a:extLst>
            <a:ext uri="{FF2B5EF4-FFF2-40B4-BE49-F238E27FC236}">
              <a16:creationId xmlns:a16="http://schemas.microsoft.com/office/drawing/2014/main" id="{00000000-0008-0000-0F00-000086010000}"/>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391" name="直線コネクタ 390">
          <a:extLst>
            <a:ext uri="{FF2B5EF4-FFF2-40B4-BE49-F238E27FC236}">
              <a16:creationId xmlns:a16="http://schemas.microsoft.com/office/drawing/2014/main" id="{00000000-0008-0000-0F00-00008701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392" name="テキスト ボックス 391">
          <a:extLst>
            <a:ext uri="{FF2B5EF4-FFF2-40B4-BE49-F238E27FC236}">
              <a16:creationId xmlns:a16="http://schemas.microsoft.com/office/drawing/2014/main" id="{00000000-0008-0000-0F00-00008801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393" name="直線コネクタ 392">
          <a:extLst>
            <a:ext uri="{FF2B5EF4-FFF2-40B4-BE49-F238E27FC236}">
              <a16:creationId xmlns:a16="http://schemas.microsoft.com/office/drawing/2014/main" id="{00000000-0008-0000-0F00-00008901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394" name="テキスト ボックス 393">
          <a:extLst>
            <a:ext uri="{FF2B5EF4-FFF2-40B4-BE49-F238E27FC236}">
              <a16:creationId xmlns:a16="http://schemas.microsoft.com/office/drawing/2014/main" id="{00000000-0008-0000-0F00-00008A01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395" name="直線コネクタ 394">
          <a:extLst>
            <a:ext uri="{FF2B5EF4-FFF2-40B4-BE49-F238E27FC236}">
              <a16:creationId xmlns:a16="http://schemas.microsoft.com/office/drawing/2014/main" id="{00000000-0008-0000-0F00-00008B01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396" name="テキスト ボックス 395">
          <a:extLst>
            <a:ext uri="{FF2B5EF4-FFF2-40B4-BE49-F238E27FC236}">
              <a16:creationId xmlns:a16="http://schemas.microsoft.com/office/drawing/2014/main" id="{00000000-0008-0000-0F00-00008C01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397" name="直線コネクタ 396">
          <a:extLst>
            <a:ext uri="{FF2B5EF4-FFF2-40B4-BE49-F238E27FC236}">
              <a16:creationId xmlns:a16="http://schemas.microsoft.com/office/drawing/2014/main" id="{00000000-0008-0000-0F00-00008D01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398" name="テキスト ボックス 397">
          <a:extLst>
            <a:ext uri="{FF2B5EF4-FFF2-40B4-BE49-F238E27FC236}">
              <a16:creationId xmlns:a16="http://schemas.microsoft.com/office/drawing/2014/main" id="{00000000-0008-0000-0F00-00008E01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399" name="直線コネクタ 398">
          <a:extLst>
            <a:ext uri="{FF2B5EF4-FFF2-40B4-BE49-F238E27FC236}">
              <a16:creationId xmlns:a16="http://schemas.microsoft.com/office/drawing/2014/main" id="{00000000-0008-0000-0F00-00008F01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400" name="テキスト ボックス 399">
          <a:extLst>
            <a:ext uri="{FF2B5EF4-FFF2-40B4-BE49-F238E27FC236}">
              <a16:creationId xmlns:a16="http://schemas.microsoft.com/office/drawing/2014/main" id="{00000000-0008-0000-0F00-000090010000}"/>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01" name="直線コネクタ 400">
          <a:extLst>
            <a:ext uri="{FF2B5EF4-FFF2-40B4-BE49-F238E27FC236}">
              <a16:creationId xmlns:a16="http://schemas.microsoft.com/office/drawing/2014/main" id="{00000000-0008-0000-0F00-00009101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402" name="テキスト ボックス 401">
          <a:extLst>
            <a:ext uri="{FF2B5EF4-FFF2-40B4-BE49-F238E27FC236}">
              <a16:creationId xmlns:a16="http://schemas.microsoft.com/office/drawing/2014/main" id="{00000000-0008-0000-0F00-00009201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403" name="【庁舎】&#10;有形固定資産減価償却率グラフ枠">
          <a:extLst>
            <a:ext uri="{FF2B5EF4-FFF2-40B4-BE49-F238E27FC236}">
              <a16:creationId xmlns:a16="http://schemas.microsoft.com/office/drawing/2014/main" id="{00000000-0008-0000-0F00-00009301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10886</xdr:rowOff>
    </xdr:to>
    <xdr:cxnSp macro="">
      <xdr:nvCxnSpPr>
        <xdr:cNvPr id="404" name="直線コネクタ 403">
          <a:extLst>
            <a:ext uri="{FF2B5EF4-FFF2-40B4-BE49-F238E27FC236}">
              <a16:creationId xmlns:a16="http://schemas.microsoft.com/office/drawing/2014/main" id="{00000000-0008-0000-0F00-000094010000}"/>
            </a:ext>
          </a:extLst>
        </xdr:cNvPr>
        <xdr:cNvCxnSpPr/>
      </xdr:nvCxnSpPr>
      <xdr:spPr>
        <a:xfrm flipV="1">
          <a:off x="16318864" y="17090571"/>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14713</xdr:rowOff>
    </xdr:from>
    <xdr:ext cx="405111" cy="259045"/>
    <xdr:sp macro="" textlink="">
      <xdr:nvSpPr>
        <xdr:cNvPr id="405" name="【庁舎】&#10;有形固定資産減価償却率最小値テキスト">
          <a:extLst>
            <a:ext uri="{FF2B5EF4-FFF2-40B4-BE49-F238E27FC236}">
              <a16:creationId xmlns:a16="http://schemas.microsoft.com/office/drawing/2014/main" id="{00000000-0008-0000-0F00-000095010000}"/>
            </a:ext>
          </a:extLst>
        </xdr:cNvPr>
        <xdr:cNvSpPr txBox="1"/>
      </xdr:nvSpPr>
      <xdr:spPr>
        <a:xfrm>
          <a:off x="16357600" y="1853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10886</xdr:rowOff>
    </xdr:from>
    <xdr:to>
      <xdr:col>86</xdr:col>
      <xdr:colOff>25400</xdr:colOff>
      <xdr:row>108</xdr:row>
      <xdr:rowOff>10886</xdr:rowOff>
    </xdr:to>
    <xdr:cxnSp macro="">
      <xdr:nvCxnSpPr>
        <xdr:cNvPr id="406" name="直線コネクタ 405">
          <a:extLst>
            <a:ext uri="{FF2B5EF4-FFF2-40B4-BE49-F238E27FC236}">
              <a16:creationId xmlns:a16="http://schemas.microsoft.com/office/drawing/2014/main" id="{00000000-0008-0000-0F00-000096010000}"/>
            </a:ext>
          </a:extLst>
        </xdr:cNvPr>
        <xdr:cNvCxnSpPr/>
      </xdr:nvCxnSpPr>
      <xdr:spPr>
        <a:xfrm>
          <a:off x="16230600" y="1852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407" name="【庁舎】&#10;有形固定資産減価償却率最大値テキスト">
          <a:extLst>
            <a:ext uri="{FF2B5EF4-FFF2-40B4-BE49-F238E27FC236}">
              <a16:creationId xmlns:a16="http://schemas.microsoft.com/office/drawing/2014/main" id="{00000000-0008-0000-0F00-000097010000}"/>
            </a:ext>
          </a:extLst>
        </xdr:cNvPr>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408" name="直線コネクタ 407">
          <a:extLst>
            <a:ext uri="{FF2B5EF4-FFF2-40B4-BE49-F238E27FC236}">
              <a16:creationId xmlns:a16="http://schemas.microsoft.com/office/drawing/2014/main" id="{00000000-0008-0000-0F00-000098010000}"/>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77669</xdr:rowOff>
    </xdr:from>
    <xdr:ext cx="405111" cy="259045"/>
    <xdr:sp macro="" textlink="">
      <xdr:nvSpPr>
        <xdr:cNvPr id="409" name="【庁舎】&#10;有形固定資産減価償却率平均値テキスト">
          <a:extLst>
            <a:ext uri="{FF2B5EF4-FFF2-40B4-BE49-F238E27FC236}">
              <a16:creationId xmlns:a16="http://schemas.microsoft.com/office/drawing/2014/main" id="{00000000-0008-0000-0F00-000099010000}"/>
            </a:ext>
          </a:extLst>
        </xdr:cNvPr>
        <xdr:cNvSpPr txBox="1"/>
      </xdr:nvSpPr>
      <xdr:spPr>
        <a:xfrm>
          <a:off x="16357600" y="175655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54792</xdr:rowOff>
    </xdr:from>
    <xdr:to>
      <xdr:col>85</xdr:col>
      <xdr:colOff>177800</xdr:colOff>
      <xdr:row>103</xdr:row>
      <xdr:rowOff>156392</xdr:rowOff>
    </xdr:to>
    <xdr:sp macro="" textlink="">
      <xdr:nvSpPr>
        <xdr:cNvPr id="410" name="フローチャート: 判断 409">
          <a:extLst>
            <a:ext uri="{FF2B5EF4-FFF2-40B4-BE49-F238E27FC236}">
              <a16:creationId xmlns:a16="http://schemas.microsoft.com/office/drawing/2014/main" id="{00000000-0008-0000-0F00-00009A010000}"/>
            </a:ext>
          </a:extLst>
        </xdr:cNvPr>
        <xdr:cNvSpPr/>
      </xdr:nvSpPr>
      <xdr:spPr>
        <a:xfrm>
          <a:off x="16268700" y="17714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9071</xdr:rowOff>
    </xdr:from>
    <xdr:to>
      <xdr:col>81</xdr:col>
      <xdr:colOff>101600</xdr:colOff>
      <xdr:row>103</xdr:row>
      <xdr:rowOff>110671</xdr:rowOff>
    </xdr:to>
    <xdr:sp macro="" textlink="">
      <xdr:nvSpPr>
        <xdr:cNvPr id="411" name="フローチャート: 判断 410">
          <a:extLst>
            <a:ext uri="{FF2B5EF4-FFF2-40B4-BE49-F238E27FC236}">
              <a16:creationId xmlns:a16="http://schemas.microsoft.com/office/drawing/2014/main" id="{00000000-0008-0000-0F00-00009B010000}"/>
            </a:ext>
          </a:extLst>
        </xdr:cNvPr>
        <xdr:cNvSpPr/>
      </xdr:nvSpPr>
      <xdr:spPr>
        <a:xfrm>
          <a:off x="15430500" y="17668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101</xdr:row>
      <xdr:rowOff>127198</xdr:rowOff>
    </xdr:from>
    <xdr:ext cx="405111" cy="259045"/>
    <xdr:sp macro="" textlink="">
      <xdr:nvSpPr>
        <xdr:cNvPr id="412" name="n_1aveValue【庁舎】&#10;有形固定資産減価償却率">
          <a:extLst>
            <a:ext uri="{FF2B5EF4-FFF2-40B4-BE49-F238E27FC236}">
              <a16:creationId xmlns:a16="http://schemas.microsoft.com/office/drawing/2014/main" id="{00000000-0008-0000-0F00-00009C010000}"/>
            </a:ext>
          </a:extLst>
        </xdr:cNvPr>
        <xdr:cNvSpPr txBox="1"/>
      </xdr:nvSpPr>
      <xdr:spPr>
        <a:xfrm>
          <a:off x="15266044" y="174436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49893</xdr:rowOff>
    </xdr:from>
    <xdr:to>
      <xdr:col>76</xdr:col>
      <xdr:colOff>165100</xdr:colOff>
      <xdr:row>103</xdr:row>
      <xdr:rowOff>151493</xdr:rowOff>
    </xdr:to>
    <xdr:sp macro="" textlink="">
      <xdr:nvSpPr>
        <xdr:cNvPr id="413" name="フローチャート: 判断 412">
          <a:extLst>
            <a:ext uri="{FF2B5EF4-FFF2-40B4-BE49-F238E27FC236}">
              <a16:creationId xmlns:a16="http://schemas.microsoft.com/office/drawing/2014/main" id="{00000000-0008-0000-0F00-00009D010000}"/>
            </a:ext>
          </a:extLst>
        </xdr:cNvPr>
        <xdr:cNvSpPr/>
      </xdr:nvSpPr>
      <xdr:spPr>
        <a:xfrm>
          <a:off x="14541500" y="1770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103</xdr:row>
      <xdr:rowOff>142620</xdr:rowOff>
    </xdr:from>
    <xdr:ext cx="405111" cy="259045"/>
    <xdr:sp macro="" textlink="">
      <xdr:nvSpPr>
        <xdr:cNvPr id="414" name="n_2aveValue【庁舎】&#10;有形固定資産減価償却率">
          <a:extLst>
            <a:ext uri="{FF2B5EF4-FFF2-40B4-BE49-F238E27FC236}">
              <a16:creationId xmlns:a16="http://schemas.microsoft.com/office/drawing/2014/main" id="{00000000-0008-0000-0F00-00009E010000}"/>
            </a:ext>
          </a:extLst>
        </xdr:cNvPr>
        <xdr:cNvSpPr txBox="1"/>
      </xdr:nvSpPr>
      <xdr:spPr>
        <a:xfrm>
          <a:off x="14389744" y="17801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00000000-0008-0000-0F00-00009F01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00000000-0008-0000-0F00-0000A001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00000000-0008-0000-0F00-0000A101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00000000-0008-0000-0F00-0000A201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00000000-0008-0000-0F00-0000A301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154395</xdr:rowOff>
    </xdr:from>
    <xdr:to>
      <xdr:col>85</xdr:col>
      <xdr:colOff>177800</xdr:colOff>
      <xdr:row>104</xdr:row>
      <xdr:rowOff>84545</xdr:rowOff>
    </xdr:to>
    <xdr:sp macro="" textlink="">
      <xdr:nvSpPr>
        <xdr:cNvPr id="420" name="楕円 419">
          <a:extLst>
            <a:ext uri="{FF2B5EF4-FFF2-40B4-BE49-F238E27FC236}">
              <a16:creationId xmlns:a16="http://schemas.microsoft.com/office/drawing/2014/main" id="{00000000-0008-0000-0F00-0000A4010000}"/>
            </a:ext>
          </a:extLst>
        </xdr:cNvPr>
        <xdr:cNvSpPr/>
      </xdr:nvSpPr>
      <xdr:spPr>
        <a:xfrm>
          <a:off x="16268700" y="17813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132822</xdr:rowOff>
    </xdr:from>
    <xdr:ext cx="405111" cy="259045"/>
    <xdr:sp macro="" textlink="">
      <xdr:nvSpPr>
        <xdr:cNvPr id="421" name="【庁舎】&#10;有形固定資産減価償却率該当値テキスト">
          <a:extLst>
            <a:ext uri="{FF2B5EF4-FFF2-40B4-BE49-F238E27FC236}">
              <a16:creationId xmlns:a16="http://schemas.microsoft.com/office/drawing/2014/main" id="{00000000-0008-0000-0F00-0000A5010000}"/>
            </a:ext>
          </a:extLst>
        </xdr:cNvPr>
        <xdr:cNvSpPr txBox="1"/>
      </xdr:nvSpPr>
      <xdr:spPr>
        <a:xfrm>
          <a:off x="16357600" y="17792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28666</xdr:rowOff>
    </xdr:from>
    <xdr:to>
      <xdr:col>81</xdr:col>
      <xdr:colOff>101600</xdr:colOff>
      <xdr:row>104</xdr:row>
      <xdr:rowOff>130266</xdr:rowOff>
    </xdr:to>
    <xdr:sp macro="" textlink="">
      <xdr:nvSpPr>
        <xdr:cNvPr id="422" name="楕円 421">
          <a:extLst>
            <a:ext uri="{FF2B5EF4-FFF2-40B4-BE49-F238E27FC236}">
              <a16:creationId xmlns:a16="http://schemas.microsoft.com/office/drawing/2014/main" id="{00000000-0008-0000-0F00-0000A6010000}"/>
            </a:ext>
          </a:extLst>
        </xdr:cNvPr>
        <xdr:cNvSpPr/>
      </xdr:nvSpPr>
      <xdr:spPr>
        <a:xfrm>
          <a:off x="15430500" y="1785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33745</xdr:rowOff>
    </xdr:from>
    <xdr:to>
      <xdr:col>85</xdr:col>
      <xdr:colOff>127000</xdr:colOff>
      <xdr:row>104</xdr:row>
      <xdr:rowOff>79466</xdr:rowOff>
    </xdr:to>
    <xdr:cxnSp macro="">
      <xdr:nvCxnSpPr>
        <xdr:cNvPr id="423" name="直線コネクタ 422">
          <a:extLst>
            <a:ext uri="{FF2B5EF4-FFF2-40B4-BE49-F238E27FC236}">
              <a16:creationId xmlns:a16="http://schemas.microsoft.com/office/drawing/2014/main" id="{00000000-0008-0000-0F00-0000A7010000}"/>
            </a:ext>
          </a:extLst>
        </xdr:cNvPr>
        <xdr:cNvCxnSpPr/>
      </xdr:nvCxnSpPr>
      <xdr:spPr>
        <a:xfrm flipV="1">
          <a:off x="15481300" y="17864545"/>
          <a:ext cx="8382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67855</xdr:rowOff>
    </xdr:from>
    <xdr:to>
      <xdr:col>76</xdr:col>
      <xdr:colOff>165100</xdr:colOff>
      <xdr:row>102</xdr:row>
      <xdr:rowOff>169455</xdr:rowOff>
    </xdr:to>
    <xdr:sp macro="" textlink="">
      <xdr:nvSpPr>
        <xdr:cNvPr id="424" name="楕円 423">
          <a:extLst>
            <a:ext uri="{FF2B5EF4-FFF2-40B4-BE49-F238E27FC236}">
              <a16:creationId xmlns:a16="http://schemas.microsoft.com/office/drawing/2014/main" id="{00000000-0008-0000-0F00-0000A8010000}"/>
            </a:ext>
          </a:extLst>
        </xdr:cNvPr>
        <xdr:cNvSpPr/>
      </xdr:nvSpPr>
      <xdr:spPr>
        <a:xfrm>
          <a:off x="14541500" y="1755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118655</xdr:rowOff>
    </xdr:from>
    <xdr:to>
      <xdr:col>81</xdr:col>
      <xdr:colOff>50800</xdr:colOff>
      <xdr:row>104</xdr:row>
      <xdr:rowOff>79466</xdr:rowOff>
    </xdr:to>
    <xdr:cxnSp macro="">
      <xdr:nvCxnSpPr>
        <xdr:cNvPr id="425" name="直線コネクタ 424">
          <a:extLst>
            <a:ext uri="{FF2B5EF4-FFF2-40B4-BE49-F238E27FC236}">
              <a16:creationId xmlns:a16="http://schemas.microsoft.com/office/drawing/2014/main" id="{00000000-0008-0000-0F00-0000A9010000}"/>
            </a:ext>
          </a:extLst>
        </xdr:cNvPr>
        <xdr:cNvCxnSpPr/>
      </xdr:nvCxnSpPr>
      <xdr:spPr>
        <a:xfrm>
          <a:off x="14592300" y="17606555"/>
          <a:ext cx="889000" cy="303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121393</xdr:rowOff>
    </xdr:from>
    <xdr:ext cx="405111" cy="259045"/>
    <xdr:sp macro="" textlink="">
      <xdr:nvSpPr>
        <xdr:cNvPr id="426" name="n_1mainValue【庁舎】&#10;有形固定資産減価償却率">
          <a:extLst>
            <a:ext uri="{FF2B5EF4-FFF2-40B4-BE49-F238E27FC236}">
              <a16:creationId xmlns:a16="http://schemas.microsoft.com/office/drawing/2014/main" id="{00000000-0008-0000-0F00-0000AA010000}"/>
            </a:ext>
          </a:extLst>
        </xdr:cNvPr>
        <xdr:cNvSpPr txBox="1"/>
      </xdr:nvSpPr>
      <xdr:spPr>
        <a:xfrm>
          <a:off x="15266044" y="17952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14532</xdr:rowOff>
    </xdr:from>
    <xdr:ext cx="405111" cy="259045"/>
    <xdr:sp macro="" textlink="">
      <xdr:nvSpPr>
        <xdr:cNvPr id="427" name="n_2mainValue【庁舎】&#10;有形固定資産減価償却率">
          <a:extLst>
            <a:ext uri="{FF2B5EF4-FFF2-40B4-BE49-F238E27FC236}">
              <a16:creationId xmlns:a16="http://schemas.microsoft.com/office/drawing/2014/main" id="{00000000-0008-0000-0F00-0000AB010000}"/>
            </a:ext>
          </a:extLst>
        </xdr:cNvPr>
        <xdr:cNvSpPr txBox="1"/>
      </xdr:nvSpPr>
      <xdr:spPr>
        <a:xfrm>
          <a:off x="14389744" y="17330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28" name="正方形/長方形 427">
          <a:extLst>
            <a:ext uri="{FF2B5EF4-FFF2-40B4-BE49-F238E27FC236}">
              <a16:creationId xmlns:a16="http://schemas.microsoft.com/office/drawing/2014/main" id="{00000000-0008-0000-0F00-0000AC01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29" name="正方形/長方形 428">
          <a:extLst>
            <a:ext uri="{FF2B5EF4-FFF2-40B4-BE49-F238E27FC236}">
              <a16:creationId xmlns:a16="http://schemas.microsoft.com/office/drawing/2014/main" id="{00000000-0008-0000-0F00-0000AD01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30" name="正方形/長方形 429">
          <a:extLst>
            <a:ext uri="{FF2B5EF4-FFF2-40B4-BE49-F238E27FC236}">
              <a16:creationId xmlns:a16="http://schemas.microsoft.com/office/drawing/2014/main" id="{00000000-0008-0000-0F00-0000AE01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31" name="正方形/長方形 430">
          <a:extLst>
            <a:ext uri="{FF2B5EF4-FFF2-40B4-BE49-F238E27FC236}">
              <a16:creationId xmlns:a16="http://schemas.microsoft.com/office/drawing/2014/main" id="{00000000-0008-0000-0F00-0000AF01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32" name="正方形/長方形 431">
          <a:extLst>
            <a:ext uri="{FF2B5EF4-FFF2-40B4-BE49-F238E27FC236}">
              <a16:creationId xmlns:a16="http://schemas.microsoft.com/office/drawing/2014/main" id="{00000000-0008-0000-0F00-0000B001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433" name="正方形/長方形 432">
          <a:extLst>
            <a:ext uri="{FF2B5EF4-FFF2-40B4-BE49-F238E27FC236}">
              <a16:creationId xmlns:a16="http://schemas.microsoft.com/office/drawing/2014/main" id="{00000000-0008-0000-0F00-0000B101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434" name="正方形/長方形 433">
          <a:extLst>
            <a:ext uri="{FF2B5EF4-FFF2-40B4-BE49-F238E27FC236}">
              <a16:creationId xmlns:a16="http://schemas.microsoft.com/office/drawing/2014/main" id="{00000000-0008-0000-0F00-0000B201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435" name="正方形/長方形 434">
          <a:extLst>
            <a:ext uri="{FF2B5EF4-FFF2-40B4-BE49-F238E27FC236}">
              <a16:creationId xmlns:a16="http://schemas.microsoft.com/office/drawing/2014/main" id="{00000000-0008-0000-0F00-0000B301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436" name="テキスト ボックス 435">
          <a:extLst>
            <a:ext uri="{FF2B5EF4-FFF2-40B4-BE49-F238E27FC236}">
              <a16:creationId xmlns:a16="http://schemas.microsoft.com/office/drawing/2014/main" id="{00000000-0008-0000-0F00-0000B401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437" name="直線コネクタ 436">
          <a:extLst>
            <a:ext uri="{FF2B5EF4-FFF2-40B4-BE49-F238E27FC236}">
              <a16:creationId xmlns:a16="http://schemas.microsoft.com/office/drawing/2014/main" id="{00000000-0008-0000-0F00-0000B501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438" name="直線コネクタ 437">
          <a:extLst>
            <a:ext uri="{FF2B5EF4-FFF2-40B4-BE49-F238E27FC236}">
              <a16:creationId xmlns:a16="http://schemas.microsoft.com/office/drawing/2014/main" id="{00000000-0008-0000-0F00-0000B6010000}"/>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439" name="テキスト ボックス 438">
          <a:extLst>
            <a:ext uri="{FF2B5EF4-FFF2-40B4-BE49-F238E27FC236}">
              <a16:creationId xmlns:a16="http://schemas.microsoft.com/office/drawing/2014/main" id="{00000000-0008-0000-0F00-0000B7010000}"/>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440" name="直線コネクタ 439">
          <a:extLst>
            <a:ext uri="{FF2B5EF4-FFF2-40B4-BE49-F238E27FC236}">
              <a16:creationId xmlns:a16="http://schemas.microsoft.com/office/drawing/2014/main" id="{00000000-0008-0000-0F00-0000B8010000}"/>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441" name="テキスト ボックス 440">
          <a:extLst>
            <a:ext uri="{FF2B5EF4-FFF2-40B4-BE49-F238E27FC236}">
              <a16:creationId xmlns:a16="http://schemas.microsoft.com/office/drawing/2014/main" id="{00000000-0008-0000-0F00-0000B9010000}"/>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442" name="直線コネクタ 441">
          <a:extLst>
            <a:ext uri="{FF2B5EF4-FFF2-40B4-BE49-F238E27FC236}">
              <a16:creationId xmlns:a16="http://schemas.microsoft.com/office/drawing/2014/main" id="{00000000-0008-0000-0F00-0000BA010000}"/>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443" name="テキスト ボックス 442">
          <a:extLst>
            <a:ext uri="{FF2B5EF4-FFF2-40B4-BE49-F238E27FC236}">
              <a16:creationId xmlns:a16="http://schemas.microsoft.com/office/drawing/2014/main" id="{00000000-0008-0000-0F00-0000BB010000}"/>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444" name="直線コネクタ 443">
          <a:extLst>
            <a:ext uri="{FF2B5EF4-FFF2-40B4-BE49-F238E27FC236}">
              <a16:creationId xmlns:a16="http://schemas.microsoft.com/office/drawing/2014/main" id="{00000000-0008-0000-0F00-0000BC010000}"/>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445" name="テキスト ボックス 444">
          <a:extLst>
            <a:ext uri="{FF2B5EF4-FFF2-40B4-BE49-F238E27FC236}">
              <a16:creationId xmlns:a16="http://schemas.microsoft.com/office/drawing/2014/main" id="{00000000-0008-0000-0F00-0000BD010000}"/>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446" name="直線コネクタ 445">
          <a:extLst>
            <a:ext uri="{FF2B5EF4-FFF2-40B4-BE49-F238E27FC236}">
              <a16:creationId xmlns:a16="http://schemas.microsoft.com/office/drawing/2014/main" id="{00000000-0008-0000-0F00-0000BE01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447" name="テキスト ボックス 446">
          <a:extLst>
            <a:ext uri="{FF2B5EF4-FFF2-40B4-BE49-F238E27FC236}">
              <a16:creationId xmlns:a16="http://schemas.microsoft.com/office/drawing/2014/main" id="{00000000-0008-0000-0F00-0000BF01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448" name="【庁舎】&#10;一人当たり面積グラフ枠">
          <a:extLst>
            <a:ext uri="{FF2B5EF4-FFF2-40B4-BE49-F238E27FC236}">
              <a16:creationId xmlns:a16="http://schemas.microsoft.com/office/drawing/2014/main" id="{00000000-0008-0000-0F00-0000C001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4420</xdr:rowOff>
    </xdr:from>
    <xdr:to>
      <xdr:col>116</xdr:col>
      <xdr:colOff>62864</xdr:colOff>
      <xdr:row>108</xdr:row>
      <xdr:rowOff>7849</xdr:rowOff>
    </xdr:to>
    <xdr:cxnSp macro="">
      <xdr:nvCxnSpPr>
        <xdr:cNvPr id="449" name="直線コネクタ 448">
          <a:extLst>
            <a:ext uri="{FF2B5EF4-FFF2-40B4-BE49-F238E27FC236}">
              <a16:creationId xmlns:a16="http://schemas.microsoft.com/office/drawing/2014/main" id="{00000000-0008-0000-0F00-0000C1010000}"/>
            </a:ext>
          </a:extLst>
        </xdr:cNvPr>
        <xdr:cNvCxnSpPr/>
      </xdr:nvCxnSpPr>
      <xdr:spPr>
        <a:xfrm flipV="1">
          <a:off x="22160864" y="17149420"/>
          <a:ext cx="0" cy="1375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11676</xdr:rowOff>
    </xdr:from>
    <xdr:ext cx="469744" cy="259045"/>
    <xdr:sp macro="" textlink="">
      <xdr:nvSpPr>
        <xdr:cNvPr id="450" name="【庁舎】&#10;一人当たり面積最小値テキスト">
          <a:extLst>
            <a:ext uri="{FF2B5EF4-FFF2-40B4-BE49-F238E27FC236}">
              <a16:creationId xmlns:a16="http://schemas.microsoft.com/office/drawing/2014/main" id="{00000000-0008-0000-0F00-0000C2010000}"/>
            </a:ext>
          </a:extLst>
        </xdr:cNvPr>
        <xdr:cNvSpPr txBox="1"/>
      </xdr:nvSpPr>
      <xdr:spPr>
        <a:xfrm>
          <a:off x="22199600" y="18528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7849</xdr:rowOff>
    </xdr:from>
    <xdr:to>
      <xdr:col>116</xdr:col>
      <xdr:colOff>152400</xdr:colOff>
      <xdr:row>108</xdr:row>
      <xdr:rowOff>7849</xdr:rowOff>
    </xdr:to>
    <xdr:cxnSp macro="">
      <xdr:nvCxnSpPr>
        <xdr:cNvPr id="451" name="直線コネクタ 450">
          <a:extLst>
            <a:ext uri="{FF2B5EF4-FFF2-40B4-BE49-F238E27FC236}">
              <a16:creationId xmlns:a16="http://schemas.microsoft.com/office/drawing/2014/main" id="{00000000-0008-0000-0F00-0000C3010000}"/>
            </a:ext>
          </a:extLst>
        </xdr:cNvPr>
        <xdr:cNvCxnSpPr/>
      </xdr:nvCxnSpPr>
      <xdr:spPr>
        <a:xfrm>
          <a:off x="22072600" y="18524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122547</xdr:rowOff>
    </xdr:from>
    <xdr:ext cx="469744" cy="259045"/>
    <xdr:sp macro="" textlink="">
      <xdr:nvSpPr>
        <xdr:cNvPr id="452" name="【庁舎】&#10;一人当たり面積最大値テキスト">
          <a:extLst>
            <a:ext uri="{FF2B5EF4-FFF2-40B4-BE49-F238E27FC236}">
              <a16:creationId xmlns:a16="http://schemas.microsoft.com/office/drawing/2014/main" id="{00000000-0008-0000-0F00-0000C4010000}"/>
            </a:ext>
          </a:extLst>
        </xdr:cNvPr>
        <xdr:cNvSpPr txBox="1"/>
      </xdr:nvSpPr>
      <xdr:spPr>
        <a:xfrm>
          <a:off x="22199600" y="1692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4420</xdr:rowOff>
    </xdr:from>
    <xdr:to>
      <xdr:col>116</xdr:col>
      <xdr:colOff>152400</xdr:colOff>
      <xdr:row>100</xdr:row>
      <xdr:rowOff>4420</xdr:rowOff>
    </xdr:to>
    <xdr:cxnSp macro="">
      <xdr:nvCxnSpPr>
        <xdr:cNvPr id="453" name="直線コネクタ 452">
          <a:extLst>
            <a:ext uri="{FF2B5EF4-FFF2-40B4-BE49-F238E27FC236}">
              <a16:creationId xmlns:a16="http://schemas.microsoft.com/office/drawing/2014/main" id="{00000000-0008-0000-0F00-0000C5010000}"/>
            </a:ext>
          </a:extLst>
        </xdr:cNvPr>
        <xdr:cNvCxnSpPr/>
      </xdr:nvCxnSpPr>
      <xdr:spPr>
        <a:xfrm>
          <a:off x="22072600" y="17149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138473</xdr:rowOff>
    </xdr:from>
    <xdr:ext cx="469744" cy="259045"/>
    <xdr:sp macro="" textlink="">
      <xdr:nvSpPr>
        <xdr:cNvPr id="454" name="【庁舎】&#10;一人当たり面積平均値テキスト">
          <a:extLst>
            <a:ext uri="{FF2B5EF4-FFF2-40B4-BE49-F238E27FC236}">
              <a16:creationId xmlns:a16="http://schemas.microsoft.com/office/drawing/2014/main" id="{00000000-0008-0000-0F00-0000C6010000}"/>
            </a:ext>
          </a:extLst>
        </xdr:cNvPr>
        <xdr:cNvSpPr txBox="1"/>
      </xdr:nvSpPr>
      <xdr:spPr>
        <a:xfrm>
          <a:off x="22199600" y="183121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160046</xdr:rowOff>
    </xdr:from>
    <xdr:to>
      <xdr:col>116</xdr:col>
      <xdr:colOff>114300</xdr:colOff>
      <xdr:row>107</xdr:row>
      <xdr:rowOff>90196</xdr:rowOff>
    </xdr:to>
    <xdr:sp macro="" textlink="">
      <xdr:nvSpPr>
        <xdr:cNvPr id="455" name="フローチャート: 判断 454">
          <a:extLst>
            <a:ext uri="{FF2B5EF4-FFF2-40B4-BE49-F238E27FC236}">
              <a16:creationId xmlns:a16="http://schemas.microsoft.com/office/drawing/2014/main" id="{00000000-0008-0000-0F00-0000C7010000}"/>
            </a:ext>
          </a:extLst>
        </xdr:cNvPr>
        <xdr:cNvSpPr/>
      </xdr:nvSpPr>
      <xdr:spPr>
        <a:xfrm>
          <a:off x="22110700" y="1833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165988</xdr:rowOff>
    </xdr:from>
    <xdr:to>
      <xdr:col>112</xdr:col>
      <xdr:colOff>38100</xdr:colOff>
      <xdr:row>107</xdr:row>
      <xdr:rowOff>96138</xdr:rowOff>
    </xdr:to>
    <xdr:sp macro="" textlink="">
      <xdr:nvSpPr>
        <xdr:cNvPr id="456" name="フローチャート: 判断 455">
          <a:extLst>
            <a:ext uri="{FF2B5EF4-FFF2-40B4-BE49-F238E27FC236}">
              <a16:creationId xmlns:a16="http://schemas.microsoft.com/office/drawing/2014/main" id="{00000000-0008-0000-0F00-0000C8010000}"/>
            </a:ext>
          </a:extLst>
        </xdr:cNvPr>
        <xdr:cNvSpPr/>
      </xdr:nvSpPr>
      <xdr:spPr>
        <a:xfrm>
          <a:off x="21272500" y="1833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107</xdr:row>
      <xdr:rowOff>87265</xdr:rowOff>
    </xdr:from>
    <xdr:ext cx="469744" cy="259045"/>
    <xdr:sp macro="" textlink="">
      <xdr:nvSpPr>
        <xdr:cNvPr id="457" name="n_1aveValue【庁舎】&#10;一人当たり面積">
          <a:extLst>
            <a:ext uri="{FF2B5EF4-FFF2-40B4-BE49-F238E27FC236}">
              <a16:creationId xmlns:a16="http://schemas.microsoft.com/office/drawing/2014/main" id="{00000000-0008-0000-0F00-0000C9010000}"/>
            </a:ext>
          </a:extLst>
        </xdr:cNvPr>
        <xdr:cNvSpPr txBox="1"/>
      </xdr:nvSpPr>
      <xdr:spPr>
        <a:xfrm>
          <a:off x="21075727" y="18432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107</xdr:row>
      <xdr:rowOff>8255</xdr:rowOff>
    </xdr:from>
    <xdr:to>
      <xdr:col>107</xdr:col>
      <xdr:colOff>101600</xdr:colOff>
      <xdr:row>107</xdr:row>
      <xdr:rowOff>109855</xdr:rowOff>
    </xdr:to>
    <xdr:sp macro="" textlink="">
      <xdr:nvSpPr>
        <xdr:cNvPr id="458" name="フローチャート: 判断 457">
          <a:extLst>
            <a:ext uri="{FF2B5EF4-FFF2-40B4-BE49-F238E27FC236}">
              <a16:creationId xmlns:a16="http://schemas.microsoft.com/office/drawing/2014/main" id="{00000000-0008-0000-0F00-0000CA010000}"/>
            </a:ext>
          </a:extLst>
        </xdr:cNvPr>
        <xdr:cNvSpPr/>
      </xdr:nvSpPr>
      <xdr:spPr>
        <a:xfrm>
          <a:off x="20383500" y="18353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107</xdr:row>
      <xdr:rowOff>100982</xdr:rowOff>
    </xdr:from>
    <xdr:ext cx="469744" cy="259045"/>
    <xdr:sp macro="" textlink="">
      <xdr:nvSpPr>
        <xdr:cNvPr id="459" name="n_2aveValue【庁舎】&#10;一人当たり面積">
          <a:extLst>
            <a:ext uri="{FF2B5EF4-FFF2-40B4-BE49-F238E27FC236}">
              <a16:creationId xmlns:a16="http://schemas.microsoft.com/office/drawing/2014/main" id="{00000000-0008-0000-0F00-0000CB010000}"/>
            </a:ext>
          </a:extLst>
        </xdr:cNvPr>
        <xdr:cNvSpPr txBox="1"/>
      </xdr:nvSpPr>
      <xdr:spPr>
        <a:xfrm>
          <a:off x="20199427" y="18446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460" name="テキスト ボックス 459">
          <a:extLst>
            <a:ext uri="{FF2B5EF4-FFF2-40B4-BE49-F238E27FC236}">
              <a16:creationId xmlns:a16="http://schemas.microsoft.com/office/drawing/2014/main" id="{00000000-0008-0000-0F00-0000CC01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461" name="テキスト ボックス 460">
          <a:extLst>
            <a:ext uri="{FF2B5EF4-FFF2-40B4-BE49-F238E27FC236}">
              <a16:creationId xmlns:a16="http://schemas.microsoft.com/office/drawing/2014/main" id="{00000000-0008-0000-0F00-0000CD01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462" name="テキスト ボックス 461">
          <a:extLst>
            <a:ext uri="{FF2B5EF4-FFF2-40B4-BE49-F238E27FC236}">
              <a16:creationId xmlns:a16="http://schemas.microsoft.com/office/drawing/2014/main" id="{00000000-0008-0000-0F00-0000CE01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463" name="テキスト ボックス 462">
          <a:extLst>
            <a:ext uri="{FF2B5EF4-FFF2-40B4-BE49-F238E27FC236}">
              <a16:creationId xmlns:a16="http://schemas.microsoft.com/office/drawing/2014/main" id="{00000000-0008-0000-0F00-0000CF01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464" name="テキスト ボックス 463">
          <a:extLst>
            <a:ext uri="{FF2B5EF4-FFF2-40B4-BE49-F238E27FC236}">
              <a16:creationId xmlns:a16="http://schemas.microsoft.com/office/drawing/2014/main" id="{00000000-0008-0000-0F00-0000D001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132842</xdr:rowOff>
    </xdr:from>
    <xdr:to>
      <xdr:col>116</xdr:col>
      <xdr:colOff>114300</xdr:colOff>
      <xdr:row>107</xdr:row>
      <xdr:rowOff>62992</xdr:rowOff>
    </xdr:to>
    <xdr:sp macro="" textlink="">
      <xdr:nvSpPr>
        <xdr:cNvPr id="465" name="楕円 464">
          <a:extLst>
            <a:ext uri="{FF2B5EF4-FFF2-40B4-BE49-F238E27FC236}">
              <a16:creationId xmlns:a16="http://schemas.microsoft.com/office/drawing/2014/main" id="{00000000-0008-0000-0F00-0000D1010000}"/>
            </a:ext>
          </a:extLst>
        </xdr:cNvPr>
        <xdr:cNvSpPr/>
      </xdr:nvSpPr>
      <xdr:spPr>
        <a:xfrm>
          <a:off x="22110700" y="18306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155719</xdr:rowOff>
    </xdr:from>
    <xdr:ext cx="469744" cy="259045"/>
    <xdr:sp macro="" textlink="">
      <xdr:nvSpPr>
        <xdr:cNvPr id="466" name="【庁舎】&#10;一人当たり面積該当値テキスト">
          <a:extLst>
            <a:ext uri="{FF2B5EF4-FFF2-40B4-BE49-F238E27FC236}">
              <a16:creationId xmlns:a16="http://schemas.microsoft.com/office/drawing/2014/main" id="{00000000-0008-0000-0F00-0000D2010000}"/>
            </a:ext>
          </a:extLst>
        </xdr:cNvPr>
        <xdr:cNvSpPr txBox="1"/>
      </xdr:nvSpPr>
      <xdr:spPr>
        <a:xfrm>
          <a:off x="22199600" y="18157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138328</xdr:rowOff>
    </xdr:from>
    <xdr:to>
      <xdr:col>112</xdr:col>
      <xdr:colOff>38100</xdr:colOff>
      <xdr:row>107</xdr:row>
      <xdr:rowOff>68478</xdr:rowOff>
    </xdr:to>
    <xdr:sp macro="" textlink="">
      <xdr:nvSpPr>
        <xdr:cNvPr id="467" name="楕円 466">
          <a:extLst>
            <a:ext uri="{FF2B5EF4-FFF2-40B4-BE49-F238E27FC236}">
              <a16:creationId xmlns:a16="http://schemas.microsoft.com/office/drawing/2014/main" id="{00000000-0008-0000-0F00-0000D3010000}"/>
            </a:ext>
          </a:extLst>
        </xdr:cNvPr>
        <xdr:cNvSpPr/>
      </xdr:nvSpPr>
      <xdr:spPr>
        <a:xfrm>
          <a:off x="21272500" y="18312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12192</xdr:rowOff>
    </xdr:from>
    <xdr:to>
      <xdr:col>116</xdr:col>
      <xdr:colOff>63500</xdr:colOff>
      <xdr:row>107</xdr:row>
      <xdr:rowOff>17678</xdr:rowOff>
    </xdr:to>
    <xdr:cxnSp macro="">
      <xdr:nvCxnSpPr>
        <xdr:cNvPr id="468" name="直線コネクタ 467">
          <a:extLst>
            <a:ext uri="{FF2B5EF4-FFF2-40B4-BE49-F238E27FC236}">
              <a16:creationId xmlns:a16="http://schemas.microsoft.com/office/drawing/2014/main" id="{00000000-0008-0000-0F00-0000D4010000}"/>
            </a:ext>
          </a:extLst>
        </xdr:cNvPr>
        <xdr:cNvCxnSpPr/>
      </xdr:nvCxnSpPr>
      <xdr:spPr>
        <a:xfrm flipV="1">
          <a:off x="21323300" y="18357342"/>
          <a:ext cx="8382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120498</xdr:rowOff>
    </xdr:from>
    <xdr:to>
      <xdr:col>107</xdr:col>
      <xdr:colOff>101600</xdr:colOff>
      <xdr:row>107</xdr:row>
      <xdr:rowOff>50648</xdr:rowOff>
    </xdr:to>
    <xdr:sp macro="" textlink="">
      <xdr:nvSpPr>
        <xdr:cNvPr id="469" name="楕円 468">
          <a:extLst>
            <a:ext uri="{FF2B5EF4-FFF2-40B4-BE49-F238E27FC236}">
              <a16:creationId xmlns:a16="http://schemas.microsoft.com/office/drawing/2014/main" id="{00000000-0008-0000-0F00-0000D5010000}"/>
            </a:ext>
          </a:extLst>
        </xdr:cNvPr>
        <xdr:cNvSpPr/>
      </xdr:nvSpPr>
      <xdr:spPr>
        <a:xfrm>
          <a:off x="20383500" y="18294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171298</xdr:rowOff>
    </xdr:from>
    <xdr:to>
      <xdr:col>111</xdr:col>
      <xdr:colOff>177800</xdr:colOff>
      <xdr:row>107</xdr:row>
      <xdr:rowOff>17678</xdr:rowOff>
    </xdr:to>
    <xdr:cxnSp macro="">
      <xdr:nvCxnSpPr>
        <xdr:cNvPr id="470" name="直線コネクタ 469">
          <a:extLst>
            <a:ext uri="{FF2B5EF4-FFF2-40B4-BE49-F238E27FC236}">
              <a16:creationId xmlns:a16="http://schemas.microsoft.com/office/drawing/2014/main" id="{00000000-0008-0000-0F00-0000D6010000}"/>
            </a:ext>
          </a:extLst>
        </xdr:cNvPr>
        <xdr:cNvCxnSpPr/>
      </xdr:nvCxnSpPr>
      <xdr:spPr>
        <a:xfrm>
          <a:off x="20434300" y="18344998"/>
          <a:ext cx="889000" cy="17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85005</xdr:rowOff>
    </xdr:from>
    <xdr:ext cx="469744" cy="259045"/>
    <xdr:sp macro="" textlink="">
      <xdr:nvSpPr>
        <xdr:cNvPr id="471" name="n_1mainValue【庁舎】&#10;一人当たり面積">
          <a:extLst>
            <a:ext uri="{FF2B5EF4-FFF2-40B4-BE49-F238E27FC236}">
              <a16:creationId xmlns:a16="http://schemas.microsoft.com/office/drawing/2014/main" id="{00000000-0008-0000-0F00-0000D7010000}"/>
            </a:ext>
          </a:extLst>
        </xdr:cNvPr>
        <xdr:cNvSpPr txBox="1"/>
      </xdr:nvSpPr>
      <xdr:spPr>
        <a:xfrm>
          <a:off x="21075727" y="1808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67175</xdr:rowOff>
    </xdr:from>
    <xdr:ext cx="469744" cy="259045"/>
    <xdr:sp macro="" textlink="">
      <xdr:nvSpPr>
        <xdr:cNvPr id="472" name="n_2mainValue【庁舎】&#10;一人当たり面積">
          <a:extLst>
            <a:ext uri="{FF2B5EF4-FFF2-40B4-BE49-F238E27FC236}">
              <a16:creationId xmlns:a16="http://schemas.microsoft.com/office/drawing/2014/main" id="{00000000-0008-0000-0F00-0000D8010000}"/>
            </a:ext>
          </a:extLst>
        </xdr:cNvPr>
        <xdr:cNvSpPr txBox="1"/>
      </xdr:nvSpPr>
      <xdr:spPr>
        <a:xfrm>
          <a:off x="20199427" y="18069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473" name="正方形/長方形 472">
          <a:extLst>
            <a:ext uri="{FF2B5EF4-FFF2-40B4-BE49-F238E27FC236}">
              <a16:creationId xmlns:a16="http://schemas.microsoft.com/office/drawing/2014/main" id="{00000000-0008-0000-0F00-0000D901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474" name="正方形/長方形 473">
          <a:extLst>
            <a:ext uri="{FF2B5EF4-FFF2-40B4-BE49-F238E27FC236}">
              <a16:creationId xmlns:a16="http://schemas.microsoft.com/office/drawing/2014/main" id="{00000000-0008-0000-0F00-0000DA01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475" name="テキスト ボックス 474">
          <a:extLst>
            <a:ext uri="{FF2B5EF4-FFF2-40B4-BE49-F238E27FC236}">
              <a16:creationId xmlns:a16="http://schemas.microsoft.com/office/drawing/2014/main" id="{00000000-0008-0000-0F00-0000DB01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体育館の一人当たり面積が類似団体に比べて大きくなっているが、保有しているのは１施設であり多目的のホールのため見かけ上の面積が大きくなっている。</a:t>
          </a:r>
        </a:p>
        <a:p>
          <a:r>
            <a:rPr kumimoji="1" lang="ja-JP" altLang="en-US" sz="1300">
              <a:latin typeface="ＭＳ Ｐゴシック" panose="020B0600070205080204" pitchFamily="50" charset="-128"/>
              <a:ea typeface="ＭＳ Ｐゴシック" panose="020B0600070205080204" pitchFamily="50" charset="-128"/>
            </a:rPr>
            <a:t>有形固定資産減価償却率は</a:t>
          </a:r>
          <a:r>
            <a:rPr kumimoji="1" lang="en-US" altLang="ja-JP" sz="1300">
              <a:latin typeface="ＭＳ Ｐゴシック" panose="020B0600070205080204" pitchFamily="50" charset="-128"/>
              <a:ea typeface="ＭＳ Ｐゴシック" panose="020B0600070205080204" pitchFamily="50" charset="-128"/>
            </a:rPr>
            <a:t>48.4</a:t>
          </a:r>
          <a:r>
            <a:rPr kumimoji="1" lang="ja-JP" altLang="en-US" sz="1300">
              <a:latin typeface="ＭＳ Ｐゴシック" panose="020B0600070205080204" pitchFamily="50" charset="-128"/>
              <a:ea typeface="ＭＳ Ｐゴシック" panose="020B0600070205080204" pitchFamily="50" charset="-128"/>
            </a:rPr>
            <a:t>％と耐用年数の半分以下であり、当面更新の必要はない。ただ、施設の規模は大きく将来の更新に当たっては計画的な財源確保や規模縮小などによる負担軽減を検討する必要がある。</a:t>
          </a:r>
        </a:p>
        <a:p>
          <a:r>
            <a:rPr kumimoji="1" lang="ja-JP" altLang="en-US" sz="1300">
              <a:latin typeface="ＭＳ Ｐゴシック" panose="020B0600070205080204" pitchFamily="50" charset="-128"/>
              <a:ea typeface="ＭＳ Ｐゴシック" panose="020B0600070205080204" pitchFamily="50" charset="-128"/>
            </a:rPr>
            <a:t>福祉施設の一人当たり面積が大きくなっているのは、高齢化が進んでいるため全人口に対する施設数が相対的に多くなっているのと、近隣に民間の施設がないため村営の施設が必要なためである。</a:t>
          </a:r>
        </a:p>
        <a:p>
          <a:r>
            <a:rPr kumimoji="1" lang="ja-JP" altLang="en-US" sz="1300">
              <a:latin typeface="ＭＳ Ｐゴシック" panose="020B0600070205080204" pitchFamily="50" charset="-128"/>
              <a:ea typeface="ＭＳ Ｐゴシック" panose="020B0600070205080204" pitchFamily="50" charset="-128"/>
            </a:rPr>
            <a:t>庁舎は、７５年度の建築で耐用年数が近くなっているが、改修や耐震工事などを実施して延命を図っており、当面の建て替えは予定していない。</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長野県北相木村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768
757
56.32
1,727,625
1,661,740
65,654
856,129
1,736,555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人口減少や全国平均を上回る高齢化に加え、村内に産業がないことなどにより、税収が乏しく、自主財源が少なく財源基盤が弱い。引き続き行政の効率化に努めることにより、財政の健全化を図る。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78317</xdr:rowOff>
    </xdr:from>
    <xdr:to>
      <xdr:col>23</xdr:col>
      <xdr:colOff>133350</xdr:colOff>
      <xdr:row>45</xdr:row>
      <xdr:rowOff>25823</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421967"/>
          <a:ext cx="0" cy="13191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169350</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71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25823</xdr:rowOff>
    </xdr:from>
    <xdr:to>
      <xdr:col>24</xdr:col>
      <xdr:colOff>12700</xdr:colOff>
      <xdr:row>45</xdr:row>
      <xdr:rowOff>25823</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74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164694</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616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78317</xdr:rowOff>
    </xdr:from>
    <xdr:to>
      <xdr:col>24</xdr:col>
      <xdr:colOff>12700</xdr:colOff>
      <xdr:row>37</xdr:row>
      <xdr:rowOff>78317</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4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116840</xdr:rowOff>
    </xdr:from>
    <xdr:to>
      <xdr:col>23</xdr:col>
      <xdr:colOff>133350</xdr:colOff>
      <xdr:row>44</xdr:row>
      <xdr:rowOff>124883</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flipV="1">
          <a:off x="4114800" y="7660640"/>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66481</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4388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49954</xdr:rowOff>
    </xdr:from>
    <xdr:to>
      <xdr:col>23</xdr:col>
      <xdr:colOff>184150</xdr:colOff>
      <xdr:row>44</xdr:row>
      <xdr:rowOff>151554</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124883</xdr:rowOff>
    </xdr:from>
    <xdr:to>
      <xdr:col>19</xdr:col>
      <xdr:colOff>133350</xdr:colOff>
      <xdr:row>44</xdr:row>
      <xdr:rowOff>124883</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3225800" y="76686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44</xdr:row>
      <xdr:rowOff>49954</xdr:rowOff>
    </xdr:from>
    <xdr:to>
      <xdr:col>19</xdr:col>
      <xdr:colOff>184150</xdr:colOff>
      <xdr:row>44</xdr:row>
      <xdr:rowOff>151554</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161731</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3626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124883</xdr:rowOff>
    </xdr:from>
    <xdr:to>
      <xdr:col>15</xdr:col>
      <xdr:colOff>82550</xdr:colOff>
      <xdr:row>44</xdr:row>
      <xdr:rowOff>124883</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2336800" y="76686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44</xdr:row>
      <xdr:rowOff>57996</xdr:rowOff>
    </xdr:from>
    <xdr:to>
      <xdr:col>15</xdr:col>
      <xdr:colOff>133350</xdr:colOff>
      <xdr:row>44</xdr:row>
      <xdr:rowOff>159596</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60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169773</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370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116840</xdr:rowOff>
    </xdr:from>
    <xdr:to>
      <xdr:col>11</xdr:col>
      <xdr:colOff>31750</xdr:colOff>
      <xdr:row>44</xdr:row>
      <xdr:rowOff>124883</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1447800" y="766064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66040</xdr:rowOff>
    </xdr:from>
    <xdr:to>
      <xdr:col>11</xdr:col>
      <xdr:colOff>82550</xdr:colOff>
      <xdr:row>44</xdr:row>
      <xdr:rowOff>167640</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60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6367</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37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66040</xdr:rowOff>
    </xdr:from>
    <xdr:to>
      <xdr:col>7</xdr:col>
      <xdr:colOff>31750</xdr:colOff>
      <xdr:row>44</xdr:row>
      <xdr:rowOff>167640</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60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152417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69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66040</xdr:rowOff>
    </xdr:from>
    <xdr:to>
      <xdr:col>23</xdr:col>
      <xdr:colOff>184150</xdr:colOff>
      <xdr:row>44</xdr:row>
      <xdr:rowOff>167640</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9330</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553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74083</xdr:rowOff>
    </xdr:from>
    <xdr:to>
      <xdr:col>19</xdr:col>
      <xdr:colOff>184150</xdr:colOff>
      <xdr:row>45</xdr:row>
      <xdr:rowOff>4233</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160460</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7042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74083</xdr:rowOff>
    </xdr:from>
    <xdr:to>
      <xdr:col>15</xdr:col>
      <xdr:colOff>133350</xdr:colOff>
      <xdr:row>45</xdr:row>
      <xdr:rowOff>4233</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160460</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74083</xdr:rowOff>
    </xdr:from>
    <xdr:to>
      <xdr:col>11</xdr:col>
      <xdr:colOff>82550</xdr:colOff>
      <xdr:row>45</xdr:row>
      <xdr:rowOff>4233</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160460</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66040</xdr:rowOff>
    </xdr:from>
    <xdr:to>
      <xdr:col>7</xdr:col>
      <xdr:colOff>31750</xdr:colOff>
      <xdr:row>44</xdr:row>
      <xdr:rowOff>167640</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6367</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37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経常経費充当一般財源は若干であるが昨年と比較減少したが、普通交付税が昨年比▲</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44</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百万円となるなど、収入が減ったことにより経常収支比率は昨年より悪くなり、年々悪化する傾向である。収入の増加はあまり見込めないため、人件費の削減などにより義務的経費の削減に努め、水準改善に努める。</a:t>
          </a: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52070</xdr:rowOff>
    </xdr:from>
    <xdr:to>
      <xdr:col>23</xdr:col>
      <xdr:colOff>133350</xdr:colOff>
      <xdr:row>68</xdr:row>
      <xdr:rowOff>84365</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953000" y="10167620"/>
          <a:ext cx="0" cy="157534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68</xdr:row>
      <xdr:rowOff>56442</xdr:rowOff>
    </xdr:from>
    <xdr:ext cx="762000" cy="259045"/>
    <xdr:sp macro="" textlink="">
      <xdr:nvSpPr>
        <xdr:cNvPr id="129" name="財政構造の弾力性最小値テキスト">
          <a:extLst>
            <a:ext uri="{FF2B5EF4-FFF2-40B4-BE49-F238E27FC236}">
              <a16:creationId xmlns:a16="http://schemas.microsoft.com/office/drawing/2014/main" id="{00000000-0008-0000-0300-000081000000}"/>
            </a:ext>
          </a:extLst>
        </xdr:cNvPr>
        <xdr:cNvSpPr txBox="1"/>
      </xdr:nvSpPr>
      <xdr:spPr>
        <a:xfrm>
          <a:off x="5041900" y="11715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84365</xdr:rowOff>
    </xdr:from>
    <xdr:to>
      <xdr:col>24</xdr:col>
      <xdr:colOff>12700</xdr:colOff>
      <xdr:row>68</xdr:row>
      <xdr:rowOff>84365</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1742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138447</xdr:rowOff>
    </xdr:from>
    <xdr:ext cx="762000" cy="259045"/>
    <xdr:sp macro="" textlink="">
      <xdr:nvSpPr>
        <xdr:cNvPr id="131" name="財政構造の弾力性最大値テキスト">
          <a:extLst>
            <a:ext uri="{FF2B5EF4-FFF2-40B4-BE49-F238E27FC236}">
              <a16:creationId xmlns:a16="http://schemas.microsoft.com/office/drawing/2014/main" id="{00000000-0008-0000-0300-000083000000}"/>
            </a:ext>
          </a:extLst>
        </xdr:cNvPr>
        <xdr:cNvSpPr txBox="1"/>
      </xdr:nvSpPr>
      <xdr:spPr>
        <a:xfrm>
          <a:off x="5041900" y="991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52070</xdr:rowOff>
    </xdr:from>
    <xdr:to>
      <xdr:col>24</xdr:col>
      <xdr:colOff>12700</xdr:colOff>
      <xdr:row>59</xdr:row>
      <xdr:rowOff>52070</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1016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155666</xdr:rowOff>
    </xdr:from>
    <xdr:to>
      <xdr:col>23</xdr:col>
      <xdr:colOff>133350</xdr:colOff>
      <xdr:row>64</xdr:row>
      <xdr:rowOff>97972</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114800" y="10957016"/>
          <a:ext cx="838200" cy="113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29590</xdr:rowOff>
    </xdr:from>
    <xdr:ext cx="762000" cy="259045"/>
    <xdr:sp macro="" textlink="">
      <xdr:nvSpPr>
        <xdr:cNvPr id="134" name="財政構造の弾力性平均値テキスト">
          <a:extLst>
            <a:ext uri="{FF2B5EF4-FFF2-40B4-BE49-F238E27FC236}">
              <a16:creationId xmlns:a16="http://schemas.microsoft.com/office/drawing/2014/main" id="{00000000-0008-0000-0300-000086000000}"/>
            </a:ext>
          </a:extLst>
        </xdr:cNvPr>
        <xdr:cNvSpPr txBox="1"/>
      </xdr:nvSpPr>
      <xdr:spPr>
        <a:xfrm>
          <a:off x="5041900" y="110023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57513</xdr:rowOff>
    </xdr:from>
    <xdr:to>
      <xdr:col>23</xdr:col>
      <xdr:colOff>184150</xdr:colOff>
      <xdr:row>64</xdr:row>
      <xdr:rowOff>159113</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902200" y="11030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147865</xdr:rowOff>
    </xdr:from>
    <xdr:to>
      <xdr:col>19</xdr:col>
      <xdr:colOff>133350</xdr:colOff>
      <xdr:row>63</xdr:row>
      <xdr:rowOff>155666</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3225800" y="10777765"/>
          <a:ext cx="889000" cy="179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156573</xdr:rowOff>
    </xdr:from>
    <xdr:to>
      <xdr:col>19</xdr:col>
      <xdr:colOff>184150</xdr:colOff>
      <xdr:row>64</xdr:row>
      <xdr:rowOff>86723</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064000" y="10957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71500</xdr:rowOff>
    </xdr:from>
    <xdr:ext cx="7366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3733800" y="110443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147865</xdr:rowOff>
    </xdr:from>
    <xdr:to>
      <xdr:col>15</xdr:col>
      <xdr:colOff>82550</xdr:colOff>
      <xdr:row>63</xdr:row>
      <xdr:rowOff>28122</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2336800" y="10777765"/>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94524</xdr:rowOff>
    </xdr:from>
    <xdr:to>
      <xdr:col>15</xdr:col>
      <xdr:colOff>133350</xdr:colOff>
      <xdr:row>64</xdr:row>
      <xdr:rowOff>24674</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3175000" y="10895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9451</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2844800" y="10982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27215</xdr:rowOff>
    </xdr:from>
    <xdr:to>
      <xdr:col>11</xdr:col>
      <xdr:colOff>31750</xdr:colOff>
      <xdr:row>63</xdr:row>
      <xdr:rowOff>28122</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a:off x="1447800" y="10657115"/>
          <a:ext cx="8890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9253</xdr:rowOff>
    </xdr:from>
    <xdr:to>
      <xdr:col>11</xdr:col>
      <xdr:colOff>82550</xdr:colOff>
      <xdr:row>64</xdr:row>
      <xdr:rowOff>110853</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2286000" y="10982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95630</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955800" y="11068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70394</xdr:rowOff>
    </xdr:from>
    <xdr:to>
      <xdr:col>7</xdr:col>
      <xdr:colOff>31750</xdr:colOff>
      <xdr:row>64</xdr:row>
      <xdr:rowOff>544</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1397000" y="1087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156771</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066800" y="10958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47172</xdr:rowOff>
    </xdr:from>
    <xdr:to>
      <xdr:col>23</xdr:col>
      <xdr:colOff>184150</xdr:colOff>
      <xdr:row>64</xdr:row>
      <xdr:rowOff>148772</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902200" y="1101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63699</xdr:rowOff>
    </xdr:from>
    <xdr:ext cx="762000" cy="259045"/>
    <xdr:sp macro="" textlink="">
      <xdr:nvSpPr>
        <xdr:cNvPr id="153" name="財政構造の弾力性該当値テキスト">
          <a:extLst>
            <a:ext uri="{FF2B5EF4-FFF2-40B4-BE49-F238E27FC236}">
              <a16:creationId xmlns:a16="http://schemas.microsoft.com/office/drawing/2014/main" id="{00000000-0008-0000-0300-000099000000}"/>
            </a:ext>
          </a:extLst>
        </xdr:cNvPr>
        <xdr:cNvSpPr txBox="1"/>
      </xdr:nvSpPr>
      <xdr:spPr>
        <a:xfrm>
          <a:off x="5041900" y="1086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104866</xdr:rowOff>
    </xdr:from>
    <xdr:to>
      <xdr:col>19</xdr:col>
      <xdr:colOff>184150</xdr:colOff>
      <xdr:row>64</xdr:row>
      <xdr:rowOff>35016</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064000" y="10906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45193</xdr:rowOff>
    </xdr:from>
    <xdr:ext cx="7366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3733800" y="106750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97065</xdr:rowOff>
    </xdr:from>
    <xdr:to>
      <xdr:col>15</xdr:col>
      <xdr:colOff>133350</xdr:colOff>
      <xdr:row>63</xdr:row>
      <xdr:rowOff>27215</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3175000" y="10726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37392</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2844800" y="10495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148772</xdr:rowOff>
    </xdr:from>
    <xdr:to>
      <xdr:col>11</xdr:col>
      <xdr:colOff>82550</xdr:colOff>
      <xdr:row>63</xdr:row>
      <xdr:rowOff>78922</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2286000" y="1077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89099</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955800" y="1054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147865</xdr:rowOff>
    </xdr:from>
    <xdr:to>
      <xdr:col>7</xdr:col>
      <xdr:colOff>31750</xdr:colOff>
      <xdr:row>62</xdr:row>
      <xdr:rowOff>78015</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1397000" y="1060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88192</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066800" y="10375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[681,258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人件費、物件費及び維持改修費の合計額の人口一人当たりの金額が類似団体平均を上回っているのは、主に人件費が要因となっている。これは住民サービスの低下をさせずに行うためには、他の市町村のように民間で実施可能な部分も、自前で必要な人員を確保せざるを得なく、人口約</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800</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人では村民一人当たりの経費が高くなってしまうが、今後さらにコスト削減に努める。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75313</xdr:rowOff>
    </xdr:from>
    <xdr:to>
      <xdr:col>23</xdr:col>
      <xdr:colOff>133350</xdr:colOff>
      <xdr:row>90</xdr:row>
      <xdr:rowOff>29609</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962763"/>
          <a:ext cx="0" cy="14973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1686</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432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1,494,190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29609</xdr:rowOff>
    </xdr:from>
    <xdr:to>
      <xdr:col>24</xdr:col>
      <xdr:colOff>12700</xdr:colOff>
      <xdr:row>90</xdr:row>
      <xdr:rowOff>29609</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460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161690</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70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75313</xdr:rowOff>
    </xdr:from>
    <xdr:to>
      <xdr:col>24</xdr:col>
      <xdr:colOff>12700</xdr:colOff>
      <xdr:row>81</xdr:row>
      <xdr:rowOff>75313</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962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109683</xdr:rowOff>
    </xdr:from>
    <xdr:to>
      <xdr:col>23</xdr:col>
      <xdr:colOff>133350</xdr:colOff>
      <xdr:row>84</xdr:row>
      <xdr:rowOff>124213</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14800" y="14511483"/>
          <a:ext cx="838200" cy="14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124894</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40123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108367</xdr:rowOff>
    </xdr:from>
    <xdr:to>
      <xdr:col>23</xdr:col>
      <xdr:colOff>184150</xdr:colOff>
      <xdr:row>83</xdr:row>
      <xdr:rowOff>38517</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16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109683</xdr:rowOff>
    </xdr:from>
    <xdr:to>
      <xdr:col>19</xdr:col>
      <xdr:colOff>133350</xdr:colOff>
      <xdr:row>84</xdr:row>
      <xdr:rowOff>157198</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flipV="1">
          <a:off x="3225800" y="14511483"/>
          <a:ext cx="889000" cy="47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101640</xdr:rowOff>
    </xdr:from>
    <xdr:to>
      <xdr:col>19</xdr:col>
      <xdr:colOff>184150</xdr:colOff>
      <xdr:row>83</xdr:row>
      <xdr:rowOff>31790</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41967</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3929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52065</xdr:rowOff>
    </xdr:from>
    <xdr:to>
      <xdr:col>15</xdr:col>
      <xdr:colOff>82550</xdr:colOff>
      <xdr:row>84</xdr:row>
      <xdr:rowOff>157198</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2336800" y="14453865"/>
          <a:ext cx="889000" cy="105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78246</xdr:rowOff>
    </xdr:from>
    <xdr:to>
      <xdr:col>15</xdr:col>
      <xdr:colOff>133350</xdr:colOff>
      <xdr:row>83</xdr:row>
      <xdr:rowOff>8396</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18573</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3906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15813</xdr:rowOff>
    </xdr:from>
    <xdr:to>
      <xdr:col>11</xdr:col>
      <xdr:colOff>31750</xdr:colOff>
      <xdr:row>84</xdr:row>
      <xdr:rowOff>52065</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1447800" y="14417613"/>
          <a:ext cx="889000" cy="36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71158</xdr:rowOff>
    </xdr:from>
    <xdr:to>
      <xdr:col>11</xdr:col>
      <xdr:colOff>82550</xdr:colOff>
      <xdr:row>83</xdr:row>
      <xdr:rowOff>1308</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4130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11485</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3898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41542</xdr:rowOff>
    </xdr:from>
    <xdr:to>
      <xdr:col>7</xdr:col>
      <xdr:colOff>31750</xdr:colOff>
      <xdr:row>82</xdr:row>
      <xdr:rowOff>143142</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410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153319</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3869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73413</xdr:rowOff>
    </xdr:from>
    <xdr:to>
      <xdr:col>23</xdr:col>
      <xdr:colOff>184150</xdr:colOff>
      <xdr:row>85</xdr:row>
      <xdr:rowOff>3563</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4475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45490</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4447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681,258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58883</xdr:rowOff>
    </xdr:from>
    <xdr:to>
      <xdr:col>19</xdr:col>
      <xdr:colOff>184150</xdr:colOff>
      <xdr:row>84</xdr:row>
      <xdr:rowOff>160483</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4460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145260</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45470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106398</xdr:rowOff>
    </xdr:from>
    <xdr:to>
      <xdr:col>15</xdr:col>
      <xdr:colOff>133350</xdr:colOff>
      <xdr:row>85</xdr:row>
      <xdr:rowOff>36548</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4508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21325</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4594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1265</xdr:rowOff>
    </xdr:from>
    <xdr:to>
      <xdr:col>11</xdr:col>
      <xdr:colOff>82550</xdr:colOff>
      <xdr:row>84</xdr:row>
      <xdr:rowOff>102865</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4403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87642</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4489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136463</xdr:rowOff>
    </xdr:from>
    <xdr:to>
      <xdr:col>7</xdr:col>
      <xdr:colOff>31750</xdr:colOff>
      <xdr:row>84</xdr:row>
      <xdr:rowOff>66613</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436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51390</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4453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職員の給与カットを行う中、類似団体の中でも低水準にある。今後も適正な定員管理と併せ、妥当な水準を維持できるよう総点検を行うなど、より一層の給与の適正化に努める。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66039</xdr:rowOff>
    </xdr:from>
    <xdr:to>
      <xdr:col>81</xdr:col>
      <xdr:colOff>44450</xdr:colOff>
      <xdr:row>89</xdr:row>
      <xdr:rowOff>63818</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953489"/>
          <a:ext cx="0" cy="13693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35895</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294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63818</xdr:rowOff>
    </xdr:from>
    <xdr:to>
      <xdr:col>81</xdr:col>
      <xdr:colOff>133350</xdr:colOff>
      <xdr:row>89</xdr:row>
      <xdr:rowOff>63818</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322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152416</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696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66039</xdr:rowOff>
    </xdr:from>
    <xdr:to>
      <xdr:col>81</xdr:col>
      <xdr:colOff>133350</xdr:colOff>
      <xdr:row>81</xdr:row>
      <xdr:rowOff>66039</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953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140336</xdr:rowOff>
    </xdr:from>
    <xdr:to>
      <xdr:col>81</xdr:col>
      <xdr:colOff>44450</xdr:colOff>
      <xdr:row>85</xdr:row>
      <xdr:rowOff>140336</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179800" y="1471358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107332</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8520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135255</xdr:rowOff>
    </xdr:from>
    <xdr:to>
      <xdr:col>81</xdr:col>
      <xdr:colOff>95250</xdr:colOff>
      <xdr:row>87</xdr:row>
      <xdr:rowOff>65405</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87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37782</xdr:rowOff>
    </xdr:from>
    <xdr:to>
      <xdr:col>77</xdr:col>
      <xdr:colOff>44450</xdr:colOff>
      <xdr:row>85</xdr:row>
      <xdr:rowOff>140336</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5290800" y="14611032"/>
          <a:ext cx="889000" cy="102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123189</xdr:rowOff>
    </xdr:from>
    <xdr:to>
      <xdr:col>77</xdr:col>
      <xdr:colOff>95250</xdr:colOff>
      <xdr:row>87</xdr:row>
      <xdr:rowOff>53339</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38116</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9542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1588</xdr:rowOff>
    </xdr:from>
    <xdr:to>
      <xdr:col>72</xdr:col>
      <xdr:colOff>203200</xdr:colOff>
      <xdr:row>85</xdr:row>
      <xdr:rowOff>37782</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4401800" y="14574838"/>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135255</xdr:rowOff>
    </xdr:from>
    <xdr:to>
      <xdr:col>73</xdr:col>
      <xdr:colOff>44450</xdr:colOff>
      <xdr:row>87</xdr:row>
      <xdr:rowOff>65405</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87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50182</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966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1588</xdr:rowOff>
    </xdr:from>
    <xdr:to>
      <xdr:col>68</xdr:col>
      <xdr:colOff>152400</xdr:colOff>
      <xdr:row>85</xdr:row>
      <xdr:rowOff>158432</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3512800" y="14574838"/>
          <a:ext cx="889000" cy="156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111125</xdr:rowOff>
    </xdr:from>
    <xdr:to>
      <xdr:col>68</xdr:col>
      <xdr:colOff>203200</xdr:colOff>
      <xdr:row>87</xdr:row>
      <xdr:rowOff>41275</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85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26052</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94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86995</xdr:rowOff>
    </xdr:from>
    <xdr:to>
      <xdr:col>64</xdr:col>
      <xdr:colOff>152400</xdr:colOff>
      <xdr:row>87</xdr:row>
      <xdr:rowOff>17145</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83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1922</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918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89536</xdr:rowOff>
    </xdr:from>
    <xdr:to>
      <xdr:col>81</xdr:col>
      <xdr:colOff>95250</xdr:colOff>
      <xdr:row>86</xdr:row>
      <xdr:rowOff>19686</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4662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106063</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4507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89536</xdr:rowOff>
    </xdr:from>
    <xdr:to>
      <xdr:col>77</xdr:col>
      <xdr:colOff>95250</xdr:colOff>
      <xdr:row>86</xdr:row>
      <xdr:rowOff>19686</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4662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29863</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44316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158432</xdr:rowOff>
    </xdr:from>
    <xdr:to>
      <xdr:col>73</xdr:col>
      <xdr:colOff>44450</xdr:colOff>
      <xdr:row>85</xdr:row>
      <xdr:rowOff>88582</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4560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98759</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4329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122238</xdr:rowOff>
    </xdr:from>
    <xdr:to>
      <xdr:col>68</xdr:col>
      <xdr:colOff>203200</xdr:colOff>
      <xdr:row>85</xdr:row>
      <xdr:rowOff>52388</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4524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62565</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4292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107632</xdr:rowOff>
    </xdr:from>
    <xdr:to>
      <xdr:col>64</xdr:col>
      <xdr:colOff>152400</xdr:colOff>
      <xdr:row>86</xdr:row>
      <xdr:rowOff>37782</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4680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47959</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4449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[35.16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類似団体平均より上回っており、新規採用により前年より増加となった。現行の行政サービス水準を維持していくためには人員削減は厳しい面があるが、今後も効果的な業務分担、人員配置に努める。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9" name="定員管理の状況グラフ枠">
          <a:extLst>
            <a:ext uri="{FF2B5EF4-FFF2-40B4-BE49-F238E27FC236}">
              <a16:creationId xmlns:a16="http://schemas.microsoft.com/office/drawing/2014/main" id="{00000000-0008-0000-0300-000035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157759</xdr:rowOff>
    </xdr:from>
    <xdr:to>
      <xdr:col>81</xdr:col>
      <xdr:colOff>44450</xdr:colOff>
      <xdr:row>67</xdr:row>
      <xdr:rowOff>11240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flipV="1">
          <a:off x="17018000" y="10273309"/>
          <a:ext cx="0" cy="12250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154767</xdr:rowOff>
    </xdr:from>
    <xdr:ext cx="762000" cy="259045"/>
    <xdr:sp macro="" textlink="">
      <xdr:nvSpPr>
        <xdr:cNvPr id="311" name="定員管理の状況最小値テキスト">
          <a:extLst>
            <a:ext uri="{FF2B5EF4-FFF2-40B4-BE49-F238E27FC236}">
              <a16:creationId xmlns:a16="http://schemas.microsoft.com/office/drawing/2014/main" id="{00000000-0008-0000-0300-000037010000}"/>
            </a:ext>
          </a:extLst>
        </xdr:cNvPr>
        <xdr:cNvSpPr txBox="1"/>
      </xdr:nvSpPr>
      <xdr:spPr>
        <a:xfrm>
          <a:off x="17106900" y="11470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11240</xdr:rowOff>
    </xdr:from>
    <xdr:to>
      <xdr:col>81</xdr:col>
      <xdr:colOff>133350</xdr:colOff>
      <xdr:row>67</xdr:row>
      <xdr:rowOff>11240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6929100" y="11498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72686</xdr:rowOff>
    </xdr:from>
    <xdr:ext cx="762000" cy="259045"/>
    <xdr:sp macro="" textlink="">
      <xdr:nvSpPr>
        <xdr:cNvPr id="313" name="定員管理の状況最大値テキスト">
          <a:extLst>
            <a:ext uri="{FF2B5EF4-FFF2-40B4-BE49-F238E27FC236}">
              <a16:creationId xmlns:a16="http://schemas.microsoft.com/office/drawing/2014/main" id="{00000000-0008-0000-0300-000039010000}"/>
            </a:ext>
          </a:extLst>
        </xdr:cNvPr>
        <xdr:cNvSpPr txBox="1"/>
      </xdr:nvSpPr>
      <xdr:spPr>
        <a:xfrm>
          <a:off x="17106900" y="10016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157759</xdr:rowOff>
    </xdr:from>
    <xdr:to>
      <xdr:col>81</xdr:col>
      <xdr:colOff>133350</xdr:colOff>
      <xdr:row>59</xdr:row>
      <xdr:rowOff>157759</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6929100" y="10273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98616</xdr:rowOff>
    </xdr:from>
    <xdr:to>
      <xdr:col>81</xdr:col>
      <xdr:colOff>44450</xdr:colOff>
      <xdr:row>63</xdr:row>
      <xdr:rowOff>118161</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179800" y="10899966"/>
          <a:ext cx="838200" cy="19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100792</xdr:rowOff>
    </xdr:from>
    <xdr:ext cx="762000" cy="259045"/>
    <xdr:sp macro="" textlink="">
      <xdr:nvSpPr>
        <xdr:cNvPr id="316" name="定員管理の状況平均値テキスト">
          <a:extLst>
            <a:ext uri="{FF2B5EF4-FFF2-40B4-BE49-F238E27FC236}">
              <a16:creationId xmlns:a16="http://schemas.microsoft.com/office/drawing/2014/main" id="{00000000-0008-0000-0300-00003C010000}"/>
            </a:ext>
          </a:extLst>
        </xdr:cNvPr>
        <xdr:cNvSpPr txBox="1"/>
      </xdr:nvSpPr>
      <xdr:spPr>
        <a:xfrm>
          <a:off x="17106900" y="103877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84265</xdr:rowOff>
    </xdr:from>
    <xdr:to>
      <xdr:col>81</xdr:col>
      <xdr:colOff>95250</xdr:colOff>
      <xdr:row>62</xdr:row>
      <xdr:rowOff>14415</xdr:rowOff>
    </xdr:to>
    <xdr:sp macro="" textlink="">
      <xdr:nvSpPr>
        <xdr:cNvPr id="317" name="フローチャート: 判断 316">
          <a:extLst>
            <a:ext uri="{FF2B5EF4-FFF2-40B4-BE49-F238E27FC236}">
              <a16:creationId xmlns:a16="http://schemas.microsoft.com/office/drawing/2014/main" id="{00000000-0008-0000-0300-00003D010000}"/>
            </a:ext>
          </a:extLst>
        </xdr:cNvPr>
        <xdr:cNvSpPr/>
      </xdr:nvSpPr>
      <xdr:spPr>
        <a:xfrm>
          <a:off x="16967200" y="1054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167030</xdr:rowOff>
    </xdr:from>
    <xdr:to>
      <xdr:col>77</xdr:col>
      <xdr:colOff>44450</xdr:colOff>
      <xdr:row>63</xdr:row>
      <xdr:rowOff>98616</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5290800" y="10796930"/>
          <a:ext cx="889000" cy="103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86678</xdr:rowOff>
    </xdr:from>
    <xdr:to>
      <xdr:col>77</xdr:col>
      <xdr:colOff>95250</xdr:colOff>
      <xdr:row>62</xdr:row>
      <xdr:rowOff>16828</xdr:rowOff>
    </xdr:to>
    <xdr:sp macro="" textlink="">
      <xdr:nvSpPr>
        <xdr:cNvPr id="319" name="フローチャート: 判断 318">
          <a:extLst>
            <a:ext uri="{FF2B5EF4-FFF2-40B4-BE49-F238E27FC236}">
              <a16:creationId xmlns:a16="http://schemas.microsoft.com/office/drawing/2014/main" id="{00000000-0008-0000-0300-00003F010000}"/>
            </a:ext>
          </a:extLst>
        </xdr:cNvPr>
        <xdr:cNvSpPr/>
      </xdr:nvSpPr>
      <xdr:spPr>
        <a:xfrm>
          <a:off x="16129000" y="1054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27005</xdr:rowOff>
    </xdr:from>
    <xdr:ext cx="736600" cy="259045"/>
    <xdr:sp macro="" textlink="">
      <xdr:nvSpPr>
        <xdr:cNvPr id="320" name="テキスト ボックス 319">
          <a:extLst>
            <a:ext uri="{FF2B5EF4-FFF2-40B4-BE49-F238E27FC236}">
              <a16:creationId xmlns:a16="http://schemas.microsoft.com/office/drawing/2014/main" id="{00000000-0008-0000-0300-000040010000}"/>
            </a:ext>
          </a:extLst>
        </xdr:cNvPr>
        <xdr:cNvSpPr txBox="1"/>
      </xdr:nvSpPr>
      <xdr:spPr>
        <a:xfrm>
          <a:off x="15798800" y="10314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167030</xdr:rowOff>
    </xdr:from>
    <xdr:to>
      <xdr:col>72</xdr:col>
      <xdr:colOff>203200</xdr:colOff>
      <xdr:row>63</xdr:row>
      <xdr:rowOff>25743</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4401800" y="10796930"/>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73647</xdr:rowOff>
    </xdr:from>
    <xdr:to>
      <xdr:col>73</xdr:col>
      <xdr:colOff>44450</xdr:colOff>
      <xdr:row>62</xdr:row>
      <xdr:rowOff>3797</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5240000" y="10532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13974</xdr:rowOff>
    </xdr:from>
    <xdr:ext cx="7620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4909800" y="10300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9817</xdr:rowOff>
    </xdr:from>
    <xdr:to>
      <xdr:col>68</xdr:col>
      <xdr:colOff>152400</xdr:colOff>
      <xdr:row>63</xdr:row>
      <xdr:rowOff>25743</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3512800" y="10811167"/>
          <a:ext cx="889000" cy="15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70993</xdr:rowOff>
    </xdr:from>
    <xdr:to>
      <xdr:col>68</xdr:col>
      <xdr:colOff>203200</xdr:colOff>
      <xdr:row>62</xdr:row>
      <xdr:rowOff>1143</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4351000" y="1052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11320</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020800" y="1029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59169</xdr:rowOff>
    </xdr:from>
    <xdr:to>
      <xdr:col>64</xdr:col>
      <xdr:colOff>152400</xdr:colOff>
      <xdr:row>61</xdr:row>
      <xdr:rowOff>160769</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3462000" y="1051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170946</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3131800" y="10286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67361</xdr:rowOff>
    </xdr:from>
    <xdr:to>
      <xdr:col>81</xdr:col>
      <xdr:colOff>95250</xdr:colOff>
      <xdr:row>63</xdr:row>
      <xdr:rowOff>168961</xdr:rowOff>
    </xdr:to>
    <xdr:sp macro="" textlink="">
      <xdr:nvSpPr>
        <xdr:cNvPr id="334" name="楕円 333">
          <a:extLst>
            <a:ext uri="{FF2B5EF4-FFF2-40B4-BE49-F238E27FC236}">
              <a16:creationId xmlns:a16="http://schemas.microsoft.com/office/drawing/2014/main" id="{00000000-0008-0000-0300-00004E010000}"/>
            </a:ext>
          </a:extLst>
        </xdr:cNvPr>
        <xdr:cNvSpPr/>
      </xdr:nvSpPr>
      <xdr:spPr>
        <a:xfrm>
          <a:off x="16967200" y="10868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39438</xdr:rowOff>
    </xdr:from>
    <xdr:ext cx="762000" cy="259045"/>
    <xdr:sp macro="" textlink="">
      <xdr:nvSpPr>
        <xdr:cNvPr id="335" name="定員管理の状況該当値テキスト">
          <a:extLst>
            <a:ext uri="{FF2B5EF4-FFF2-40B4-BE49-F238E27FC236}">
              <a16:creationId xmlns:a16="http://schemas.microsoft.com/office/drawing/2014/main" id="{00000000-0008-0000-0300-00004F010000}"/>
            </a:ext>
          </a:extLst>
        </xdr:cNvPr>
        <xdr:cNvSpPr txBox="1"/>
      </xdr:nvSpPr>
      <xdr:spPr>
        <a:xfrm>
          <a:off x="17106900" y="10840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47816</xdr:rowOff>
    </xdr:from>
    <xdr:to>
      <xdr:col>77</xdr:col>
      <xdr:colOff>95250</xdr:colOff>
      <xdr:row>63</xdr:row>
      <xdr:rowOff>149416</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6129000" y="10849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134193</xdr:rowOff>
    </xdr:from>
    <xdr:ext cx="7366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798800" y="109355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116230</xdr:rowOff>
    </xdr:from>
    <xdr:to>
      <xdr:col>73</xdr:col>
      <xdr:colOff>44450</xdr:colOff>
      <xdr:row>63</xdr:row>
      <xdr:rowOff>46380</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5240000" y="1074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31157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909800" y="10832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146393</xdr:rowOff>
    </xdr:from>
    <xdr:to>
      <xdr:col>68</xdr:col>
      <xdr:colOff>203200</xdr:colOff>
      <xdr:row>63</xdr:row>
      <xdr:rowOff>76543</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4351000" y="10776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61320</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020800" y="1086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130467</xdr:rowOff>
    </xdr:from>
    <xdr:to>
      <xdr:col>64</xdr:col>
      <xdr:colOff>152400</xdr:colOff>
      <xdr:row>63</xdr:row>
      <xdr:rowOff>60617</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3462000" y="10760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45394</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3131800" y="10846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元利償還金は前年度と比べ若干減っているが、標準財政規模が縮小していることから実質公債費率は増加した。類似団体平均を下回っているが、比率は上昇することが考えられるので、起債の発行抑制に努める。</a:t>
          </a:r>
        </a:p>
      </xdr:txBody>
    </xdr:sp>
    <xdr:clientData/>
  </xdr:twoCellAnchor>
  <xdr:oneCellAnchor>
    <xdr:from>
      <xdr:col>61</xdr:col>
      <xdr:colOff>6350</xdr:colOff>
      <xdr:row>32</xdr:row>
      <xdr:rowOff>101600</xdr:rowOff>
    </xdr:from>
    <xdr:ext cx="298543" cy="225703"/>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8" name="直線コネクタ 357">
          <a:extLst>
            <a:ext uri="{FF2B5EF4-FFF2-40B4-BE49-F238E27FC236}">
              <a16:creationId xmlns:a16="http://schemas.microsoft.com/office/drawing/2014/main" id="{00000000-0008-0000-0300-000066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0" name="公債費負担の状況グラフ枠">
          <a:extLst>
            <a:ext uri="{FF2B5EF4-FFF2-40B4-BE49-F238E27FC236}">
              <a16:creationId xmlns:a16="http://schemas.microsoft.com/office/drawing/2014/main" id="{00000000-0008-0000-0300-000072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48683</xdr:rowOff>
    </xdr:from>
    <xdr:to>
      <xdr:col>81</xdr:col>
      <xdr:colOff>44450</xdr:colOff>
      <xdr:row>45</xdr:row>
      <xdr:rowOff>106256</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flipV="1">
          <a:off x="17018000" y="6220883"/>
          <a:ext cx="0" cy="16006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78333</xdr:rowOff>
    </xdr:from>
    <xdr:ext cx="762000" cy="259045"/>
    <xdr:sp macro="" textlink="">
      <xdr:nvSpPr>
        <xdr:cNvPr id="372" name="公債費負担の状況最小値テキスト">
          <a:extLst>
            <a:ext uri="{FF2B5EF4-FFF2-40B4-BE49-F238E27FC236}">
              <a16:creationId xmlns:a16="http://schemas.microsoft.com/office/drawing/2014/main" id="{00000000-0008-0000-0300-000074010000}"/>
            </a:ext>
          </a:extLst>
        </xdr:cNvPr>
        <xdr:cNvSpPr txBox="1"/>
      </xdr:nvSpPr>
      <xdr:spPr>
        <a:xfrm>
          <a:off x="17106900" y="7793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106256</xdr:rowOff>
    </xdr:from>
    <xdr:to>
      <xdr:col>81</xdr:col>
      <xdr:colOff>133350</xdr:colOff>
      <xdr:row>45</xdr:row>
      <xdr:rowOff>106256</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6929100" y="7821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135060</xdr:rowOff>
    </xdr:from>
    <xdr:ext cx="762000" cy="259045"/>
    <xdr:sp macro="" textlink="">
      <xdr:nvSpPr>
        <xdr:cNvPr id="374" name="公債費負担の状況最大値テキスト">
          <a:extLst>
            <a:ext uri="{FF2B5EF4-FFF2-40B4-BE49-F238E27FC236}">
              <a16:creationId xmlns:a16="http://schemas.microsoft.com/office/drawing/2014/main" id="{00000000-0008-0000-0300-000076010000}"/>
            </a:ext>
          </a:extLst>
        </xdr:cNvPr>
        <xdr:cNvSpPr txBox="1"/>
      </xdr:nvSpPr>
      <xdr:spPr>
        <a:xfrm>
          <a:off x="17106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48683</xdr:rowOff>
    </xdr:from>
    <xdr:to>
      <xdr:col>81</xdr:col>
      <xdr:colOff>133350</xdr:colOff>
      <xdr:row>36</xdr:row>
      <xdr:rowOff>48683</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6929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14394</xdr:rowOff>
    </xdr:from>
    <xdr:to>
      <xdr:col>81</xdr:col>
      <xdr:colOff>44450</xdr:colOff>
      <xdr:row>40</xdr:row>
      <xdr:rowOff>86783</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179800" y="6872394"/>
          <a:ext cx="8382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45737</xdr:rowOff>
    </xdr:from>
    <xdr:ext cx="762000" cy="259045"/>
    <xdr:sp macro="" textlink="">
      <xdr:nvSpPr>
        <xdr:cNvPr id="377" name="公債費負担の状況平均値テキスト">
          <a:extLst>
            <a:ext uri="{FF2B5EF4-FFF2-40B4-BE49-F238E27FC236}">
              <a16:creationId xmlns:a16="http://schemas.microsoft.com/office/drawing/2014/main" id="{00000000-0008-0000-0300-000079010000}"/>
            </a:ext>
          </a:extLst>
        </xdr:cNvPr>
        <xdr:cNvSpPr txBox="1"/>
      </xdr:nvSpPr>
      <xdr:spPr>
        <a:xfrm>
          <a:off x="17106900" y="7075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73660</xdr:rowOff>
    </xdr:from>
    <xdr:to>
      <xdr:col>81</xdr:col>
      <xdr:colOff>95250</xdr:colOff>
      <xdr:row>42</xdr:row>
      <xdr:rowOff>3810</xdr:rowOff>
    </xdr:to>
    <xdr:sp macro="" textlink="">
      <xdr:nvSpPr>
        <xdr:cNvPr id="378" name="フローチャート: 判断 377">
          <a:extLst>
            <a:ext uri="{FF2B5EF4-FFF2-40B4-BE49-F238E27FC236}">
              <a16:creationId xmlns:a16="http://schemas.microsoft.com/office/drawing/2014/main" id="{00000000-0008-0000-0300-00007A010000}"/>
            </a:ext>
          </a:extLst>
        </xdr:cNvPr>
        <xdr:cNvSpPr/>
      </xdr:nvSpPr>
      <xdr:spPr>
        <a:xfrm>
          <a:off x="169672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153670</xdr:rowOff>
    </xdr:from>
    <xdr:to>
      <xdr:col>77</xdr:col>
      <xdr:colOff>44450</xdr:colOff>
      <xdr:row>40</xdr:row>
      <xdr:rowOff>14394</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5290800" y="6840220"/>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97790</xdr:rowOff>
    </xdr:from>
    <xdr:to>
      <xdr:col>77</xdr:col>
      <xdr:colOff>95250</xdr:colOff>
      <xdr:row>42</xdr:row>
      <xdr:rowOff>27940</xdr:rowOff>
    </xdr:to>
    <xdr:sp macro="" textlink="">
      <xdr:nvSpPr>
        <xdr:cNvPr id="380" name="フローチャート: 判断 379">
          <a:extLst>
            <a:ext uri="{FF2B5EF4-FFF2-40B4-BE49-F238E27FC236}">
              <a16:creationId xmlns:a16="http://schemas.microsoft.com/office/drawing/2014/main" id="{00000000-0008-0000-0300-00007C010000}"/>
            </a:ext>
          </a:extLst>
        </xdr:cNvPr>
        <xdr:cNvSpPr/>
      </xdr:nvSpPr>
      <xdr:spPr>
        <a:xfrm>
          <a:off x="16129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12717</xdr:rowOff>
    </xdr:from>
    <xdr:ext cx="736600" cy="259045"/>
    <xdr:sp macro="" textlink="">
      <xdr:nvSpPr>
        <xdr:cNvPr id="381" name="テキスト ボックス 380">
          <a:extLst>
            <a:ext uri="{FF2B5EF4-FFF2-40B4-BE49-F238E27FC236}">
              <a16:creationId xmlns:a16="http://schemas.microsoft.com/office/drawing/2014/main" id="{00000000-0008-0000-0300-00007D010000}"/>
            </a:ext>
          </a:extLst>
        </xdr:cNvPr>
        <xdr:cNvSpPr txBox="1"/>
      </xdr:nvSpPr>
      <xdr:spPr>
        <a:xfrm>
          <a:off x="15798800" y="7213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153670</xdr:rowOff>
    </xdr:from>
    <xdr:to>
      <xdr:col>72</xdr:col>
      <xdr:colOff>203200</xdr:colOff>
      <xdr:row>39</xdr:row>
      <xdr:rowOff>161713</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4401800" y="684022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129963</xdr:rowOff>
    </xdr:from>
    <xdr:to>
      <xdr:col>73</xdr:col>
      <xdr:colOff>44450</xdr:colOff>
      <xdr:row>42</xdr:row>
      <xdr:rowOff>60113</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5240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44890</xdr:rowOff>
    </xdr:from>
    <xdr:ext cx="7620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4909800" y="724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161713</xdr:rowOff>
    </xdr:from>
    <xdr:to>
      <xdr:col>68</xdr:col>
      <xdr:colOff>152400</xdr:colOff>
      <xdr:row>40</xdr:row>
      <xdr:rowOff>38523</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3512800" y="6848263"/>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162137</xdr:rowOff>
    </xdr:from>
    <xdr:to>
      <xdr:col>68</xdr:col>
      <xdr:colOff>203200</xdr:colOff>
      <xdr:row>42</xdr:row>
      <xdr:rowOff>92287</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4351000" y="7191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77064</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020800" y="7277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71120</xdr:rowOff>
    </xdr:from>
    <xdr:to>
      <xdr:col>64</xdr:col>
      <xdr:colOff>152400</xdr:colOff>
      <xdr:row>43</xdr:row>
      <xdr:rowOff>1270</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3462000" y="727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157497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3131800" y="735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35983</xdr:rowOff>
    </xdr:from>
    <xdr:to>
      <xdr:col>81</xdr:col>
      <xdr:colOff>95250</xdr:colOff>
      <xdr:row>40</xdr:row>
      <xdr:rowOff>137583</xdr:rowOff>
    </xdr:to>
    <xdr:sp macro="" textlink="">
      <xdr:nvSpPr>
        <xdr:cNvPr id="395" name="楕円 394">
          <a:extLst>
            <a:ext uri="{FF2B5EF4-FFF2-40B4-BE49-F238E27FC236}">
              <a16:creationId xmlns:a16="http://schemas.microsoft.com/office/drawing/2014/main" id="{00000000-0008-0000-0300-00008B010000}"/>
            </a:ext>
          </a:extLst>
        </xdr:cNvPr>
        <xdr:cNvSpPr/>
      </xdr:nvSpPr>
      <xdr:spPr>
        <a:xfrm>
          <a:off x="169672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52510</xdr:rowOff>
    </xdr:from>
    <xdr:ext cx="762000" cy="259045"/>
    <xdr:sp macro="" textlink="">
      <xdr:nvSpPr>
        <xdr:cNvPr id="396" name="公債費負担の状況該当値テキスト">
          <a:extLst>
            <a:ext uri="{FF2B5EF4-FFF2-40B4-BE49-F238E27FC236}">
              <a16:creationId xmlns:a16="http://schemas.microsoft.com/office/drawing/2014/main" id="{00000000-0008-0000-0300-00008C010000}"/>
            </a:ext>
          </a:extLst>
        </xdr:cNvPr>
        <xdr:cNvSpPr txBox="1"/>
      </xdr:nvSpPr>
      <xdr:spPr>
        <a:xfrm>
          <a:off x="17106900" y="6739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135044</xdr:rowOff>
    </xdr:from>
    <xdr:to>
      <xdr:col>77</xdr:col>
      <xdr:colOff>95250</xdr:colOff>
      <xdr:row>40</xdr:row>
      <xdr:rowOff>65194</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6129000" y="682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75371</xdr:rowOff>
    </xdr:from>
    <xdr:ext cx="7366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798800" y="6590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102870</xdr:rowOff>
    </xdr:from>
    <xdr:to>
      <xdr:col>73</xdr:col>
      <xdr:colOff>44450</xdr:colOff>
      <xdr:row>40</xdr:row>
      <xdr:rowOff>33020</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52400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43197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909800" y="655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110913</xdr:rowOff>
    </xdr:from>
    <xdr:to>
      <xdr:col>68</xdr:col>
      <xdr:colOff>203200</xdr:colOff>
      <xdr:row>40</xdr:row>
      <xdr:rowOff>41063</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4351000" y="679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51240</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020800" y="656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159173</xdr:rowOff>
    </xdr:from>
    <xdr:to>
      <xdr:col>64</xdr:col>
      <xdr:colOff>152400</xdr:colOff>
      <xdr:row>40</xdr:row>
      <xdr:rowOff>89323</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3462000" y="684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99500</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3131800" y="661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今後も公債費等義務的経費の削減を中心とする行政改革を進め、財政の健全化に努める。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9" name="直線コネクタ 418">
          <a:extLst>
            <a:ext uri="{FF2B5EF4-FFF2-40B4-BE49-F238E27FC236}">
              <a16:creationId xmlns:a16="http://schemas.microsoft.com/office/drawing/2014/main" id="{00000000-0008-0000-0300-0000A3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a:extLst>
            <a:ext uri="{FF2B5EF4-FFF2-40B4-BE49-F238E27FC236}">
              <a16:creationId xmlns:a16="http://schemas.microsoft.com/office/drawing/2014/main" id="{00000000-0008-0000-0300-0000B2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166642</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flipV="1">
          <a:off x="17018000" y="2313214"/>
          <a:ext cx="0" cy="16253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138719</xdr:rowOff>
    </xdr:from>
    <xdr:ext cx="762000" cy="259045"/>
    <xdr:sp macro="" textlink="">
      <xdr:nvSpPr>
        <xdr:cNvPr id="436" name="将来負担の状況最小値テキスト">
          <a:extLst>
            <a:ext uri="{FF2B5EF4-FFF2-40B4-BE49-F238E27FC236}">
              <a16:creationId xmlns:a16="http://schemas.microsoft.com/office/drawing/2014/main" id="{00000000-0008-0000-0300-0000B4010000}"/>
            </a:ext>
          </a:extLst>
        </xdr:cNvPr>
        <xdr:cNvSpPr txBox="1"/>
      </xdr:nvSpPr>
      <xdr:spPr>
        <a:xfrm>
          <a:off x="17106900" y="3910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166642</xdr:rowOff>
    </xdr:from>
    <xdr:to>
      <xdr:col>81</xdr:col>
      <xdr:colOff>133350</xdr:colOff>
      <xdr:row>22</xdr:row>
      <xdr:rowOff>166642</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6929100" y="3938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8" name="将来負担の状況最大値テキスト">
          <a:extLst>
            <a:ext uri="{FF2B5EF4-FFF2-40B4-BE49-F238E27FC236}">
              <a16:creationId xmlns:a16="http://schemas.microsoft.com/office/drawing/2014/main" id="{00000000-0008-0000-0300-0000B6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40" name="将来負担の状況平均値テキスト">
          <a:extLst>
            <a:ext uri="{FF2B5EF4-FFF2-40B4-BE49-F238E27FC236}">
              <a16:creationId xmlns:a16="http://schemas.microsoft.com/office/drawing/2014/main" id="{00000000-0008-0000-0300-0000B8010000}"/>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1" name="フローチャート: 判断 440">
          <a:extLst>
            <a:ext uri="{FF2B5EF4-FFF2-40B4-BE49-F238E27FC236}">
              <a16:creationId xmlns:a16="http://schemas.microsoft.com/office/drawing/2014/main" id="{00000000-0008-0000-0300-0000B9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長野県北相木村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768
757
56.32
1,727,625
1,661,740
65,654
856,129
1,736,555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類似団体と比べ</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4.3</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ポイント上回っている。これは他市町村では保育所、診療所、バス運営など民間でも実施可能な部分を直営で行っているために、職員数が類似団体平均と比較して多いことが主な要因である。今後は新規採用を調整しつつ、職員数の適正化を図り、行政改革への取り組みを通じて人件費削減につと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46990</xdr:rowOff>
    </xdr:from>
    <xdr:to>
      <xdr:col>24</xdr:col>
      <xdr:colOff>25400</xdr:colOff>
      <xdr:row>40</xdr:row>
      <xdr:rowOff>163576</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704840"/>
          <a:ext cx="0" cy="1316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135653</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9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163576</xdr:rowOff>
    </xdr:from>
    <xdr:to>
      <xdr:col>24</xdr:col>
      <xdr:colOff>114300</xdr:colOff>
      <xdr:row>40</xdr:row>
      <xdr:rowOff>163576</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021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133367</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448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46990</xdr:rowOff>
    </xdr:from>
    <xdr:to>
      <xdr:col>24</xdr:col>
      <xdr:colOff>114300</xdr:colOff>
      <xdr:row>33</xdr:row>
      <xdr:rowOff>46990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704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97282</xdr:rowOff>
    </xdr:from>
    <xdr:to>
      <xdr:col>24</xdr:col>
      <xdr:colOff>25400</xdr:colOff>
      <xdr:row>38</xdr:row>
      <xdr:rowOff>30988</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440932"/>
          <a:ext cx="8382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143019</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43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126492</xdr:rowOff>
    </xdr:from>
    <xdr:to>
      <xdr:col>24</xdr:col>
      <xdr:colOff>76200</xdr:colOff>
      <xdr:row>37</xdr:row>
      <xdr:rowOff>56642</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69850</xdr:rowOff>
    </xdr:from>
    <xdr:to>
      <xdr:col>19</xdr:col>
      <xdr:colOff>187325</xdr:colOff>
      <xdr:row>37</xdr:row>
      <xdr:rowOff>97282</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41350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108204</xdr:rowOff>
    </xdr:from>
    <xdr:to>
      <xdr:col>20</xdr:col>
      <xdr:colOff>38100</xdr:colOff>
      <xdr:row>37</xdr:row>
      <xdr:rowOff>38354</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48531</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49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69850</xdr:rowOff>
    </xdr:from>
    <xdr:to>
      <xdr:col>15</xdr:col>
      <xdr:colOff>98425</xdr:colOff>
      <xdr:row>37</xdr:row>
      <xdr:rowOff>120142</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41350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103632</xdr:rowOff>
    </xdr:from>
    <xdr:to>
      <xdr:col>15</xdr:col>
      <xdr:colOff>149225</xdr:colOff>
      <xdr:row>37</xdr:row>
      <xdr:rowOff>33782</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43959</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5842</xdr:rowOff>
    </xdr:from>
    <xdr:to>
      <xdr:col>11</xdr:col>
      <xdr:colOff>9525</xdr:colOff>
      <xdr:row>37</xdr:row>
      <xdr:rowOff>120142</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349492"/>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131064</xdr:rowOff>
    </xdr:from>
    <xdr:to>
      <xdr:col>11</xdr:col>
      <xdr:colOff>60325</xdr:colOff>
      <xdr:row>37</xdr:row>
      <xdr:rowOff>61214</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71391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80772</xdr:rowOff>
    </xdr:from>
    <xdr:to>
      <xdr:col>6</xdr:col>
      <xdr:colOff>171450</xdr:colOff>
      <xdr:row>37</xdr:row>
      <xdr:rowOff>10922</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21099</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151638</xdr:rowOff>
    </xdr:from>
    <xdr:to>
      <xdr:col>24</xdr:col>
      <xdr:colOff>76200</xdr:colOff>
      <xdr:row>38</xdr:row>
      <xdr:rowOff>81788</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49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123715</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46482</xdr:rowOff>
    </xdr:from>
    <xdr:to>
      <xdr:col>20</xdr:col>
      <xdr:colOff>38100</xdr:colOff>
      <xdr:row>37</xdr:row>
      <xdr:rowOff>148082</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132859</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476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19050</xdr:rowOff>
    </xdr:from>
    <xdr:to>
      <xdr:col>15</xdr:col>
      <xdr:colOff>149225</xdr:colOff>
      <xdr:row>37</xdr:row>
      <xdr:rowOff>120650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105427</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69342</xdr:rowOff>
    </xdr:from>
    <xdr:to>
      <xdr:col>11</xdr:col>
      <xdr:colOff>60325</xdr:colOff>
      <xdr:row>37</xdr:row>
      <xdr:rowOff>170942</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4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155719</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499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41419</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類似団体平均より下回っておりほぼ横ばいで推移しているので、今後も適正な数値の維持に努める。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30662</xdr:rowOff>
    </xdr:from>
    <xdr:to>
      <xdr:col>82</xdr:col>
      <xdr:colOff>107950</xdr:colOff>
      <xdr:row>20</xdr:row>
      <xdr:rowOff>130266</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259512"/>
          <a:ext cx="0" cy="1299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102343</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53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130266</xdr:rowOff>
    </xdr:from>
    <xdr:to>
      <xdr:col>82</xdr:col>
      <xdr:colOff>196850</xdr:colOff>
      <xdr:row>20</xdr:row>
      <xdr:rowOff>130266</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559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117039</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002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30662</xdr:rowOff>
    </xdr:from>
    <xdr:to>
      <xdr:col>82</xdr:col>
      <xdr:colOff>196850</xdr:colOff>
      <xdr:row>13</xdr:row>
      <xdr:rowOff>30662</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259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131899</xdr:rowOff>
    </xdr:from>
    <xdr:to>
      <xdr:col>82</xdr:col>
      <xdr:colOff>107950</xdr:colOff>
      <xdr:row>15</xdr:row>
      <xdr:rowOff>151493</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2703649"/>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170741</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742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27214</xdr:rowOff>
    </xdr:from>
    <xdr:to>
      <xdr:col>82</xdr:col>
      <xdr:colOff>158750</xdr:colOff>
      <xdr:row>16</xdr:row>
      <xdr:rowOff>128814</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77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131899</xdr:rowOff>
    </xdr:from>
    <xdr:to>
      <xdr:col>78</xdr:col>
      <xdr:colOff>69850</xdr:colOff>
      <xdr:row>15</xdr:row>
      <xdr:rowOff>144962</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2703649"/>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152944</xdr:rowOff>
    </xdr:from>
    <xdr:to>
      <xdr:col>78</xdr:col>
      <xdr:colOff>120650</xdr:colOff>
      <xdr:row>16</xdr:row>
      <xdr:rowOff>83094</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72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67871</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8110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144962</xdr:rowOff>
    </xdr:from>
    <xdr:to>
      <xdr:col>73</xdr:col>
      <xdr:colOff>180975</xdr:colOff>
      <xdr:row>15</xdr:row>
      <xdr:rowOff>171087</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893800" y="2716712"/>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126819</xdr:rowOff>
    </xdr:from>
    <xdr:to>
      <xdr:col>74</xdr:col>
      <xdr:colOff>31750</xdr:colOff>
      <xdr:row>16</xdr:row>
      <xdr:rowOff>56969</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69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41746</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784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20864</xdr:rowOff>
    </xdr:from>
    <xdr:to>
      <xdr:col>69</xdr:col>
      <xdr:colOff>92075</xdr:colOff>
      <xdr:row>15</xdr:row>
      <xdr:rowOff>171087</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2592614"/>
          <a:ext cx="889000" cy="150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133350</xdr:rowOff>
    </xdr:from>
    <xdr:to>
      <xdr:col>69</xdr:col>
      <xdr:colOff>142875</xdr:colOff>
      <xdr:row>16</xdr:row>
      <xdr:rowOff>63500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48277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61504</xdr:rowOff>
    </xdr:from>
    <xdr:to>
      <xdr:col>65</xdr:col>
      <xdr:colOff>53975</xdr:colOff>
      <xdr:row>15</xdr:row>
      <xdr:rowOff>163104</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63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147881</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719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100693</xdr:rowOff>
    </xdr:from>
    <xdr:to>
      <xdr:col>82</xdr:col>
      <xdr:colOff>158750</xdr:colOff>
      <xdr:row>16</xdr:row>
      <xdr:rowOff>30843</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67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117220</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51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81099</xdr:rowOff>
    </xdr:from>
    <xdr:to>
      <xdr:col>78</xdr:col>
      <xdr:colOff>120650</xdr:colOff>
      <xdr:row>16</xdr:row>
      <xdr:rowOff>11249</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652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21426</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4217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94162</xdr:rowOff>
    </xdr:from>
    <xdr:to>
      <xdr:col>74</xdr:col>
      <xdr:colOff>31750</xdr:colOff>
      <xdr:row>16</xdr:row>
      <xdr:rowOff>24312</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665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34489</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434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120287</xdr:rowOff>
    </xdr:from>
    <xdr:to>
      <xdr:col>69</xdr:col>
      <xdr:colOff>142875</xdr:colOff>
      <xdr:row>16</xdr:row>
      <xdr:rowOff>50437</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692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60614</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460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141514</xdr:rowOff>
    </xdr:from>
    <xdr:to>
      <xdr:col>65</xdr:col>
      <xdr:colOff>53975</xdr:colOff>
      <xdr:row>15</xdr:row>
      <xdr:rowOff>71664</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54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81841</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310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類似団体の平均値より低い数値であるが、引き続き適正な数値の維持に努める。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1" name="扶助費グラフ枠">
          <a:extLst>
            <a:ext uri="{FF2B5EF4-FFF2-40B4-BE49-F238E27FC236}">
              <a16:creationId xmlns:a16="http://schemas.microsoft.com/office/drawing/2014/main" id="{00000000-0008-0000-0400-0000B5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44450</xdr:rowOff>
    </xdr:from>
    <xdr:to>
      <xdr:col>24</xdr:col>
      <xdr:colOff>25400</xdr:colOff>
      <xdr:row>60</xdr:row>
      <xdr:rowOff>165100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flipV="1">
          <a:off x="4826000" y="9131300"/>
          <a:ext cx="0" cy="1320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137177</xdr:rowOff>
    </xdr:from>
    <xdr:ext cx="762000" cy="259045"/>
    <xdr:sp macro="" textlink="">
      <xdr:nvSpPr>
        <xdr:cNvPr id="183" name="扶助費最小値テキスト">
          <a:extLst>
            <a:ext uri="{FF2B5EF4-FFF2-40B4-BE49-F238E27FC236}">
              <a16:creationId xmlns:a16="http://schemas.microsoft.com/office/drawing/2014/main" id="{00000000-0008-0000-0400-0000B7000000}"/>
            </a:ext>
          </a:extLst>
        </xdr:cNvPr>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165100</xdr:rowOff>
    </xdr:from>
    <xdr:to>
      <xdr:col>24</xdr:col>
      <xdr:colOff>114300</xdr:colOff>
      <xdr:row>60</xdr:row>
      <xdr:rowOff>165100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130827</xdr:rowOff>
    </xdr:from>
    <xdr:ext cx="762000" cy="259045"/>
    <xdr:sp macro="" textlink="">
      <xdr:nvSpPr>
        <xdr:cNvPr id="185" name="扶助費最大値テキスト">
          <a:extLst>
            <a:ext uri="{FF2B5EF4-FFF2-40B4-BE49-F238E27FC236}">
              <a16:creationId xmlns:a16="http://schemas.microsoft.com/office/drawing/2014/main" id="{00000000-0008-0000-0400-0000B9000000}"/>
            </a:ext>
          </a:extLst>
        </xdr:cNvPr>
        <xdr:cNvSpPr txBox="1"/>
      </xdr:nvSpPr>
      <xdr:spPr>
        <a:xfrm>
          <a:off x="49149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44450</xdr:rowOff>
    </xdr:from>
    <xdr:to>
      <xdr:col>24</xdr:col>
      <xdr:colOff>114300</xdr:colOff>
      <xdr:row>53</xdr:row>
      <xdr:rowOff>44450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4737100" y="913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25400</xdr:rowOff>
    </xdr:from>
    <xdr:to>
      <xdr:col>24</xdr:col>
      <xdr:colOff>25400</xdr:colOff>
      <xdr:row>54</xdr:row>
      <xdr:rowOff>76200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987800" y="92837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111777</xdr:rowOff>
    </xdr:from>
    <xdr:ext cx="762000" cy="259045"/>
    <xdr:sp macro="" textlink="">
      <xdr:nvSpPr>
        <xdr:cNvPr id="188" name="扶助費平均値テキスト">
          <a:extLst>
            <a:ext uri="{FF2B5EF4-FFF2-40B4-BE49-F238E27FC236}">
              <a16:creationId xmlns:a16="http://schemas.microsoft.com/office/drawing/2014/main" id="{00000000-0008-0000-0400-0000BC000000}"/>
            </a:ext>
          </a:extLst>
        </xdr:cNvPr>
        <xdr:cNvSpPr txBox="1"/>
      </xdr:nvSpPr>
      <xdr:spPr>
        <a:xfrm>
          <a:off x="4914900" y="937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139700</xdr:rowOff>
    </xdr:from>
    <xdr:to>
      <xdr:col>24</xdr:col>
      <xdr:colOff>76200</xdr:colOff>
      <xdr:row>55</xdr:row>
      <xdr:rowOff>69850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47752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0</xdr:rowOff>
    </xdr:from>
    <xdr:to>
      <xdr:col>19</xdr:col>
      <xdr:colOff>187325</xdr:colOff>
      <xdr:row>54</xdr:row>
      <xdr:rowOff>76200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3098800" y="92583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127000</xdr:rowOff>
    </xdr:from>
    <xdr:to>
      <xdr:col>20</xdr:col>
      <xdr:colOff>38100</xdr:colOff>
      <xdr:row>55</xdr:row>
      <xdr:rowOff>57150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937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41927</xdr:rowOff>
    </xdr:from>
    <xdr:ext cx="7366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3606800" y="9471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0</xdr:rowOff>
    </xdr:from>
    <xdr:to>
      <xdr:col>15</xdr:col>
      <xdr:colOff>98425</xdr:colOff>
      <xdr:row>54</xdr:row>
      <xdr:rowOff>25400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2209800" y="92583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114300</xdr:rowOff>
    </xdr:from>
    <xdr:to>
      <xdr:col>15</xdr:col>
      <xdr:colOff>149225</xdr:colOff>
      <xdr:row>55</xdr:row>
      <xdr:rowOff>44450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048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29227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2717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25400</xdr:rowOff>
    </xdr:from>
    <xdr:to>
      <xdr:col>11</xdr:col>
      <xdr:colOff>9525</xdr:colOff>
      <xdr:row>54</xdr:row>
      <xdr:rowOff>25400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1320800" y="9283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101600</xdr:rowOff>
    </xdr:from>
    <xdr:to>
      <xdr:col>11</xdr:col>
      <xdr:colOff>60325</xdr:colOff>
      <xdr:row>55</xdr:row>
      <xdr:rowOff>31750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2159000" y="935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16527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1828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88900</xdr:rowOff>
    </xdr:from>
    <xdr:to>
      <xdr:col>6</xdr:col>
      <xdr:colOff>171450</xdr:colOff>
      <xdr:row>55</xdr:row>
      <xdr:rowOff>19050</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12700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3827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939800" y="943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146050</xdr:rowOff>
    </xdr:from>
    <xdr:to>
      <xdr:col>24</xdr:col>
      <xdr:colOff>76200</xdr:colOff>
      <xdr:row>54</xdr:row>
      <xdr:rowOff>76200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4775200" y="923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162577</xdr:rowOff>
    </xdr:from>
    <xdr:ext cx="762000" cy="259045"/>
    <xdr:sp macro="" textlink="">
      <xdr:nvSpPr>
        <xdr:cNvPr id="207" name="扶助費該当値テキスト">
          <a:extLst>
            <a:ext uri="{FF2B5EF4-FFF2-40B4-BE49-F238E27FC236}">
              <a16:creationId xmlns:a16="http://schemas.microsoft.com/office/drawing/2014/main" id="{00000000-0008-0000-0400-0000CF000000}"/>
            </a:ext>
          </a:extLst>
        </xdr:cNvPr>
        <xdr:cNvSpPr txBox="1"/>
      </xdr:nvSpPr>
      <xdr:spPr>
        <a:xfrm>
          <a:off x="4914900" y="907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25400</xdr:rowOff>
    </xdr:from>
    <xdr:to>
      <xdr:col>20</xdr:col>
      <xdr:colOff>38100</xdr:colOff>
      <xdr:row>54</xdr:row>
      <xdr:rowOff>127000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3937000" y="928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137177</xdr:rowOff>
    </xdr:from>
    <xdr:ext cx="7366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3606800" y="9052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120650</xdr:rowOff>
    </xdr:from>
    <xdr:to>
      <xdr:col>15</xdr:col>
      <xdr:colOff>149225</xdr:colOff>
      <xdr:row>54</xdr:row>
      <xdr:rowOff>50800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3048000" y="920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60977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2717800" y="897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146050</xdr:rowOff>
    </xdr:from>
    <xdr:to>
      <xdr:col>11</xdr:col>
      <xdr:colOff>60325</xdr:colOff>
      <xdr:row>54</xdr:row>
      <xdr:rowOff>76200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2159000" y="923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86377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1828800" y="900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146050</xdr:rowOff>
    </xdr:from>
    <xdr:to>
      <xdr:col>6</xdr:col>
      <xdr:colOff>171450</xdr:colOff>
      <xdr:row>54</xdr:row>
      <xdr:rowOff>76200</xdr:rowOff>
    </xdr:to>
    <xdr:sp macro="" textlink="">
      <xdr:nvSpPr>
        <xdr:cNvPr id="214" name="楕円 213">
          <a:extLst>
            <a:ext uri="{FF2B5EF4-FFF2-40B4-BE49-F238E27FC236}">
              <a16:creationId xmlns:a16="http://schemas.microsoft.com/office/drawing/2014/main" id="{00000000-0008-0000-0400-0000D6000000}"/>
            </a:ext>
          </a:extLst>
        </xdr:cNvPr>
        <xdr:cNvSpPr/>
      </xdr:nvSpPr>
      <xdr:spPr>
        <a:xfrm>
          <a:off x="1270000" y="923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86377</xdr:rowOff>
    </xdr:from>
    <xdr:ext cx="762000" cy="259045"/>
    <xdr:sp macro="" textlink="">
      <xdr:nvSpPr>
        <xdr:cNvPr id="215" name="テキスト ボックス 214">
          <a:extLst>
            <a:ext uri="{FF2B5EF4-FFF2-40B4-BE49-F238E27FC236}">
              <a16:creationId xmlns:a16="http://schemas.microsoft.com/office/drawing/2014/main" id="{00000000-0008-0000-0400-0000D7000000}"/>
            </a:ext>
          </a:extLst>
        </xdr:cNvPr>
        <xdr:cNvSpPr txBox="1"/>
      </xdr:nvSpPr>
      <xdr:spPr>
        <a:xfrm>
          <a:off x="939800" y="900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類似団体平均より低い数値を維持している。引き続き適正な維持に努める。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a:extLst>
            <a:ext uri="{FF2B5EF4-FFF2-40B4-BE49-F238E27FC236}">
              <a16:creationId xmlns:a16="http://schemas.microsoft.com/office/drawing/2014/main" id="{00000000-0008-0000-0400-0000EF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120142</xdr:rowOff>
    </xdr:from>
    <xdr:to>
      <xdr:col>82</xdr:col>
      <xdr:colOff>107950</xdr:colOff>
      <xdr:row>60</xdr:row>
      <xdr:rowOff>122428</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6510000" y="9206992"/>
          <a:ext cx="0" cy="1202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94505</xdr:rowOff>
    </xdr:from>
    <xdr:ext cx="762000" cy="259045"/>
    <xdr:sp macro="" textlink="">
      <xdr:nvSpPr>
        <xdr:cNvPr id="241" name="その他最小値テキスト">
          <a:extLst>
            <a:ext uri="{FF2B5EF4-FFF2-40B4-BE49-F238E27FC236}">
              <a16:creationId xmlns:a16="http://schemas.microsoft.com/office/drawing/2014/main" id="{00000000-0008-0000-0400-0000F1000000}"/>
            </a:ext>
          </a:extLst>
        </xdr:cNvPr>
        <xdr:cNvSpPr txBox="1"/>
      </xdr:nvSpPr>
      <xdr:spPr>
        <a:xfrm>
          <a:off x="16598900" y="1038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122428</xdr:rowOff>
    </xdr:from>
    <xdr:to>
      <xdr:col>82</xdr:col>
      <xdr:colOff>196850</xdr:colOff>
      <xdr:row>60</xdr:row>
      <xdr:rowOff>122428</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6421100" y="10409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35069</xdr:rowOff>
    </xdr:from>
    <xdr:ext cx="762000" cy="259045"/>
    <xdr:sp macro="" textlink="">
      <xdr:nvSpPr>
        <xdr:cNvPr id="243" name="その他最大値テキスト">
          <a:extLst>
            <a:ext uri="{FF2B5EF4-FFF2-40B4-BE49-F238E27FC236}">
              <a16:creationId xmlns:a16="http://schemas.microsoft.com/office/drawing/2014/main" id="{00000000-0008-0000-0400-0000F3000000}"/>
            </a:ext>
          </a:extLst>
        </xdr:cNvPr>
        <xdr:cNvSpPr txBox="1"/>
      </xdr:nvSpPr>
      <xdr:spPr>
        <a:xfrm>
          <a:off x="16598900" y="895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120142</xdr:rowOff>
    </xdr:from>
    <xdr:to>
      <xdr:col>82</xdr:col>
      <xdr:colOff>196850</xdr:colOff>
      <xdr:row>53</xdr:row>
      <xdr:rowOff>120142</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9206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17272</xdr:rowOff>
    </xdr:from>
    <xdr:to>
      <xdr:col>82</xdr:col>
      <xdr:colOff>107950</xdr:colOff>
      <xdr:row>56</xdr:row>
      <xdr:rowOff>58420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5671800" y="9618472"/>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169435</xdr:rowOff>
    </xdr:from>
    <xdr:ext cx="762000" cy="259045"/>
    <xdr:sp macro="" textlink="">
      <xdr:nvSpPr>
        <xdr:cNvPr id="246" name="その他平均値テキスト">
          <a:extLst>
            <a:ext uri="{FF2B5EF4-FFF2-40B4-BE49-F238E27FC236}">
              <a16:creationId xmlns:a16="http://schemas.microsoft.com/office/drawing/2014/main" id="{00000000-0008-0000-0400-0000F6000000}"/>
            </a:ext>
          </a:extLst>
        </xdr:cNvPr>
        <xdr:cNvSpPr txBox="1"/>
      </xdr:nvSpPr>
      <xdr:spPr>
        <a:xfrm>
          <a:off x="16598900" y="95991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25908</xdr:rowOff>
    </xdr:from>
    <xdr:to>
      <xdr:col>82</xdr:col>
      <xdr:colOff>158750</xdr:colOff>
      <xdr:row>56</xdr:row>
      <xdr:rowOff>127508</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6459200" y="9627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170434</xdr:rowOff>
    </xdr:from>
    <xdr:to>
      <xdr:col>78</xdr:col>
      <xdr:colOff>69850</xdr:colOff>
      <xdr:row>56</xdr:row>
      <xdr:rowOff>17272</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4782800" y="960018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7620</xdr:rowOff>
    </xdr:from>
    <xdr:to>
      <xdr:col>78</xdr:col>
      <xdr:colOff>120650</xdr:colOff>
      <xdr:row>56</xdr:row>
      <xdr:rowOff>109220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5621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93997</xdr:rowOff>
    </xdr:from>
    <xdr:ext cx="7366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5290800" y="9695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165862</xdr:rowOff>
    </xdr:from>
    <xdr:to>
      <xdr:col>73</xdr:col>
      <xdr:colOff>180975</xdr:colOff>
      <xdr:row>55</xdr:row>
      <xdr:rowOff>170434</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3893800" y="959561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165354</xdr:rowOff>
    </xdr:from>
    <xdr:to>
      <xdr:col>74</xdr:col>
      <xdr:colOff>31750</xdr:colOff>
      <xdr:row>56</xdr:row>
      <xdr:rowOff>95504</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4732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80281</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4401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138430</xdr:rowOff>
    </xdr:from>
    <xdr:to>
      <xdr:col>69</xdr:col>
      <xdr:colOff>92075</xdr:colOff>
      <xdr:row>55</xdr:row>
      <xdr:rowOff>165862</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3004800" y="956818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165354</xdr:rowOff>
    </xdr:from>
    <xdr:to>
      <xdr:col>69</xdr:col>
      <xdr:colOff>142875</xdr:colOff>
      <xdr:row>56</xdr:row>
      <xdr:rowOff>95504</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3843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80281</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3512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165354</xdr:rowOff>
    </xdr:from>
    <xdr:to>
      <xdr:col>65</xdr:col>
      <xdr:colOff>53975</xdr:colOff>
      <xdr:row>56</xdr:row>
      <xdr:rowOff>95504</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2954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80281</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623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xdr:rowOff>
    </xdr:from>
    <xdr:to>
      <xdr:col>82</xdr:col>
      <xdr:colOff>158750</xdr:colOff>
      <xdr:row>56</xdr:row>
      <xdr:rowOff>109220</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64592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24147</xdr:rowOff>
    </xdr:from>
    <xdr:ext cx="762000" cy="259045"/>
    <xdr:sp macro="" textlink="">
      <xdr:nvSpPr>
        <xdr:cNvPr id="265" name="その他該当値テキスト">
          <a:extLst>
            <a:ext uri="{FF2B5EF4-FFF2-40B4-BE49-F238E27FC236}">
              <a16:creationId xmlns:a16="http://schemas.microsoft.com/office/drawing/2014/main" id="{00000000-0008-0000-0400-000009010000}"/>
            </a:ext>
          </a:extLst>
        </xdr:cNvPr>
        <xdr:cNvSpPr txBox="1"/>
      </xdr:nvSpPr>
      <xdr:spPr>
        <a:xfrm>
          <a:off x="16598900" y="945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137922</xdr:rowOff>
    </xdr:from>
    <xdr:to>
      <xdr:col>78</xdr:col>
      <xdr:colOff>120650</xdr:colOff>
      <xdr:row>56</xdr:row>
      <xdr:rowOff>68072</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5621000" y="9567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78249</xdr:rowOff>
    </xdr:from>
    <xdr:ext cx="7366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5290800" y="9336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119634</xdr:rowOff>
    </xdr:from>
    <xdr:to>
      <xdr:col>74</xdr:col>
      <xdr:colOff>31750</xdr:colOff>
      <xdr:row>56</xdr:row>
      <xdr:rowOff>49784</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4732000" y="9549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59961</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401800" y="9318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115062</xdr:rowOff>
    </xdr:from>
    <xdr:to>
      <xdr:col>69</xdr:col>
      <xdr:colOff>142875</xdr:colOff>
      <xdr:row>56</xdr:row>
      <xdr:rowOff>45212</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3843000" y="9544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55389</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3512800" y="9313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87630</xdr:rowOff>
    </xdr:from>
    <xdr:to>
      <xdr:col>65</xdr:col>
      <xdr:colOff>53975</xdr:colOff>
      <xdr:row>56</xdr:row>
      <xdr:rowOff>17780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2954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27957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623800" y="928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類似団体の平均と比べ</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3.7</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ポイント下回っており、村の推移も以前から同程度で維持している。今後も効果等を検証し引き続き適正な数値の維持に努める。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a:extLst>
            <a:ext uri="{FF2B5EF4-FFF2-40B4-BE49-F238E27FC236}">
              <a16:creationId xmlns:a16="http://schemas.microsoft.com/office/drawing/2014/main" id="{00000000-0008-0000-0400-000029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xdr:rowOff>
    </xdr:from>
    <xdr:to>
      <xdr:col>82</xdr:col>
      <xdr:colOff>107950</xdr:colOff>
      <xdr:row>41</xdr:row>
      <xdr:rowOff>60706</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6510000" y="5832856"/>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32783</xdr:rowOff>
    </xdr:from>
    <xdr:ext cx="762000" cy="259045"/>
    <xdr:sp macro="" textlink="">
      <xdr:nvSpPr>
        <xdr:cNvPr id="299" name="補助費等最小値テキスト">
          <a:extLst>
            <a:ext uri="{FF2B5EF4-FFF2-40B4-BE49-F238E27FC236}">
              <a16:creationId xmlns:a16="http://schemas.microsoft.com/office/drawing/2014/main" id="{00000000-0008-0000-0400-00002B010000}"/>
            </a:ext>
          </a:extLst>
        </xdr:cNvPr>
        <xdr:cNvSpPr txBox="1"/>
      </xdr:nvSpPr>
      <xdr:spPr>
        <a:xfrm>
          <a:off x="16598900" y="706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60706</xdr:rowOff>
    </xdr:from>
    <xdr:to>
      <xdr:col>82</xdr:col>
      <xdr:colOff>196850</xdr:colOff>
      <xdr:row>41</xdr:row>
      <xdr:rowOff>60706</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6421100" y="7090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89933</xdr:rowOff>
    </xdr:from>
    <xdr:ext cx="762000" cy="259045"/>
    <xdr:sp macro="" textlink="">
      <xdr:nvSpPr>
        <xdr:cNvPr id="301" name="補助費等最大値テキスト">
          <a:extLst>
            <a:ext uri="{FF2B5EF4-FFF2-40B4-BE49-F238E27FC236}">
              <a16:creationId xmlns:a16="http://schemas.microsoft.com/office/drawing/2014/main" id="{00000000-0008-0000-0400-00002D010000}"/>
            </a:ext>
          </a:extLst>
        </xdr:cNvPr>
        <xdr:cNvSpPr txBox="1"/>
      </xdr:nvSpPr>
      <xdr:spPr>
        <a:xfrm>
          <a:off x="16598900" y="557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xdr:rowOff>
    </xdr:from>
    <xdr:to>
      <xdr:col>82</xdr:col>
      <xdr:colOff>196850</xdr:colOff>
      <xdr:row>34</xdr:row>
      <xdr:rowOff>3556</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583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110998</xdr:rowOff>
    </xdr:from>
    <xdr:to>
      <xdr:col>82</xdr:col>
      <xdr:colOff>107950</xdr:colOff>
      <xdr:row>35</xdr:row>
      <xdr:rowOff>124714</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5671800" y="6111748"/>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43705</xdr:rowOff>
    </xdr:from>
    <xdr:ext cx="762000" cy="259045"/>
    <xdr:sp macro="" textlink="">
      <xdr:nvSpPr>
        <xdr:cNvPr id="304" name="補助費等平均値テキスト">
          <a:extLst>
            <a:ext uri="{FF2B5EF4-FFF2-40B4-BE49-F238E27FC236}">
              <a16:creationId xmlns:a16="http://schemas.microsoft.com/office/drawing/2014/main" id="{00000000-0008-0000-0400-000030010000}"/>
            </a:ext>
          </a:extLst>
        </xdr:cNvPr>
        <xdr:cNvSpPr txBox="1"/>
      </xdr:nvSpPr>
      <xdr:spPr>
        <a:xfrm>
          <a:off x="16598900" y="62159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71628</xdr:rowOff>
    </xdr:from>
    <xdr:to>
      <xdr:col>82</xdr:col>
      <xdr:colOff>158750</xdr:colOff>
      <xdr:row>37</xdr:row>
      <xdr:rowOff>1778</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64592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56134</xdr:rowOff>
    </xdr:from>
    <xdr:to>
      <xdr:col>78</xdr:col>
      <xdr:colOff>69850</xdr:colOff>
      <xdr:row>35</xdr:row>
      <xdr:rowOff>110998</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4782800" y="605688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57912</xdr:rowOff>
    </xdr:from>
    <xdr:to>
      <xdr:col>78</xdr:col>
      <xdr:colOff>120650</xdr:colOff>
      <xdr:row>36</xdr:row>
      <xdr:rowOff>159512</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5621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144289</xdr:rowOff>
    </xdr:from>
    <xdr:ext cx="7366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5290800" y="6316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56134</xdr:rowOff>
    </xdr:from>
    <xdr:to>
      <xdr:col>73</xdr:col>
      <xdr:colOff>180975</xdr:colOff>
      <xdr:row>35</xdr:row>
      <xdr:rowOff>78994</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3893800" y="605688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30480</xdr:rowOff>
    </xdr:from>
    <xdr:to>
      <xdr:col>74</xdr:col>
      <xdr:colOff>31750</xdr:colOff>
      <xdr:row>36</xdr:row>
      <xdr:rowOff>132080</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116857</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4401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74422</xdr:rowOff>
    </xdr:from>
    <xdr:to>
      <xdr:col>69</xdr:col>
      <xdr:colOff>92075</xdr:colOff>
      <xdr:row>35</xdr:row>
      <xdr:rowOff>78994</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3004800" y="607517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57912</xdr:rowOff>
    </xdr:from>
    <xdr:to>
      <xdr:col>69</xdr:col>
      <xdr:colOff>142875</xdr:colOff>
      <xdr:row>36</xdr:row>
      <xdr:rowOff>159512</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3843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144289</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3512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30480</xdr:rowOff>
    </xdr:from>
    <xdr:to>
      <xdr:col>65</xdr:col>
      <xdr:colOff>53975</xdr:colOff>
      <xdr:row>36</xdr:row>
      <xdr:rowOff>132080</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2954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116857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623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73914</xdr:rowOff>
    </xdr:from>
    <xdr:to>
      <xdr:col>82</xdr:col>
      <xdr:colOff>158750</xdr:colOff>
      <xdr:row>36</xdr:row>
      <xdr:rowOff>4064</xdr:rowOff>
    </xdr:to>
    <xdr:sp macro="" textlink="">
      <xdr:nvSpPr>
        <xdr:cNvPr id="322" name="楕円 321">
          <a:extLst>
            <a:ext uri="{FF2B5EF4-FFF2-40B4-BE49-F238E27FC236}">
              <a16:creationId xmlns:a16="http://schemas.microsoft.com/office/drawing/2014/main" id="{00000000-0008-0000-0400-000042010000}"/>
            </a:ext>
          </a:extLst>
        </xdr:cNvPr>
        <xdr:cNvSpPr/>
      </xdr:nvSpPr>
      <xdr:spPr>
        <a:xfrm>
          <a:off x="16459200" y="607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90441</xdr:rowOff>
    </xdr:from>
    <xdr:ext cx="762000" cy="259045"/>
    <xdr:sp macro="" textlink="">
      <xdr:nvSpPr>
        <xdr:cNvPr id="323" name="補助費等該当値テキスト">
          <a:extLst>
            <a:ext uri="{FF2B5EF4-FFF2-40B4-BE49-F238E27FC236}">
              <a16:creationId xmlns:a16="http://schemas.microsoft.com/office/drawing/2014/main" id="{00000000-0008-0000-0400-000043010000}"/>
            </a:ext>
          </a:extLst>
        </xdr:cNvPr>
        <xdr:cNvSpPr txBox="1"/>
      </xdr:nvSpPr>
      <xdr:spPr>
        <a:xfrm>
          <a:off x="16598900" y="5919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60198</xdr:rowOff>
    </xdr:from>
    <xdr:to>
      <xdr:col>78</xdr:col>
      <xdr:colOff>120650</xdr:colOff>
      <xdr:row>35</xdr:row>
      <xdr:rowOff>161798</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5621000" y="6060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525</xdr:rowOff>
    </xdr:from>
    <xdr:ext cx="7366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290800" y="58298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5334</xdr:rowOff>
    </xdr:from>
    <xdr:to>
      <xdr:col>74</xdr:col>
      <xdr:colOff>31750</xdr:colOff>
      <xdr:row>35</xdr:row>
      <xdr:rowOff>106934</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4732000" y="600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117111</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401800" y="5774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28194</xdr:rowOff>
    </xdr:from>
    <xdr:to>
      <xdr:col>69</xdr:col>
      <xdr:colOff>142875</xdr:colOff>
      <xdr:row>35</xdr:row>
      <xdr:rowOff>129794</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3843000" y="6028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139971</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512800" y="5797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23622</xdr:rowOff>
    </xdr:from>
    <xdr:to>
      <xdr:col>65</xdr:col>
      <xdr:colOff>53975</xdr:colOff>
      <xdr:row>35</xdr:row>
      <xdr:rowOff>125222</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2954000" y="602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135399</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623800" y="579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公債費の推移は停滞している。今後公共施設等の維持補修による事業の増加が危惧されるが、将来の負担軽減を図るためにも、大型事業等による多額な負債は、中長期計画によるものとし、財政状況に応じて繰上償還も行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168910</xdr:rowOff>
    </xdr:from>
    <xdr:to>
      <xdr:col>24</xdr:col>
      <xdr:colOff>25400</xdr:colOff>
      <xdr:row>81</xdr:row>
      <xdr:rowOff>54611</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826000" y="12513310"/>
          <a:ext cx="0" cy="14287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26688</xdr:rowOff>
    </xdr:from>
    <xdr:ext cx="762000" cy="259045"/>
    <xdr:sp macro=""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914900" y="1391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54611</xdr:rowOff>
    </xdr:from>
    <xdr:to>
      <xdr:col>24</xdr:col>
      <xdr:colOff>114300</xdr:colOff>
      <xdr:row>81</xdr:row>
      <xdr:rowOff>54611</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394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83837</xdr:rowOff>
    </xdr:from>
    <xdr:ext cx="762000" cy="259045"/>
    <xdr:sp macro=""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914900" y="1225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168910</xdr:rowOff>
    </xdr:from>
    <xdr:to>
      <xdr:col>24</xdr:col>
      <xdr:colOff>114300</xdr:colOff>
      <xdr:row>72</xdr:row>
      <xdr:rowOff>168910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251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81280</xdr:rowOff>
    </xdr:from>
    <xdr:to>
      <xdr:col>24</xdr:col>
      <xdr:colOff>25400</xdr:colOff>
      <xdr:row>77</xdr:row>
      <xdr:rowOff>85089</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3987800" y="13282930"/>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130827</xdr:rowOff>
    </xdr:from>
    <xdr:ext cx="762000" cy="259045"/>
    <xdr:sp macro=""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914900" y="12989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114300</xdr:rowOff>
    </xdr:from>
    <xdr:to>
      <xdr:col>24</xdr:col>
      <xdr:colOff>76200</xdr:colOff>
      <xdr:row>77</xdr:row>
      <xdr:rowOff>44450</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47752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157480</xdr:rowOff>
    </xdr:from>
    <xdr:to>
      <xdr:col>19</xdr:col>
      <xdr:colOff>187325</xdr:colOff>
      <xdr:row>77</xdr:row>
      <xdr:rowOff>85089</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3098800" y="13187680"/>
          <a:ext cx="889000" cy="99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106680</xdr:rowOff>
    </xdr:from>
    <xdr:to>
      <xdr:col>20</xdr:col>
      <xdr:colOff>38100</xdr:colOff>
      <xdr:row>77</xdr:row>
      <xdr:rowOff>36830</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937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47007</xdr:rowOff>
    </xdr:from>
    <xdr:ext cx="7366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606800" y="12905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134620</xdr:rowOff>
    </xdr:from>
    <xdr:to>
      <xdr:col>15</xdr:col>
      <xdr:colOff>98425</xdr:colOff>
      <xdr:row>76</xdr:row>
      <xdr:rowOff>157480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2209800" y="131648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95250</xdr:rowOff>
    </xdr:from>
    <xdr:to>
      <xdr:col>15</xdr:col>
      <xdr:colOff>149225</xdr:colOff>
      <xdr:row>77</xdr:row>
      <xdr:rowOff>25400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048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35577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717800" y="1289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134620</xdr:rowOff>
    </xdr:from>
    <xdr:to>
      <xdr:col>11</xdr:col>
      <xdr:colOff>9525</xdr:colOff>
      <xdr:row>76</xdr:row>
      <xdr:rowOff>153670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1320800" y="1316482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144780</xdr:rowOff>
    </xdr:from>
    <xdr:to>
      <xdr:col>11</xdr:col>
      <xdr:colOff>60325</xdr:colOff>
      <xdr:row>77</xdr:row>
      <xdr:rowOff>74930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2159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59707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828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133350</xdr:rowOff>
    </xdr:from>
    <xdr:to>
      <xdr:col>6</xdr:col>
      <xdr:colOff>171450</xdr:colOff>
      <xdr:row>77</xdr:row>
      <xdr:rowOff>63500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1270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48277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939800" y="1324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30480</xdr:rowOff>
    </xdr:from>
    <xdr:to>
      <xdr:col>24</xdr:col>
      <xdr:colOff>76200</xdr:colOff>
      <xdr:row>77</xdr:row>
      <xdr:rowOff>132080</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4775200" y="1323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2557</xdr:rowOff>
    </xdr:from>
    <xdr:ext cx="762000" cy="259045"/>
    <xdr:sp macro=""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914900" y="13204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34289</xdr:rowOff>
    </xdr:from>
    <xdr:to>
      <xdr:col>20</xdr:col>
      <xdr:colOff>38100</xdr:colOff>
      <xdr:row>77</xdr:row>
      <xdr:rowOff>135889</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937000" y="1323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120666</xdr:rowOff>
    </xdr:from>
    <xdr:ext cx="7366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606800" y="133223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106680</xdr:rowOff>
    </xdr:from>
    <xdr:to>
      <xdr:col>15</xdr:col>
      <xdr:colOff>149225</xdr:colOff>
      <xdr:row>77</xdr:row>
      <xdr:rowOff>36830</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048000" y="1313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21607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83820</xdr:rowOff>
    </xdr:from>
    <xdr:to>
      <xdr:col>11</xdr:col>
      <xdr:colOff>60325</xdr:colOff>
      <xdr:row>77</xdr:row>
      <xdr:rowOff>13970</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2159000" y="1311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24147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288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102870</xdr:rowOff>
    </xdr:from>
    <xdr:to>
      <xdr:col>6</xdr:col>
      <xdr:colOff>171450</xdr:colOff>
      <xdr:row>77</xdr:row>
      <xdr:rowOff>33020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1270000" y="1313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43197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2901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類似団体平均より低い数値を維持している。引き続き適正な維持に努める</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endPar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a:extLst>
            <a:ext uri="{FF2B5EF4-FFF2-40B4-BE49-F238E27FC236}">
              <a16:creationId xmlns:a16="http://schemas.microsoft.com/office/drawing/2014/main" id="{00000000-0008-0000-0400-0000A4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122101</xdr:rowOff>
    </xdr:from>
    <xdr:to>
      <xdr:col>82</xdr:col>
      <xdr:colOff>107950</xdr:colOff>
      <xdr:row>82</xdr:row>
      <xdr:rowOff>29029</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6510000" y="12637951"/>
          <a:ext cx="0" cy="1449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1106</xdr:rowOff>
    </xdr:from>
    <xdr:ext cx="762000" cy="259045"/>
    <xdr:sp macro="" textlink="">
      <xdr:nvSpPr>
        <xdr:cNvPr id="422" name="公債費以外最小値テキスト">
          <a:extLst>
            <a:ext uri="{FF2B5EF4-FFF2-40B4-BE49-F238E27FC236}">
              <a16:creationId xmlns:a16="http://schemas.microsoft.com/office/drawing/2014/main" id="{00000000-0008-0000-0400-0000A6010000}"/>
            </a:ext>
          </a:extLst>
        </xdr:cNvPr>
        <xdr:cNvSpPr txBox="1"/>
      </xdr:nvSpPr>
      <xdr:spPr>
        <a:xfrm>
          <a:off x="16598900" y="1406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29029</xdr:rowOff>
    </xdr:from>
    <xdr:to>
      <xdr:col>82</xdr:col>
      <xdr:colOff>196850</xdr:colOff>
      <xdr:row>82</xdr:row>
      <xdr:rowOff>29029</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4087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37028</xdr:rowOff>
    </xdr:from>
    <xdr:ext cx="762000" cy="259045"/>
    <xdr:sp macro="" textlink="">
      <xdr:nvSpPr>
        <xdr:cNvPr id="424" name="公債費以外最大値テキスト">
          <a:extLst>
            <a:ext uri="{FF2B5EF4-FFF2-40B4-BE49-F238E27FC236}">
              <a16:creationId xmlns:a16="http://schemas.microsoft.com/office/drawing/2014/main" id="{00000000-0008-0000-0400-0000A8010000}"/>
            </a:ext>
          </a:extLst>
        </xdr:cNvPr>
        <xdr:cNvSpPr txBox="1"/>
      </xdr:nvSpPr>
      <xdr:spPr>
        <a:xfrm>
          <a:off x="16598900" y="12381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122101</xdr:rowOff>
    </xdr:from>
    <xdr:to>
      <xdr:col>82</xdr:col>
      <xdr:colOff>196850</xdr:colOff>
      <xdr:row>73</xdr:row>
      <xdr:rowOff>122101</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2637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55155</xdr:rowOff>
    </xdr:from>
    <xdr:to>
      <xdr:col>82</xdr:col>
      <xdr:colOff>107950</xdr:colOff>
      <xdr:row>76</xdr:row>
      <xdr:rowOff>166188</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5671800" y="13085355"/>
          <a:ext cx="838200" cy="111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925</xdr:rowOff>
    </xdr:from>
    <xdr:ext cx="762000" cy="259045"/>
    <xdr:sp macro="" textlink="">
      <xdr:nvSpPr>
        <xdr:cNvPr id="427" name="公債費以外平均値テキスト">
          <a:extLst>
            <a:ext uri="{FF2B5EF4-FFF2-40B4-BE49-F238E27FC236}">
              <a16:creationId xmlns:a16="http://schemas.microsoft.com/office/drawing/2014/main" id="{00000000-0008-0000-0400-0000AB010000}"/>
            </a:ext>
          </a:extLst>
        </xdr:cNvPr>
        <xdr:cNvSpPr txBox="1"/>
      </xdr:nvSpPr>
      <xdr:spPr>
        <a:xfrm>
          <a:off x="16598900" y="132025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28848</xdr:rowOff>
    </xdr:from>
    <xdr:to>
      <xdr:col>82</xdr:col>
      <xdr:colOff>158750</xdr:colOff>
      <xdr:row>77</xdr:row>
      <xdr:rowOff>130448</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6459200" y="13230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141696</xdr:rowOff>
    </xdr:from>
    <xdr:to>
      <xdr:col>78</xdr:col>
      <xdr:colOff>69850</xdr:colOff>
      <xdr:row>76</xdr:row>
      <xdr:rowOff>55155</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4782800" y="13000446"/>
          <a:ext cx="889000" cy="84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138249</xdr:rowOff>
    </xdr:from>
    <xdr:to>
      <xdr:col>78</xdr:col>
      <xdr:colOff>120650</xdr:colOff>
      <xdr:row>77</xdr:row>
      <xdr:rowOff>68399</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5621000" y="13168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53176</xdr:rowOff>
    </xdr:from>
    <xdr:ext cx="7366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5290800" y="132548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141696</xdr:rowOff>
    </xdr:from>
    <xdr:to>
      <xdr:col>73</xdr:col>
      <xdr:colOff>180975</xdr:colOff>
      <xdr:row>76</xdr:row>
      <xdr:rowOff>38826</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3893800" y="13000446"/>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89263</xdr:rowOff>
    </xdr:from>
    <xdr:to>
      <xdr:col>74</xdr:col>
      <xdr:colOff>31750</xdr:colOff>
      <xdr:row>77</xdr:row>
      <xdr:rowOff>19413</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4732000" y="13119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4190</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4401800" y="13205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30662</xdr:rowOff>
    </xdr:from>
    <xdr:to>
      <xdr:col>69</xdr:col>
      <xdr:colOff>92075</xdr:colOff>
      <xdr:row>76</xdr:row>
      <xdr:rowOff>38826</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004800" y="12889412"/>
          <a:ext cx="889000" cy="179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128451</xdr:rowOff>
    </xdr:from>
    <xdr:to>
      <xdr:col>69</xdr:col>
      <xdr:colOff>142875</xdr:colOff>
      <xdr:row>77</xdr:row>
      <xdr:rowOff>58601</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3843000" y="1315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43378</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512800" y="13245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33745</xdr:rowOff>
    </xdr:from>
    <xdr:to>
      <xdr:col>65</xdr:col>
      <xdr:colOff>53975</xdr:colOff>
      <xdr:row>76</xdr:row>
      <xdr:rowOff>135345</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2954000" y="1306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120122</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623800" y="1315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115388</xdr:rowOff>
    </xdr:from>
    <xdr:to>
      <xdr:col>82</xdr:col>
      <xdr:colOff>158750</xdr:colOff>
      <xdr:row>77</xdr:row>
      <xdr:rowOff>45538</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6459200" y="13145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131915</xdr:rowOff>
    </xdr:from>
    <xdr:ext cx="762000" cy="259045"/>
    <xdr:sp macro="" textlink="">
      <xdr:nvSpPr>
        <xdr:cNvPr id="446" name="公債費以外該当値テキスト">
          <a:extLst>
            <a:ext uri="{FF2B5EF4-FFF2-40B4-BE49-F238E27FC236}">
              <a16:creationId xmlns:a16="http://schemas.microsoft.com/office/drawing/2014/main" id="{00000000-0008-0000-0400-0000BE010000}"/>
            </a:ext>
          </a:extLst>
        </xdr:cNvPr>
        <xdr:cNvSpPr txBox="1"/>
      </xdr:nvSpPr>
      <xdr:spPr>
        <a:xfrm>
          <a:off x="16598900" y="1299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4355</xdr:rowOff>
    </xdr:from>
    <xdr:to>
      <xdr:col>78</xdr:col>
      <xdr:colOff>120650</xdr:colOff>
      <xdr:row>76</xdr:row>
      <xdr:rowOff>105955</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5621000" y="13034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116131</xdr:rowOff>
    </xdr:from>
    <xdr:ext cx="7366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290800" y="128034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90896</xdr:rowOff>
    </xdr:from>
    <xdr:to>
      <xdr:col>74</xdr:col>
      <xdr:colOff>31750</xdr:colOff>
      <xdr:row>76</xdr:row>
      <xdr:rowOff>21047</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4732000" y="1294964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31223</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401800" y="12718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159476</xdr:rowOff>
    </xdr:from>
    <xdr:to>
      <xdr:col>69</xdr:col>
      <xdr:colOff>142875</xdr:colOff>
      <xdr:row>76</xdr:row>
      <xdr:rowOff>89626</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3843000" y="13018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99803</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512800" y="12787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151312</xdr:rowOff>
    </xdr:from>
    <xdr:to>
      <xdr:col>65</xdr:col>
      <xdr:colOff>53975</xdr:colOff>
      <xdr:row>75</xdr:row>
      <xdr:rowOff>81462</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2954000" y="12838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91639</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623800" y="12607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長野県北相木村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a16="http://schemas.microsoft.com/office/drawing/2014/main" id="{00000000-0008-0000-0500-00002B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9557</xdr:rowOff>
    </xdr:from>
    <xdr:to>
      <xdr:col>29</xdr:col>
      <xdr:colOff>127000</xdr:colOff>
      <xdr:row>19</xdr:row>
      <xdr:rowOff>62824</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flipV="1">
          <a:off x="5651500" y="2286032"/>
          <a:ext cx="0" cy="10819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34901</xdr:rowOff>
    </xdr:from>
    <xdr:ext cx="762000" cy="259045"/>
    <xdr:sp macro="" textlink="">
      <xdr:nvSpPr>
        <xdr:cNvPr id="45" name="人口1人当たり決算額の推移最小値テキスト130">
          <a:extLst>
            <a:ext uri="{FF2B5EF4-FFF2-40B4-BE49-F238E27FC236}">
              <a16:creationId xmlns:a16="http://schemas.microsoft.com/office/drawing/2014/main" id="{00000000-0008-0000-0500-00002D000000}"/>
            </a:ext>
          </a:extLst>
        </xdr:cNvPr>
        <xdr:cNvSpPr txBox="1"/>
      </xdr:nvSpPr>
      <xdr:spPr>
        <a:xfrm>
          <a:off x="5740400" y="3340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62824</xdr:rowOff>
    </xdr:from>
    <xdr:to>
      <xdr:col>30</xdr:col>
      <xdr:colOff>25400</xdr:colOff>
      <xdr:row>19</xdr:row>
      <xdr:rowOff>62824</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33679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95934</xdr:rowOff>
    </xdr:from>
    <xdr:ext cx="762000" cy="259045"/>
    <xdr:sp macro="" textlink="">
      <xdr:nvSpPr>
        <xdr:cNvPr id="47" name="人口1人当たり決算額の推移最大値テキスト130">
          <a:extLst>
            <a:ext uri="{FF2B5EF4-FFF2-40B4-BE49-F238E27FC236}">
              <a16:creationId xmlns:a16="http://schemas.microsoft.com/office/drawing/2014/main" id="{00000000-0008-0000-0500-00002F000000}"/>
            </a:ext>
          </a:extLst>
        </xdr:cNvPr>
        <xdr:cNvSpPr txBox="1"/>
      </xdr:nvSpPr>
      <xdr:spPr>
        <a:xfrm>
          <a:off x="5740400" y="2029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9557</xdr:rowOff>
    </xdr:from>
    <xdr:to>
      <xdr:col>30</xdr:col>
      <xdr:colOff>25400</xdr:colOff>
      <xdr:row>13</xdr:row>
      <xdr:rowOff>9557</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22860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18007</xdr:rowOff>
    </xdr:from>
    <xdr:to>
      <xdr:col>29</xdr:col>
      <xdr:colOff>127000</xdr:colOff>
      <xdr:row>15</xdr:row>
      <xdr:rowOff>127417</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003800" y="2637382"/>
          <a:ext cx="647700" cy="1094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56735</xdr:rowOff>
    </xdr:from>
    <xdr:ext cx="762000" cy="259045"/>
    <xdr:sp macro="" textlink="">
      <xdr:nvSpPr>
        <xdr:cNvPr id="50" name="人口1人当たり決算額の推移平均値テキスト130">
          <a:extLst>
            <a:ext uri="{FF2B5EF4-FFF2-40B4-BE49-F238E27FC236}">
              <a16:creationId xmlns:a16="http://schemas.microsoft.com/office/drawing/2014/main" id="{00000000-0008-0000-0500-000032000000}"/>
            </a:ext>
          </a:extLst>
        </xdr:cNvPr>
        <xdr:cNvSpPr txBox="1"/>
      </xdr:nvSpPr>
      <xdr:spPr>
        <a:xfrm>
          <a:off x="5740400" y="3019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84658</xdr:rowOff>
    </xdr:from>
    <xdr:to>
      <xdr:col>29</xdr:col>
      <xdr:colOff>177800</xdr:colOff>
      <xdr:row>18</xdr:row>
      <xdr:rowOff>14808</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56007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111286</xdr:rowOff>
    </xdr:from>
    <xdr:to>
      <xdr:col>26</xdr:col>
      <xdr:colOff>50800</xdr:colOff>
      <xdr:row>15</xdr:row>
      <xdr:rowOff>127417</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a:off x="4305300" y="2730661"/>
          <a:ext cx="698500" cy="161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88819</xdr:rowOff>
    </xdr:from>
    <xdr:to>
      <xdr:col>26</xdr:col>
      <xdr:colOff>101600</xdr:colOff>
      <xdr:row>18</xdr:row>
      <xdr:rowOff>18969</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9530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3746</xdr:rowOff>
    </xdr:from>
    <xdr:ext cx="7366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4622800" y="3137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111286</xdr:rowOff>
    </xdr:from>
    <xdr:to>
      <xdr:col>22</xdr:col>
      <xdr:colOff>114300</xdr:colOff>
      <xdr:row>15</xdr:row>
      <xdr:rowOff>149228</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3606800" y="2730661"/>
          <a:ext cx="698500" cy="379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98997</xdr:rowOff>
    </xdr:from>
    <xdr:to>
      <xdr:col>22</xdr:col>
      <xdr:colOff>165100</xdr:colOff>
      <xdr:row>18</xdr:row>
      <xdr:rowOff>29147</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254500" y="30612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13924</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924300" y="314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149228</xdr:rowOff>
    </xdr:from>
    <xdr:to>
      <xdr:col>18</xdr:col>
      <xdr:colOff>177800</xdr:colOff>
      <xdr:row>16</xdr:row>
      <xdr:rowOff>1422</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2908300" y="2768603"/>
          <a:ext cx="698500" cy="236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100976</xdr:rowOff>
    </xdr:from>
    <xdr:to>
      <xdr:col>19</xdr:col>
      <xdr:colOff>38100</xdr:colOff>
      <xdr:row>18</xdr:row>
      <xdr:rowOff>31126</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3556000" y="3063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15903</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225800" y="3149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119823</xdr:rowOff>
    </xdr:from>
    <xdr:to>
      <xdr:col>15</xdr:col>
      <xdr:colOff>101600</xdr:colOff>
      <xdr:row>18</xdr:row>
      <xdr:rowOff>49973</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2857500" y="30820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34750</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2527300" y="3168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138657</xdr:rowOff>
    </xdr:from>
    <xdr:to>
      <xdr:col>29</xdr:col>
      <xdr:colOff>177800</xdr:colOff>
      <xdr:row>15</xdr:row>
      <xdr:rowOff>68807</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5600700" y="25865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155184</xdr:rowOff>
    </xdr:from>
    <xdr:ext cx="762000" cy="259045"/>
    <xdr:sp macro="" textlink="">
      <xdr:nvSpPr>
        <xdr:cNvPr id="69" name="人口1人当たり決算額の推移該当値テキスト130">
          <a:extLst>
            <a:ext uri="{FF2B5EF4-FFF2-40B4-BE49-F238E27FC236}">
              <a16:creationId xmlns:a16="http://schemas.microsoft.com/office/drawing/2014/main" id="{00000000-0008-0000-0500-000045000000}"/>
            </a:ext>
          </a:extLst>
        </xdr:cNvPr>
        <xdr:cNvSpPr txBox="1"/>
      </xdr:nvSpPr>
      <xdr:spPr>
        <a:xfrm>
          <a:off x="5740400" y="2431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482,214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76617</xdr:rowOff>
    </xdr:from>
    <xdr:to>
      <xdr:col>26</xdr:col>
      <xdr:colOff>101600</xdr:colOff>
      <xdr:row>16</xdr:row>
      <xdr:rowOff>6767</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953000" y="26959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16944</xdr:rowOff>
    </xdr:from>
    <xdr:ext cx="7366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4622800" y="24648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60486</xdr:rowOff>
    </xdr:from>
    <xdr:to>
      <xdr:col>22</xdr:col>
      <xdr:colOff>165100</xdr:colOff>
      <xdr:row>15</xdr:row>
      <xdr:rowOff>162086</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254500" y="26798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813</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924300" y="2448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98428</xdr:rowOff>
    </xdr:from>
    <xdr:to>
      <xdr:col>19</xdr:col>
      <xdr:colOff>38100</xdr:colOff>
      <xdr:row>16</xdr:row>
      <xdr:rowOff>28578</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3556000" y="27178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38755</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225800" y="2486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122072</xdr:rowOff>
    </xdr:from>
    <xdr:to>
      <xdr:col>15</xdr:col>
      <xdr:colOff>101600</xdr:colOff>
      <xdr:row>16</xdr:row>
      <xdr:rowOff>52222</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2857500" y="27414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62399</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2527300" y="2510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a16="http://schemas.microsoft.com/office/drawing/2014/main" id="{00000000-0008-0000-0500-00004F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a16="http://schemas.microsoft.com/office/drawing/2014/main" id="{00000000-0008-0000-0500-000058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a16="http://schemas.microsoft.com/office/drawing/2014/main" id="{00000000-0008-0000-0500-000059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a16="http://schemas.microsoft.com/office/drawing/2014/main" id="{00000000-0008-0000-0500-00005A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206173</xdr:rowOff>
    </xdr:from>
    <xdr:to>
      <xdr:col>29</xdr:col>
      <xdr:colOff>127000</xdr:colOff>
      <xdr:row>37</xdr:row>
      <xdr:rowOff>61035</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flipV="1">
          <a:off x="5651500" y="6130723"/>
          <a:ext cx="0" cy="10550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33112</xdr:rowOff>
    </xdr:from>
    <xdr:ext cx="762000" cy="259045"/>
    <xdr:sp macro="" textlink="">
      <xdr:nvSpPr>
        <xdr:cNvPr id="104" name="人口1人当たり決算額の推移最小値テキスト445">
          <a:extLst>
            <a:ext uri="{FF2B5EF4-FFF2-40B4-BE49-F238E27FC236}">
              <a16:creationId xmlns:a16="http://schemas.microsoft.com/office/drawing/2014/main" id="{00000000-0008-0000-0500-000068000000}"/>
            </a:ext>
          </a:extLst>
        </xdr:cNvPr>
        <xdr:cNvSpPr txBox="1"/>
      </xdr:nvSpPr>
      <xdr:spPr>
        <a:xfrm>
          <a:off x="5740400" y="7157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61035</xdr:rowOff>
    </xdr:from>
    <xdr:to>
      <xdr:col>30</xdr:col>
      <xdr:colOff>25400</xdr:colOff>
      <xdr:row>37</xdr:row>
      <xdr:rowOff>61035</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5562600" y="718573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121100</xdr:rowOff>
    </xdr:from>
    <xdr:ext cx="762000" cy="259045"/>
    <xdr:sp macro="" textlink="">
      <xdr:nvSpPr>
        <xdr:cNvPr id="106" name="人口1人当たり決算額の推移最大値テキスト445">
          <a:extLst>
            <a:ext uri="{FF2B5EF4-FFF2-40B4-BE49-F238E27FC236}">
              <a16:creationId xmlns:a16="http://schemas.microsoft.com/office/drawing/2014/main" id="{00000000-0008-0000-0500-00006A000000}"/>
            </a:ext>
          </a:extLst>
        </xdr:cNvPr>
        <xdr:cNvSpPr txBox="1"/>
      </xdr:nvSpPr>
      <xdr:spPr>
        <a:xfrm>
          <a:off x="5740400" y="5874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206173</xdr:rowOff>
    </xdr:from>
    <xdr:to>
      <xdr:col>30</xdr:col>
      <xdr:colOff>25400</xdr:colOff>
      <xdr:row>33</xdr:row>
      <xdr:rowOff>206173</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61307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185073</xdr:rowOff>
    </xdr:from>
    <xdr:to>
      <xdr:col>29</xdr:col>
      <xdr:colOff>127000</xdr:colOff>
      <xdr:row>35</xdr:row>
      <xdr:rowOff>203508</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003800" y="6795423"/>
          <a:ext cx="647700" cy="184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169851</xdr:rowOff>
    </xdr:from>
    <xdr:ext cx="762000" cy="259045"/>
    <xdr:sp macro="" textlink="">
      <xdr:nvSpPr>
        <xdr:cNvPr id="109" name="人口1人当たり決算額の推移平均値テキスト445">
          <a:extLst>
            <a:ext uri="{FF2B5EF4-FFF2-40B4-BE49-F238E27FC236}">
              <a16:creationId xmlns:a16="http://schemas.microsoft.com/office/drawing/2014/main" id="{00000000-0008-0000-0500-00006D000000}"/>
            </a:ext>
          </a:extLst>
        </xdr:cNvPr>
        <xdr:cNvSpPr txBox="1"/>
      </xdr:nvSpPr>
      <xdr:spPr>
        <a:xfrm>
          <a:off x="5740400" y="6780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163192</xdr:rowOff>
    </xdr:from>
    <xdr:to>
      <xdr:col>29</xdr:col>
      <xdr:colOff>177800</xdr:colOff>
      <xdr:row>35</xdr:row>
      <xdr:rowOff>264792</xdr:rowOff>
    </xdr:to>
    <xdr:sp macro="" textlink="">
      <xdr:nvSpPr>
        <xdr:cNvPr id="110" name="フローチャート: 判断 109">
          <a:extLst>
            <a:ext uri="{FF2B5EF4-FFF2-40B4-BE49-F238E27FC236}">
              <a16:creationId xmlns:a16="http://schemas.microsoft.com/office/drawing/2014/main" id="{00000000-0008-0000-0500-00006E000000}"/>
            </a:ext>
          </a:extLst>
        </xdr:cNvPr>
        <xdr:cNvSpPr/>
      </xdr:nvSpPr>
      <xdr:spPr bwMode="auto">
        <a:xfrm>
          <a:off x="5600700" y="677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203508</xdr:rowOff>
    </xdr:from>
    <xdr:to>
      <xdr:col>26</xdr:col>
      <xdr:colOff>50800</xdr:colOff>
      <xdr:row>35</xdr:row>
      <xdr:rowOff>253388</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4305300" y="6813858"/>
          <a:ext cx="698500" cy="498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166612</xdr:rowOff>
    </xdr:from>
    <xdr:to>
      <xdr:col>26</xdr:col>
      <xdr:colOff>101600</xdr:colOff>
      <xdr:row>35</xdr:row>
      <xdr:rowOff>268212</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953000" y="677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252989</xdr:rowOff>
    </xdr:from>
    <xdr:ext cx="7366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4622800" y="68633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253388</xdr:rowOff>
    </xdr:from>
    <xdr:to>
      <xdr:col>22</xdr:col>
      <xdr:colOff>114300</xdr:colOff>
      <xdr:row>35</xdr:row>
      <xdr:rowOff>293206</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3606800" y="6863738"/>
          <a:ext cx="698500" cy="398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168376</xdr:rowOff>
    </xdr:from>
    <xdr:to>
      <xdr:col>22</xdr:col>
      <xdr:colOff>165100</xdr:colOff>
      <xdr:row>35</xdr:row>
      <xdr:rowOff>269976</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254500" y="67787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280153</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924300" y="6547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256283</xdr:rowOff>
    </xdr:from>
    <xdr:to>
      <xdr:col>18</xdr:col>
      <xdr:colOff>177800</xdr:colOff>
      <xdr:row>35</xdr:row>
      <xdr:rowOff>293206</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2908300" y="6866633"/>
          <a:ext cx="698500" cy="369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153819</xdr:rowOff>
    </xdr:from>
    <xdr:to>
      <xdr:col>19</xdr:col>
      <xdr:colOff>38100</xdr:colOff>
      <xdr:row>35</xdr:row>
      <xdr:rowOff>255419</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3556000" y="6764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265596</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225800" y="6533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130552</xdr:rowOff>
    </xdr:from>
    <xdr:to>
      <xdr:col>15</xdr:col>
      <xdr:colOff>101600</xdr:colOff>
      <xdr:row>35</xdr:row>
      <xdr:rowOff>232152</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2857500" y="67409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242329</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2527300" y="6509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134273</xdr:rowOff>
    </xdr:from>
    <xdr:to>
      <xdr:col>29</xdr:col>
      <xdr:colOff>177800</xdr:colOff>
      <xdr:row>35</xdr:row>
      <xdr:rowOff>235873</xdr:rowOff>
    </xdr:to>
    <xdr:sp macro="" textlink="">
      <xdr:nvSpPr>
        <xdr:cNvPr id="127" name="楕円 126">
          <a:extLst>
            <a:ext uri="{FF2B5EF4-FFF2-40B4-BE49-F238E27FC236}">
              <a16:creationId xmlns:a16="http://schemas.microsoft.com/office/drawing/2014/main" id="{00000000-0008-0000-0500-00007F000000}"/>
            </a:ext>
          </a:extLst>
        </xdr:cNvPr>
        <xdr:cNvSpPr/>
      </xdr:nvSpPr>
      <xdr:spPr bwMode="auto">
        <a:xfrm>
          <a:off x="5600700" y="67446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322250</xdr:rowOff>
    </xdr:from>
    <xdr:ext cx="762000" cy="259045"/>
    <xdr:sp macro="" textlink="">
      <xdr:nvSpPr>
        <xdr:cNvPr id="128" name="人口1人当たり決算額の推移該当値テキスト445">
          <a:extLst>
            <a:ext uri="{FF2B5EF4-FFF2-40B4-BE49-F238E27FC236}">
              <a16:creationId xmlns:a16="http://schemas.microsoft.com/office/drawing/2014/main" id="{00000000-0008-0000-0500-000080000000}"/>
            </a:ext>
          </a:extLst>
        </xdr:cNvPr>
        <xdr:cNvSpPr txBox="1"/>
      </xdr:nvSpPr>
      <xdr:spPr>
        <a:xfrm>
          <a:off x="5740400" y="6589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152708</xdr:rowOff>
    </xdr:from>
    <xdr:to>
      <xdr:col>26</xdr:col>
      <xdr:colOff>101600</xdr:colOff>
      <xdr:row>35</xdr:row>
      <xdr:rowOff>254308</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4953000" y="67630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264485</xdr:rowOff>
    </xdr:from>
    <xdr:ext cx="7366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622800" y="65319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202588</xdr:rowOff>
    </xdr:from>
    <xdr:to>
      <xdr:col>22</xdr:col>
      <xdr:colOff>165100</xdr:colOff>
      <xdr:row>35</xdr:row>
      <xdr:rowOff>304188</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254500" y="68129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288965</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924300" y="6899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242406</xdr:rowOff>
    </xdr:from>
    <xdr:to>
      <xdr:col>19</xdr:col>
      <xdr:colOff>38100</xdr:colOff>
      <xdr:row>36</xdr:row>
      <xdr:rowOff>1106</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3556000" y="68527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328783</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225800" y="6939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205483</xdr:rowOff>
    </xdr:from>
    <xdr:to>
      <xdr:col>15</xdr:col>
      <xdr:colOff>101600</xdr:colOff>
      <xdr:row>35</xdr:row>
      <xdr:rowOff>307083</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2857500" y="68158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291860</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527300" y="690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長野県北相木村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768
757
56.32
1,727,625
1,661,740
65,654
856,129
1,736,555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a:extLst>
            <a:ext uri="{FF2B5EF4-FFF2-40B4-BE49-F238E27FC236}">
              <a16:creationId xmlns:a16="http://schemas.microsoft.com/office/drawing/2014/main" id="{00000000-0008-0000-0600-000034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3084</xdr:rowOff>
    </xdr:from>
    <xdr:to>
      <xdr:col>24</xdr:col>
      <xdr:colOff>62865</xdr:colOff>
      <xdr:row>37</xdr:row>
      <xdr:rowOff>124064</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flipV="1">
          <a:off x="4633595" y="5318034"/>
          <a:ext cx="1270" cy="11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127891</xdr:rowOff>
    </xdr:from>
    <xdr:ext cx="534377" cy="259045"/>
    <xdr:sp macro="" textlink="">
      <xdr:nvSpPr>
        <xdr:cNvPr id="54" name="人件費最小値テキスト">
          <a:extLst>
            <a:ext uri="{FF2B5EF4-FFF2-40B4-BE49-F238E27FC236}">
              <a16:creationId xmlns:a16="http://schemas.microsoft.com/office/drawing/2014/main" id="{00000000-0008-0000-0600-000036000000}"/>
            </a:ext>
          </a:extLst>
        </xdr:cNvPr>
        <xdr:cNvSpPr txBox="1"/>
      </xdr:nvSpPr>
      <xdr:spPr>
        <a:xfrm>
          <a:off x="4686300" y="6471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124064</xdr:rowOff>
    </xdr:from>
    <xdr:to>
      <xdr:col>24</xdr:col>
      <xdr:colOff>152400</xdr:colOff>
      <xdr:row>37</xdr:row>
      <xdr:rowOff>124064</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4546600" y="6467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121211</xdr:rowOff>
    </xdr:from>
    <xdr:ext cx="599010" cy="259045"/>
    <xdr:sp macro="" textlink="">
      <xdr:nvSpPr>
        <xdr:cNvPr id="56" name="人件費最大値テキスト">
          <a:extLst>
            <a:ext uri="{FF2B5EF4-FFF2-40B4-BE49-F238E27FC236}">
              <a16:creationId xmlns:a16="http://schemas.microsoft.com/office/drawing/2014/main" id="{00000000-0008-0000-0600-000038000000}"/>
            </a:ext>
          </a:extLst>
        </xdr:cNvPr>
        <xdr:cNvSpPr txBox="1"/>
      </xdr:nvSpPr>
      <xdr:spPr>
        <a:xfrm>
          <a:off x="4686300" y="5093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584,762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3084</xdr:rowOff>
    </xdr:from>
    <xdr:to>
      <xdr:col>24</xdr:col>
      <xdr:colOff>152400</xdr:colOff>
      <xdr:row>31</xdr:row>
      <xdr:rowOff>3084</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5318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119147</xdr:rowOff>
    </xdr:from>
    <xdr:to>
      <xdr:col>24</xdr:col>
      <xdr:colOff>63500</xdr:colOff>
      <xdr:row>34</xdr:row>
      <xdr:rowOff>59740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3797300" y="5776997"/>
          <a:ext cx="838200" cy="112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147945</xdr:rowOff>
    </xdr:from>
    <xdr:ext cx="599010" cy="259045"/>
    <xdr:sp macro="" textlink="">
      <xdr:nvSpPr>
        <xdr:cNvPr id="59" name="人件費平均値テキスト">
          <a:extLst>
            <a:ext uri="{FF2B5EF4-FFF2-40B4-BE49-F238E27FC236}">
              <a16:creationId xmlns:a16="http://schemas.microsoft.com/office/drawing/2014/main" id="{00000000-0008-0000-0600-00003B000000}"/>
            </a:ext>
          </a:extLst>
        </xdr:cNvPr>
        <xdr:cNvSpPr txBox="1"/>
      </xdr:nvSpPr>
      <xdr:spPr>
        <a:xfrm>
          <a:off x="4686300" y="61486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169518</xdr:rowOff>
    </xdr:from>
    <xdr:to>
      <xdr:col>24</xdr:col>
      <xdr:colOff>114300</xdr:colOff>
      <xdr:row>36</xdr:row>
      <xdr:rowOff>99668</xdr:rowOff>
    </xdr:to>
    <xdr:sp macro="" textlink="">
      <xdr:nvSpPr>
        <xdr:cNvPr id="60" name="フローチャート: 判断 59">
          <a:extLst>
            <a:ext uri="{FF2B5EF4-FFF2-40B4-BE49-F238E27FC236}">
              <a16:creationId xmlns:a16="http://schemas.microsoft.com/office/drawing/2014/main" id="{00000000-0008-0000-0600-00003C000000}"/>
            </a:ext>
          </a:extLst>
        </xdr:cNvPr>
        <xdr:cNvSpPr/>
      </xdr:nvSpPr>
      <xdr:spPr>
        <a:xfrm>
          <a:off x="4584700" y="617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43409</xdr:rowOff>
    </xdr:from>
    <xdr:to>
      <xdr:col>19</xdr:col>
      <xdr:colOff>177800</xdr:colOff>
      <xdr:row>34</xdr:row>
      <xdr:rowOff>59740</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2908300" y="5872709"/>
          <a:ext cx="889000" cy="16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169605</xdr:rowOff>
    </xdr:from>
    <xdr:to>
      <xdr:col>20</xdr:col>
      <xdr:colOff>38100</xdr:colOff>
      <xdr:row>36</xdr:row>
      <xdr:rowOff>99755</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3746500" y="617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90882</xdr:rowOff>
    </xdr:from>
    <xdr:ext cx="599010" cy="259045"/>
    <xdr:sp macro="" textlink="">
      <xdr:nvSpPr>
        <xdr:cNvPr id="63" name="テキスト ボックス 62">
          <a:extLst>
            <a:ext uri="{FF2B5EF4-FFF2-40B4-BE49-F238E27FC236}">
              <a16:creationId xmlns:a16="http://schemas.microsoft.com/office/drawing/2014/main" id="{00000000-0008-0000-0600-00003F000000}"/>
            </a:ext>
          </a:extLst>
        </xdr:cNvPr>
        <xdr:cNvSpPr txBox="1"/>
      </xdr:nvSpPr>
      <xdr:spPr>
        <a:xfrm>
          <a:off x="3497795" y="6263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43409</xdr:rowOff>
    </xdr:from>
    <xdr:to>
      <xdr:col>15</xdr:col>
      <xdr:colOff>50800</xdr:colOff>
      <xdr:row>34</xdr:row>
      <xdr:rowOff>50898</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019300" y="5872709"/>
          <a:ext cx="889000" cy="7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3964</xdr:rowOff>
    </xdr:from>
    <xdr:to>
      <xdr:col>15</xdr:col>
      <xdr:colOff>101600</xdr:colOff>
      <xdr:row>36</xdr:row>
      <xdr:rowOff>105564</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2857500" y="617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96691</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2608795" y="6268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50898</xdr:rowOff>
    </xdr:from>
    <xdr:to>
      <xdr:col>10</xdr:col>
      <xdr:colOff>114300</xdr:colOff>
      <xdr:row>34</xdr:row>
      <xdr:rowOff>96833</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1130300" y="5880198"/>
          <a:ext cx="889000" cy="45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170215</xdr:rowOff>
    </xdr:from>
    <xdr:to>
      <xdr:col>10</xdr:col>
      <xdr:colOff>165100</xdr:colOff>
      <xdr:row>36</xdr:row>
      <xdr:rowOff>100365</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1968500" y="617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91492</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1719795" y="6263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11562</xdr:rowOff>
    </xdr:from>
    <xdr:to>
      <xdr:col>6</xdr:col>
      <xdr:colOff>38100</xdr:colOff>
      <xdr:row>36</xdr:row>
      <xdr:rowOff>113162</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079500" y="6183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104289</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830795" y="6276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68347</xdr:rowOff>
    </xdr:from>
    <xdr:to>
      <xdr:col>24</xdr:col>
      <xdr:colOff>114300</xdr:colOff>
      <xdr:row>33</xdr:row>
      <xdr:rowOff>169947</xdr:rowOff>
    </xdr:to>
    <xdr:sp macro="" textlink="">
      <xdr:nvSpPr>
        <xdr:cNvPr id="77" name="楕円 76">
          <a:extLst>
            <a:ext uri="{FF2B5EF4-FFF2-40B4-BE49-F238E27FC236}">
              <a16:creationId xmlns:a16="http://schemas.microsoft.com/office/drawing/2014/main" id="{00000000-0008-0000-0600-00004D000000}"/>
            </a:ext>
          </a:extLst>
        </xdr:cNvPr>
        <xdr:cNvSpPr/>
      </xdr:nvSpPr>
      <xdr:spPr>
        <a:xfrm>
          <a:off x="4584700" y="5726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91224</xdr:rowOff>
    </xdr:from>
    <xdr:ext cx="599010" cy="259045"/>
    <xdr:sp macro="" textlink="">
      <xdr:nvSpPr>
        <xdr:cNvPr id="78" name="人件費該当値テキスト">
          <a:extLst>
            <a:ext uri="{FF2B5EF4-FFF2-40B4-BE49-F238E27FC236}">
              <a16:creationId xmlns:a16="http://schemas.microsoft.com/office/drawing/2014/main" id="{00000000-0008-0000-0600-00004E000000}"/>
            </a:ext>
          </a:extLst>
        </xdr:cNvPr>
        <xdr:cNvSpPr txBox="1"/>
      </xdr:nvSpPr>
      <xdr:spPr>
        <a:xfrm>
          <a:off x="4686300" y="5577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383,991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8940</xdr:rowOff>
    </xdr:from>
    <xdr:to>
      <xdr:col>20</xdr:col>
      <xdr:colOff>38100</xdr:colOff>
      <xdr:row>34</xdr:row>
      <xdr:rowOff>110540</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3746500" y="5838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32</xdr:row>
      <xdr:rowOff>127067</xdr:rowOff>
    </xdr:from>
    <xdr:ext cx="59901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3497795" y="5613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164059</xdr:rowOff>
    </xdr:from>
    <xdr:to>
      <xdr:col>15</xdr:col>
      <xdr:colOff>101600</xdr:colOff>
      <xdr:row>34</xdr:row>
      <xdr:rowOff>94209</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2857500" y="5821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32</xdr:row>
      <xdr:rowOff>110736</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2608795" y="5597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98</xdr:rowOff>
    </xdr:from>
    <xdr:to>
      <xdr:col>10</xdr:col>
      <xdr:colOff>165100</xdr:colOff>
      <xdr:row>34</xdr:row>
      <xdr:rowOff>101698</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1968500" y="5829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32</xdr:row>
      <xdr:rowOff>118225</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1719795" y="5604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46033</xdr:rowOff>
    </xdr:from>
    <xdr:to>
      <xdr:col>6</xdr:col>
      <xdr:colOff>38100</xdr:colOff>
      <xdr:row>34</xdr:row>
      <xdr:rowOff>147633</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079500" y="5875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32</xdr:row>
      <xdr:rowOff>164160</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830795" y="5650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a:extLst>
            <a:ext uri="{FF2B5EF4-FFF2-40B4-BE49-F238E27FC236}">
              <a16:creationId xmlns:a16="http://schemas.microsoft.com/office/drawing/2014/main" id="{00000000-0008-0000-0600-000057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a:extLst>
            <a:ext uri="{FF2B5EF4-FFF2-40B4-BE49-F238E27FC236}">
              <a16:creationId xmlns:a16="http://schemas.microsoft.com/office/drawing/2014/main" id="{00000000-0008-0000-0600-00005F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a:extLst>
            <a:ext uri="{FF2B5EF4-FFF2-40B4-BE49-F238E27FC236}">
              <a16:creationId xmlns:a16="http://schemas.microsoft.com/office/drawing/2014/main" id="{00000000-0008-0000-0600-000060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149254</xdr:rowOff>
    </xdr:from>
    <xdr:to>
      <xdr:col>24</xdr:col>
      <xdr:colOff>62865</xdr:colOff>
      <xdr:row>58</xdr:row>
      <xdr:rowOff>121617</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550304"/>
          <a:ext cx="1270" cy="1515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125444</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10069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121617</xdr:rowOff>
    </xdr:from>
    <xdr:to>
      <xdr:col>24</xdr:col>
      <xdr:colOff>152400</xdr:colOff>
      <xdr:row>58</xdr:row>
      <xdr:rowOff>121617</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10065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95931</xdr:rowOff>
    </xdr:from>
    <xdr:ext cx="690189"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32553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149254</xdr:rowOff>
    </xdr:from>
    <xdr:to>
      <xdr:col>24</xdr:col>
      <xdr:colOff>152400</xdr:colOff>
      <xdr:row>49</xdr:row>
      <xdr:rowOff>149254</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550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82307</xdr:rowOff>
    </xdr:from>
    <xdr:to>
      <xdr:col>24</xdr:col>
      <xdr:colOff>63500</xdr:colOff>
      <xdr:row>56</xdr:row>
      <xdr:rowOff>128394</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3797300" y="9683507"/>
          <a:ext cx="838200" cy="4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29463</xdr:rowOff>
    </xdr:from>
    <xdr:ext cx="599010"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8021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51036</xdr:rowOff>
    </xdr:from>
    <xdr:to>
      <xdr:col>24</xdr:col>
      <xdr:colOff>114300</xdr:colOff>
      <xdr:row>57</xdr:row>
      <xdr:rowOff>152636</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8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31393</xdr:rowOff>
    </xdr:from>
    <xdr:to>
      <xdr:col>19</xdr:col>
      <xdr:colOff>177800</xdr:colOff>
      <xdr:row>56</xdr:row>
      <xdr:rowOff>82307</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2908300" y="9632593"/>
          <a:ext cx="889000" cy="50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52546</xdr:rowOff>
    </xdr:from>
    <xdr:to>
      <xdr:col>20</xdr:col>
      <xdr:colOff>38100</xdr:colOff>
      <xdr:row>57</xdr:row>
      <xdr:rowOff>154146</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145273</xdr:rowOff>
    </xdr:from>
    <xdr:ext cx="599010"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497795" y="9917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31393</xdr:rowOff>
    </xdr:from>
    <xdr:to>
      <xdr:col>15</xdr:col>
      <xdr:colOff>50800</xdr:colOff>
      <xdr:row>56</xdr:row>
      <xdr:rowOff>160934</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019300" y="9632593"/>
          <a:ext cx="889000" cy="129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79697</xdr:rowOff>
    </xdr:from>
    <xdr:to>
      <xdr:col>15</xdr:col>
      <xdr:colOff>101600</xdr:colOff>
      <xdr:row>58</xdr:row>
      <xdr:rowOff>9847</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974</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08795" y="9945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160934</xdr:rowOff>
    </xdr:from>
    <xdr:to>
      <xdr:col>10</xdr:col>
      <xdr:colOff>114300</xdr:colOff>
      <xdr:row>57</xdr:row>
      <xdr:rowOff>1510</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1130300" y="9762134"/>
          <a:ext cx="889000" cy="12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91039</xdr:rowOff>
    </xdr:from>
    <xdr:to>
      <xdr:col>10</xdr:col>
      <xdr:colOff>165100</xdr:colOff>
      <xdr:row>58</xdr:row>
      <xdr:rowOff>21189</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863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12316</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19795" y="9956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118952</xdr:rowOff>
    </xdr:from>
    <xdr:to>
      <xdr:col>6</xdr:col>
      <xdr:colOff>38100</xdr:colOff>
      <xdr:row>58</xdr:row>
      <xdr:rowOff>49102</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9891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40229</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30795" y="9984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77594</xdr:rowOff>
    </xdr:from>
    <xdr:to>
      <xdr:col>24</xdr:col>
      <xdr:colOff>114300</xdr:colOff>
      <xdr:row>57</xdr:row>
      <xdr:rowOff>7744</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678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100471</xdr:rowOff>
    </xdr:from>
    <xdr:ext cx="599010"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530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296,924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31507</xdr:rowOff>
    </xdr:from>
    <xdr:to>
      <xdr:col>20</xdr:col>
      <xdr:colOff>38100</xdr:colOff>
      <xdr:row>56</xdr:row>
      <xdr:rowOff>133107</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632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149634</xdr:rowOff>
    </xdr:from>
    <xdr:ext cx="59901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497795" y="9407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152043</xdr:rowOff>
    </xdr:from>
    <xdr:to>
      <xdr:col>15</xdr:col>
      <xdr:colOff>101600</xdr:colOff>
      <xdr:row>56</xdr:row>
      <xdr:rowOff>82193</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581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98720</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08795" y="9357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110134</xdr:rowOff>
    </xdr:from>
    <xdr:to>
      <xdr:col>10</xdr:col>
      <xdr:colOff>165100</xdr:colOff>
      <xdr:row>57</xdr:row>
      <xdr:rowOff>40284</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9711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56811</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19795" y="9486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122160</xdr:rowOff>
    </xdr:from>
    <xdr:to>
      <xdr:col>6</xdr:col>
      <xdr:colOff>38100</xdr:colOff>
      <xdr:row>57</xdr:row>
      <xdr:rowOff>52310</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972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68837</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30795" y="9498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a:extLst>
            <a:ext uri="{FF2B5EF4-FFF2-40B4-BE49-F238E27FC236}">
              <a16:creationId xmlns:a16="http://schemas.microsoft.com/office/drawing/2014/main" id="{00000000-0008-0000-0600-0000A4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31629</xdr:rowOff>
    </xdr:from>
    <xdr:to>
      <xdr:col>24</xdr:col>
      <xdr:colOff>62865</xdr:colOff>
      <xdr:row>78</xdr:row>
      <xdr:rowOff>23668</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flipV="1">
          <a:off x="4633595" y="12204579"/>
          <a:ext cx="1270" cy="1192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27495</xdr:rowOff>
    </xdr:from>
    <xdr:ext cx="378565" cy="259045"/>
    <xdr:sp macro="" textlink="">
      <xdr:nvSpPr>
        <xdr:cNvPr id="166" name="維持補修費最小値テキスト">
          <a:extLst>
            <a:ext uri="{FF2B5EF4-FFF2-40B4-BE49-F238E27FC236}">
              <a16:creationId xmlns:a16="http://schemas.microsoft.com/office/drawing/2014/main" id="{00000000-0008-0000-0600-0000A6000000}"/>
            </a:ext>
          </a:extLst>
        </xdr:cNvPr>
        <xdr:cNvSpPr txBox="1"/>
      </xdr:nvSpPr>
      <xdr:spPr>
        <a:xfrm>
          <a:off x="4686300" y="134005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23668</xdr:rowOff>
    </xdr:from>
    <xdr:to>
      <xdr:col>24</xdr:col>
      <xdr:colOff>152400</xdr:colOff>
      <xdr:row>78</xdr:row>
      <xdr:rowOff>23668</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4546600" y="13396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149756</xdr:rowOff>
    </xdr:from>
    <xdr:ext cx="599010" cy="259045"/>
    <xdr:sp macro="" textlink="">
      <xdr:nvSpPr>
        <xdr:cNvPr id="168" name="維持補修費最大値テキスト">
          <a:extLst>
            <a:ext uri="{FF2B5EF4-FFF2-40B4-BE49-F238E27FC236}">
              <a16:creationId xmlns:a16="http://schemas.microsoft.com/office/drawing/2014/main" id="{00000000-0008-0000-0600-0000A8000000}"/>
            </a:ext>
          </a:extLst>
        </xdr:cNvPr>
        <xdr:cNvSpPr txBox="1"/>
      </xdr:nvSpPr>
      <xdr:spPr>
        <a:xfrm>
          <a:off x="4686300" y="11979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31629</xdr:rowOff>
    </xdr:from>
    <xdr:to>
      <xdr:col>24</xdr:col>
      <xdr:colOff>152400</xdr:colOff>
      <xdr:row>71</xdr:row>
      <xdr:rowOff>31629</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2204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136711</xdr:rowOff>
    </xdr:from>
    <xdr:to>
      <xdr:col>24</xdr:col>
      <xdr:colOff>63500</xdr:colOff>
      <xdr:row>78</xdr:row>
      <xdr:rowOff>1060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3797300" y="13338361"/>
          <a:ext cx="838200" cy="35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2266</xdr:rowOff>
    </xdr:from>
    <xdr:ext cx="534377" cy="259045"/>
    <xdr:sp macro="" textlink="">
      <xdr:nvSpPr>
        <xdr:cNvPr id="171" name="維持補修費平均値テキスト">
          <a:extLst>
            <a:ext uri="{FF2B5EF4-FFF2-40B4-BE49-F238E27FC236}">
              <a16:creationId xmlns:a16="http://schemas.microsoft.com/office/drawing/2014/main" id="{00000000-0008-0000-0600-0000AB000000}"/>
            </a:ext>
          </a:extLst>
        </xdr:cNvPr>
        <xdr:cNvSpPr txBox="1"/>
      </xdr:nvSpPr>
      <xdr:spPr>
        <a:xfrm>
          <a:off x="4686300" y="130324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150839</xdr:rowOff>
    </xdr:from>
    <xdr:to>
      <xdr:col>24</xdr:col>
      <xdr:colOff>114300</xdr:colOff>
      <xdr:row>77</xdr:row>
      <xdr:rowOff>80989</xdr:rowOff>
    </xdr:to>
    <xdr:sp macro="" textlink="">
      <xdr:nvSpPr>
        <xdr:cNvPr id="172" name="フローチャート: 判断 171">
          <a:extLst>
            <a:ext uri="{FF2B5EF4-FFF2-40B4-BE49-F238E27FC236}">
              <a16:creationId xmlns:a16="http://schemas.microsoft.com/office/drawing/2014/main" id="{00000000-0008-0000-0600-0000AC000000}"/>
            </a:ext>
          </a:extLst>
        </xdr:cNvPr>
        <xdr:cNvSpPr/>
      </xdr:nvSpPr>
      <xdr:spPr>
        <a:xfrm>
          <a:off x="4584700" y="13181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118909</xdr:rowOff>
    </xdr:from>
    <xdr:to>
      <xdr:col>19</xdr:col>
      <xdr:colOff>177800</xdr:colOff>
      <xdr:row>77</xdr:row>
      <xdr:rowOff>136711</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2908300" y="13320559"/>
          <a:ext cx="889000" cy="17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963</xdr:rowOff>
    </xdr:from>
    <xdr:to>
      <xdr:col>20</xdr:col>
      <xdr:colOff>38100</xdr:colOff>
      <xdr:row>77</xdr:row>
      <xdr:rowOff>102563</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3746500" y="13202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119090</xdr:rowOff>
    </xdr:from>
    <xdr:ext cx="534377" cy="259045"/>
    <xdr:sp macro="" textlink="">
      <xdr:nvSpPr>
        <xdr:cNvPr id="175" name="テキスト ボックス 174">
          <a:extLst>
            <a:ext uri="{FF2B5EF4-FFF2-40B4-BE49-F238E27FC236}">
              <a16:creationId xmlns:a16="http://schemas.microsoft.com/office/drawing/2014/main" id="{00000000-0008-0000-0600-0000AF000000}"/>
            </a:ext>
          </a:extLst>
        </xdr:cNvPr>
        <xdr:cNvSpPr txBox="1"/>
      </xdr:nvSpPr>
      <xdr:spPr>
        <a:xfrm>
          <a:off x="3530111" y="12977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113223</xdr:rowOff>
    </xdr:from>
    <xdr:to>
      <xdr:col>15</xdr:col>
      <xdr:colOff>50800</xdr:colOff>
      <xdr:row>77</xdr:row>
      <xdr:rowOff>118909</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2019300" y="13314873"/>
          <a:ext cx="889000" cy="5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9308</xdr:rowOff>
    </xdr:from>
    <xdr:to>
      <xdr:col>15</xdr:col>
      <xdr:colOff>101600</xdr:colOff>
      <xdr:row>77</xdr:row>
      <xdr:rowOff>110908</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2857500" y="13210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127435</xdr:rowOff>
    </xdr:from>
    <xdr:ext cx="534377"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2641111" y="12986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113223</xdr:rowOff>
    </xdr:from>
    <xdr:to>
      <xdr:col>10</xdr:col>
      <xdr:colOff>114300</xdr:colOff>
      <xdr:row>77</xdr:row>
      <xdr:rowOff>143627</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1130300" y="13314873"/>
          <a:ext cx="889000" cy="30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11050</xdr:rowOff>
    </xdr:from>
    <xdr:to>
      <xdr:col>10</xdr:col>
      <xdr:colOff>165100</xdr:colOff>
      <xdr:row>77</xdr:row>
      <xdr:rowOff>112650</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1968500" y="1321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129177</xdr:rowOff>
    </xdr:from>
    <xdr:ext cx="534377"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1752111" y="12987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17554</xdr:rowOff>
    </xdr:from>
    <xdr:to>
      <xdr:col>6</xdr:col>
      <xdr:colOff>38100</xdr:colOff>
      <xdr:row>77</xdr:row>
      <xdr:rowOff>119154</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079500" y="13219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135681</xdr:rowOff>
    </xdr:from>
    <xdr:ext cx="534377"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863111" y="12994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121710</xdr:rowOff>
    </xdr:from>
    <xdr:to>
      <xdr:col>24</xdr:col>
      <xdr:colOff>114300</xdr:colOff>
      <xdr:row>78</xdr:row>
      <xdr:rowOff>51860</xdr:rowOff>
    </xdr:to>
    <xdr:sp macro="" textlink="">
      <xdr:nvSpPr>
        <xdr:cNvPr id="189" name="楕円 188">
          <a:extLst>
            <a:ext uri="{FF2B5EF4-FFF2-40B4-BE49-F238E27FC236}">
              <a16:creationId xmlns:a16="http://schemas.microsoft.com/office/drawing/2014/main" id="{00000000-0008-0000-0600-0000BD000000}"/>
            </a:ext>
          </a:extLst>
        </xdr:cNvPr>
        <xdr:cNvSpPr/>
      </xdr:nvSpPr>
      <xdr:spPr>
        <a:xfrm>
          <a:off x="4584700" y="1332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36637</xdr:rowOff>
    </xdr:from>
    <xdr:ext cx="469744" cy="259045"/>
    <xdr:sp macro="" textlink="">
      <xdr:nvSpPr>
        <xdr:cNvPr id="190" name="維持補修費該当値テキスト">
          <a:extLst>
            <a:ext uri="{FF2B5EF4-FFF2-40B4-BE49-F238E27FC236}">
              <a16:creationId xmlns:a16="http://schemas.microsoft.com/office/drawing/2014/main" id="{00000000-0008-0000-0600-0000BE000000}"/>
            </a:ext>
          </a:extLst>
        </xdr:cNvPr>
        <xdr:cNvSpPr txBox="1"/>
      </xdr:nvSpPr>
      <xdr:spPr>
        <a:xfrm>
          <a:off x="4686300" y="13238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85911</xdr:rowOff>
    </xdr:from>
    <xdr:to>
      <xdr:col>20</xdr:col>
      <xdr:colOff>38100</xdr:colOff>
      <xdr:row>78</xdr:row>
      <xdr:rowOff>16061</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3746500" y="13287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7188</xdr:rowOff>
    </xdr:from>
    <xdr:ext cx="534377"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530111" y="13380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68109</xdr:rowOff>
    </xdr:from>
    <xdr:to>
      <xdr:col>15</xdr:col>
      <xdr:colOff>101600</xdr:colOff>
      <xdr:row>77</xdr:row>
      <xdr:rowOff>169709</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2857500" y="13269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160836</xdr:rowOff>
    </xdr:from>
    <xdr:ext cx="534377"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641111" y="13362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62423</xdr:rowOff>
    </xdr:from>
    <xdr:to>
      <xdr:col>10</xdr:col>
      <xdr:colOff>165100</xdr:colOff>
      <xdr:row>77</xdr:row>
      <xdr:rowOff>164023</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1968500" y="13264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155150</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752111" y="13356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92827</xdr:rowOff>
    </xdr:from>
    <xdr:to>
      <xdr:col>6</xdr:col>
      <xdr:colOff>38100</xdr:colOff>
      <xdr:row>78</xdr:row>
      <xdr:rowOff>22977</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079500" y="13294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14104</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895428" y="13387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a:extLst>
            <a:ext uri="{FF2B5EF4-FFF2-40B4-BE49-F238E27FC236}">
              <a16:creationId xmlns:a16="http://schemas.microsoft.com/office/drawing/2014/main" id="{00000000-0008-0000-0600-0000C7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a:extLst>
            <a:ext uri="{FF2B5EF4-FFF2-40B4-BE49-F238E27FC236}">
              <a16:creationId xmlns:a16="http://schemas.microsoft.com/office/drawing/2014/main" id="{00000000-0008-0000-0600-0000D0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139700</xdr:rowOff>
    </xdr:from>
    <xdr:to>
      <xdr:col>28</xdr:col>
      <xdr:colOff>114300</xdr:colOff>
      <xdr:row>99</xdr:row>
      <xdr:rowOff>139700</xdr:rowOff>
    </xdr:to>
    <xdr:cxnSp macro="">
      <xdr:nvCxnSpPr>
        <xdr:cNvPr id="209" name="直線コネクタ 208">
          <a:extLst>
            <a:ext uri="{FF2B5EF4-FFF2-40B4-BE49-F238E27FC236}">
              <a16:creationId xmlns:a16="http://schemas.microsoft.com/office/drawing/2014/main" id="{00000000-0008-0000-0600-0000D1000000}"/>
            </a:ext>
          </a:extLst>
        </xdr:cNvPr>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168927</xdr:rowOff>
    </xdr:from>
    <xdr:ext cx="248786"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513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113734</xdr:rowOff>
    </xdr:from>
    <xdr:to>
      <xdr:col>24</xdr:col>
      <xdr:colOff>62865</xdr:colOff>
      <xdr:row>98</xdr:row>
      <xdr:rowOff>101533</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4633595" y="15544234"/>
          <a:ext cx="1270" cy="1359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105360</xdr:rowOff>
    </xdr:from>
    <xdr:ext cx="534377" cy="259045"/>
    <xdr:sp macro="" textlink="">
      <xdr:nvSpPr>
        <xdr:cNvPr id="227" name="扶助費最小値テキスト">
          <a:extLst>
            <a:ext uri="{FF2B5EF4-FFF2-40B4-BE49-F238E27FC236}">
              <a16:creationId xmlns:a16="http://schemas.microsoft.com/office/drawing/2014/main" id="{00000000-0008-0000-0600-0000E3000000}"/>
            </a:ext>
          </a:extLst>
        </xdr:cNvPr>
        <xdr:cNvSpPr txBox="1"/>
      </xdr:nvSpPr>
      <xdr:spPr>
        <a:xfrm>
          <a:off x="4686300" y="16907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101533</xdr:rowOff>
    </xdr:from>
    <xdr:to>
      <xdr:col>24</xdr:col>
      <xdr:colOff>152400</xdr:colOff>
      <xdr:row>98</xdr:row>
      <xdr:rowOff>101533</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6903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60411</xdr:rowOff>
    </xdr:from>
    <xdr:ext cx="599010" cy="259045"/>
    <xdr:sp macro="" textlink="">
      <xdr:nvSpPr>
        <xdr:cNvPr id="229" name="扶助費最大値テキスト">
          <a:extLst>
            <a:ext uri="{FF2B5EF4-FFF2-40B4-BE49-F238E27FC236}">
              <a16:creationId xmlns:a16="http://schemas.microsoft.com/office/drawing/2014/main" id="{00000000-0008-0000-0600-0000E5000000}"/>
            </a:ext>
          </a:extLst>
        </xdr:cNvPr>
        <xdr:cNvSpPr txBox="1"/>
      </xdr:nvSpPr>
      <xdr:spPr>
        <a:xfrm>
          <a:off x="4686300" y="15319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113734</xdr:rowOff>
    </xdr:from>
    <xdr:to>
      <xdr:col>24</xdr:col>
      <xdr:colOff>152400</xdr:colOff>
      <xdr:row>90</xdr:row>
      <xdr:rowOff>113734</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5544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102972</xdr:rowOff>
    </xdr:from>
    <xdr:to>
      <xdr:col>24</xdr:col>
      <xdr:colOff>63500</xdr:colOff>
      <xdr:row>95</xdr:row>
      <xdr:rowOff>118230</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3797300" y="16390722"/>
          <a:ext cx="838200" cy="15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112837</xdr:rowOff>
    </xdr:from>
    <xdr:ext cx="534377" cy="259045"/>
    <xdr:sp macro="" textlink="">
      <xdr:nvSpPr>
        <xdr:cNvPr id="232" name="扶助費平均値テキスト">
          <a:extLst>
            <a:ext uri="{FF2B5EF4-FFF2-40B4-BE49-F238E27FC236}">
              <a16:creationId xmlns:a16="http://schemas.microsoft.com/office/drawing/2014/main" id="{00000000-0008-0000-0600-0000E8000000}"/>
            </a:ext>
          </a:extLst>
        </xdr:cNvPr>
        <xdr:cNvSpPr txBox="1"/>
      </xdr:nvSpPr>
      <xdr:spPr>
        <a:xfrm>
          <a:off x="4686300" y="164005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134410</xdr:rowOff>
    </xdr:from>
    <xdr:to>
      <xdr:col>24</xdr:col>
      <xdr:colOff>114300</xdr:colOff>
      <xdr:row>96</xdr:row>
      <xdr:rowOff>64560</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4584700" y="1642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102972</xdr:rowOff>
    </xdr:from>
    <xdr:to>
      <xdr:col>19</xdr:col>
      <xdr:colOff>177800</xdr:colOff>
      <xdr:row>96</xdr:row>
      <xdr:rowOff>33182</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2908300" y="16390722"/>
          <a:ext cx="889000" cy="101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125161</xdr:rowOff>
    </xdr:from>
    <xdr:to>
      <xdr:col>20</xdr:col>
      <xdr:colOff>38100</xdr:colOff>
      <xdr:row>96</xdr:row>
      <xdr:rowOff>55311</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3746500" y="1641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46438</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530111" y="16505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134414</xdr:rowOff>
    </xdr:from>
    <xdr:to>
      <xdr:col>15</xdr:col>
      <xdr:colOff>50800</xdr:colOff>
      <xdr:row>96</xdr:row>
      <xdr:rowOff>33182</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2019300" y="16422164"/>
          <a:ext cx="889000" cy="7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4308</xdr:rowOff>
    </xdr:from>
    <xdr:to>
      <xdr:col>15</xdr:col>
      <xdr:colOff>101600</xdr:colOff>
      <xdr:row>96</xdr:row>
      <xdr:rowOff>105908</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2857500" y="16463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97035</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641111" y="16556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134414</xdr:rowOff>
    </xdr:from>
    <xdr:to>
      <xdr:col>10</xdr:col>
      <xdr:colOff>114300</xdr:colOff>
      <xdr:row>96</xdr:row>
      <xdr:rowOff>39649</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1130300" y="16422164"/>
          <a:ext cx="889000" cy="76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14939</xdr:rowOff>
    </xdr:from>
    <xdr:to>
      <xdr:col>10</xdr:col>
      <xdr:colOff>165100</xdr:colOff>
      <xdr:row>96</xdr:row>
      <xdr:rowOff>116539</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968500" y="16474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107666</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752111" y="16566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73716</xdr:rowOff>
    </xdr:from>
    <xdr:to>
      <xdr:col>6</xdr:col>
      <xdr:colOff>38100</xdr:colOff>
      <xdr:row>97</xdr:row>
      <xdr:rowOff>3866</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079500" y="1653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166443</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863111" y="16625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67430</xdr:rowOff>
    </xdr:from>
    <xdr:to>
      <xdr:col>24</xdr:col>
      <xdr:colOff>114300</xdr:colOff>
      <xdr:row>95</xdr:row>
      <xdr:rowOff>169030</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4584700" y="1635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90307</xdr:rowOff>
    </xdr:from>
    <xdr:ext cx="534377" cy="259045"/>
    <xdr:sp macro="" textlink="">
      <xdr:nvSpPr>
        <xdr:cNvPr id="251" name="扶助費該当値テキスト">
          <a:extLst>
            <a:ext uri="{FF2B5EF4-FFF2-40B4-BE49-F238E27FC236}">
              <a16:creationId xmlns:a16="http://schemas.microsoft.com/office/drawing/2014/main" id="{00000000-0008-0000-0600-0000FB000000}"/>
            </a:ext>
          </a:extLst>
        </xdr:cNvPr>
        <xdr:cNvSpPr txBox="1"/>
      </xdr:nvSpPr>
      <xdr:spPr>
        <a:xfrm>
          <a:off x="4686300" y="16206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52172</xdr:rowOff>
    </xdr:from>
    <xdr:to>
      <xdr:col>20</xdr:col>
      <xdr:colOff>38100</xdr:colOff>
      <xdr:row>95</xdr:row>
      <xdr:rowOff>153772</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3746500" y="16339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170299</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530111" y="16115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153832</xdr:rowOff>
    </xdr:from>
    <xdr:to>
      <xdr:col>15</xdr:col>
      <xdr:colOff>101600</xdr:colOff>
      <xdr:row>96</xdr:row>
      <xdr:rowOff>83982</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2857500" y="16441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100509</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641111" y="16216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83614</xdr:rowOff>
    </xdr:from>
    <xdr:to>
      <xdr:col>10</xdr:col>
      <xdr:colOff>165100</xdr:colOff>
      <xdr:row>96</xdr:row>
      <xdr:rowOff>13764</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968500" y="16371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30291</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752111" y="16146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160299</xdr:rowOff>
    </xdr:from>
    <xdr:to>
      <xdr:col>6</xdr:col>
      <xdr:colOff>38100</xdr:colOff>
      <xdr:row>96</xdr:row>
      <xdr:rowOff>90449</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079500" y="16448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106976</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863111" y="16223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29</xdr:row>
      <xdr:rowOff>38299</xdr:rowOff>
    </xdr:from>
    <xdr:ext cx="685572"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5918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128382</xdr:rowOff>
    </xdr:from>
    <xdr:to>
      <xdr:col>54</xdr:col>
      <xdr:colOff>189865</xdr:colOff>
      <xdr:row>39</xdr:row>
      <xdr:rowOff>33017</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271882"/>
          <a:ext cx="1270" cy="1447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36844</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723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33017</xdr:rowOff>
    </xdr:from>
    <xdr:to>
      <xdr:col>55</xdr:col>
      <xdr:colOff>88900</xdr:colOff>
      <xdr:row>39</xdr:row>
      <xdr:rowOff>33017</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719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75059</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5047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128382</xdr:rowOff>
    </xdr:from>
    <xdr:to>
      <xdr:col>55</xdr:col>
      <xdr:colOff>88900</xdr:colOff>
      <xdr:row>30</xdr:row>
      <xdr:rowOff>128382</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271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17678</xdr:rowOff>
    </xdr:from>
    <xdr:to>
      <xdr:col>55</xdr:col>
      <xdr:colOff>0</xdr:colOff>
      <xdr:row>38</xdr:row>
      <xdr:rowOff>31784</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9639300" y="6532778"/>
          <a:ext cx="838200" cy="14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93786</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2659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70909</xdr:rowOff>
    </xdr:from>
    <xdr:to>
      <xdr:col>55</xdr:col>
      <xdr:colOff>50800</xdr:colOff>
      <xdr:row>38</xdr:row>
      <xdr:rowOff>1059</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414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31784</xdr:rowOff>
    </xdr:from>
    <xdr:to>
      <xdr:col>50</xdr:col>
      <xdr:colOff>114300</xdr:colOff>
      <xdr:row>38</xdr:row>
      <xdr:rowOff>32988</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8750300" y="6546884"/>
          <a:ext cx="889000" cy="1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95146</xdr:rowOff>
    </xdr:from>
    <xdr:to>
      <xdr:col>50</xdr:col>
      <xdr:colOff>165100</xdr:colOff>
      <xdr:row>38</xdr:row>
      <xdr:rowOff>25296</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43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41823</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6214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145307</xdr:rowOff>
    </xdr:from>
    <xdr:to>
      <xdr:col>45</xdr:col>
      <xdr:colOff>177800</xdr:colOff>
      <xdr:row>38</xdr:row>
      <xdr:rowOff>32988</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7861300" y="6488957"/>
          <a:ext cx="889000" cy="59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104339</xdr:rowOff>
    </xdr:from>
    <xdr:to>
      <xdr:col>46</xdr:col>
      <xdr:colOff>38100</xdr:colOff>
      <xdr:row>38</xdr:row>
      <xdr:rowOff>34489</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44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51016</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50795" y="6223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137468</xdr:rowOff>
    </xdr:from>
    <xdr:to>
      <xdr:col>41</xdr:col>
      <xdr:colOff>50800</xdr:colOff>
      <xdr:row>37</xdr:row>
      <xdr:rowOff>145307</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6972300" y="6481118"/>
          <a:ext cx="889000" cy="7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114141</xdr:rowOff>
    </xdr:from>
    <xdr:to>
      <xdr:col>41</xdr:col>
      <xdr:colOff>101600</xdr:colOff>
      <xdr:row>38</xdr:row>
      <xdr:rowOff>44290</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45779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35417</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61795" y="6550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133281</xdr:rowOff>
    </xdr:from>
    <xdr:to>
      <xdr:col>36</xdr:col>
      <xdr:colOff>165100</xdr:colOff>
      <xdr:row>38</xdr:row>
      <xdr:rowOff>63431</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476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54558</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672795" y="6569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138328</xdr:rowOff>
    </xdr:from>
    <xdr:to>
      <xdr:col>55</xdr:col>
      <xdr:colOff>50800</xdr:colOff>
      <xdr:row>38</xdr:row>
      <xdr:rowOff>68478</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481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116755</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4604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152434</xdr:rowOff>
    </xdr:from>
    <xdr:to>
      <xdr:col>50</xdr:col>
      <xdr:colOff>165100</xdr:colOff>
      <xdr:row>38</xdr:row>
      <xdr:rowOff>82584</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49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38</xdr:row>
      <xdr:rowOff>73711</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39795" y="6588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153638</xdr:rowOff>
    </xdr:from>
    <xdr:to>
      <xdr:col>46</xdr:col>
      <xdr:colOff>38100</xdr:colOff>
      <xdr:row>38</xdr:row>
      <xdr:rowOff>83788</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497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38</xdr:row>
      <xdr:rowOff>74915</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50795" y="6590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94507</xdr:rowOff>
    </xdr:from>
    <xdr:to>
      <xdr:col>41</xdr:col>
      <xdr:colOff>101600</xdr:colOff>
      <xdr:row>38</xdr:row>
      <xdr:rowOff>24657</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43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41184</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61795" y="6213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86668</xdr:rowOff>
    </xdr:from>
    <xdr:to>
      <xdr:col>36</xdr:col>
      <xdr:colOff>165100</xdr:colOff>
      <xdr:row>38</xdr:row>
      <xdr:rowOff>16818</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430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33345</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672795" y="6205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30148</xdr:rowOff>
    </xdr:from>
    <xdr:to>
      <xdr:col>54</xdr:col>
      <xdr:colOff>189865</xdr:colOff>
      <xdr:row>58</xdr:row>
      <xdr:rowOff>122403</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945548"/>
          <a:ext cx="1270" cy="1120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126230</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070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122403</xdr:rowOff>
    </xdr:from>
    <xdr:to>
      <xdr:col>55</xdr:col>
      <xdr:colOff>88900</xdr:colOff>
      <xdr:row>58</xdr:row>
      <xdr:rowOff>122403</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066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148275</xdr:rowOff>
    </xdr:from>
    <xdr:ext cx="690189"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7207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2,489,616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30148</xdr:rowOff>
    </xdr:from>
    <xdr:to>
      <xdr:col>55</xdr:col>
      <xdr:colOff>88900</xdr:colOff>
      <xdr:row>52</xdr:row>
      <xdr:rowOff>30148</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945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89000</xdr:rowOff>
    </xdr:from>
    <xdr:to>
      <xdr:col>55</xdr:col>
      <xdr:colOff>0</xdr:colOff>
      <xdr:row>57</xdr:row>
      <xdr:rowOff>143008</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9639300" y="9690200"/>
          <a:ext cx="838200" cy="225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105653</xdr:rowOff>
    </xdr:from>
    <xdr:ext cx="599010"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8783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127226</xdr:rowOff>
    </xdr:from>
    <xdr:to>
      <xdr:col>55</xdr:col>
      <xdr:colOff>50800</xdr:colOff>
      <xdr:row>58</xdr:row>
      <xdr:rowOff>57376</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9899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72547</xdr:rowOff>
    </xdr:from>
    <xdr:to>
      <xdr:col>50</xdr:col>
      <xdr:colOff>114300</xdr:colOff>
      <xdr:row>57</xdr:row>
      <xdr:rowOff>143008</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8750300" y="9845197"/>
          <a:ext cx="889000" cy="70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126873</xdr:rowOff>
    </xdr:from>
    <xdr:to>
      <xdr:col>50</xdr:col>
      <xdr:colOff>165100</xdr:colOff>
      <xdr:row>58</xdr:row>
      <xdr:rowOff>57023</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989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48150</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39795" y="9992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25991</xdr:rowOff>
    </xdr:from>
    <xdr:to>
      <xdr:col>45</xdr:col>
      <xdr:colOff>177800</xdr:colOff>
      <xdr:row>57</xdr:row>
      <xdr:rowOff>72547</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7861300" y="9798641"/>
          <a:ext cx="889000" cy="46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132124</xdr:rowOff>
    </xdr:from>
    <xdr:to>
      <xdr:col>46</xdr:col>
      <xdr:colOff>38100</xdr:colOff>
      <xdr:row>58</xdr:row>
      <xdr:rowOff>62274</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9904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53401</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50795" y="9997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25991</xdr:rowOff>
    </xdr:from>
    <xdr:to>
      <xdr:col>41</xdr:col>
      <xdr:colOff>50800</xdr:colOff>
      <xdr:row>58</xdr:row>
      <xdr:rowOff>15070</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6972300" y="9798641"/>
          <a:ext cx="889000" cy="160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108097</xdr:rowOff>
    </xdr:from>
    <xdr:to>
      <xdr:col>41</xdr:col>
      <xdr:colOff>101600</xdr:colOff>
      <xdr:row>58</xdr:row>
      <xdr:rowOff>38247</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9880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29374</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61795" y="9973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115723</xdr:rowOff>
    </xdr:from>
    <xdr:to>
      <xdr:col>36</xdr:col>
      <xdr:colOff>165100</xdr:colOff>
      <xdr:row>58</xdr:row>
      <xdr:rowOff>45873</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988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62400</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672795" y="9663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38200</xdr:rowOff>
    </xdr:from>
    <xdr:to>
      <xdr:col>55</xdr:col>
      <xdr:colOff>50800</xdr:colOff>
      <xdr:row>56</xdr:row>
      <xdr:rowOff>139800</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963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61077</xdr:rowOff>
    </xdr:from>
    <xdr:ext cx="599010"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9490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860,892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92208</xdr:rowOff>
    </xdr:from>
    <xdr:to>
      <xdr:col>50</xdr:col>
      <xdr:colOff>165100</xdr:colOff>
      <xdr:row>58</xdr:row>
      <xdr:rowOff>22358</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9864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38885</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39795" y="9640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21747</xdr:rowOff>
    </xdr:from>
    <xdr:to>
      <xdr:col>46</xdr:col>
      <xdr:colOff>38100</xdr:colOff>
      <xdr:row>57</xdr:row>
      <xdr:rowOff>123347</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9794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139874</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50795" y="9569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146641</xdr:rowOff>
    </xdr:from>
    <xdr:to>
      <xdr:col>41</xdr:col>
      <xdr:colOff>101600</xdr:colOff>
      <xdr:row>57</xdr:row>
      <xdr:rowOff>76791</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9747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93318</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61795" y="9523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135720</xdr:rowOff>
    </xdr:from>
    <xdr:to>
      <xdr:col>36</xdr:col>
      <xdr:colOff>165100</xdr:colOff>
      <xdr:row>58</xdr:row>
      <xdr:rowOff>65870</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9908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56997</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672795" y="10001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a:extLst>
            <a:ext uri="{FF2B5EF4-FFF2-40B4-BE49-F238E27FC236}">
              <a16:creationId xmlns:a16="http://schemas.microsoft.com/office/drawing/2014/main" id="{00000000-0008-0000-06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58799</xdr:rowOff>
    </xdr:from>
    <xdr:to>
      <xdr:col>54</xdr:col>
      <xdr:colOff>189865</xdr:colOff>
      <xdr:row>79</xdr:row>
      <xdr:rowOff>98879</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10475595" y="12060299"/>
          <a:ext cx="1270" cy="1583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0" name="普通建設事業費 （ うち新規整備　）最小値テキスト">
          <a:extLst>
            <a:ext uri="{FF2B5EF4-FFF2-40B4-BE49-F238E27FC236}">
              <a16:creationId xmlns:a16="http://schemas.microsoft.com/office/drawing/2014/main" id="{00000000-0008-0000-0600-000090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5476</xdr:rowOff>
    </xdr:from>
    <xdr:ext cx="599010" cy="259045"/>
    <xdr:sp macro="" textlink="">
      <xdr:nvSpPr>
        <xdr:cNvPr id="402" name="普通建設事業費 （ うち新規整備　）最大値テキスト">
          <a:extLst>
            <a:ext uri="{FF2B5EF4-FFF2-40B4-BE49-F238E27FC236}">
              <a16:creationId xmlns:a16="http://schemas.microsoft.com/office/drawing/2014/main" id="{00000000-0008-0000-0600-000092010000}"/>
            </a:ext>
          </a:extLst>
        </xdr:cNvPr>
        <xdr:cNvSpPr txBox="1"/>
      </xdr:nvSpPr>
      <xdr:spPr>
        <a:xfrm>
          <a:off x="10528300" y="11835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58799</xdr:rowOff>
    </xdr:from>
    <xdr:to>
      <xdr:col>55</xdr:col>
      <xdr:colOff>88900</xdr:colOff>
      <xdr:row>70</xdr:row>
      <xdr:rowOff>58799</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2060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87547</xdr:rowOff>
    </xdr:from>
    <xdr:to>
      <xdr:col>55</xdr:col>
      <xdr:colOff>0</xdr:colOff>
      <xdr:row>76</xdr:row>
      <xdr:rowOff>105325</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9639300" y="13117747"/>
          <a:ext cx="838200" cy="17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69739</xdr:rowOff>
    </xdr:from>
    <xdr:ext cx="534377" cy="259045"/>
    <xdr:sp macro="" textlink="">
      <xdr:nvSpPr>
        <xdr:cNvPr id="405" name="普通建設事業費 （ うち新規整備　）平均値テキスト">
          <a:extLst>
            <a:ext uri="{FF2B5EF4-FFF2-40B4-BE49-F238E27FC236}">
              <a16:creationId xmlns:a16="http://schemas.microsoft.com/office/drawing/2014/main" id="{00000000-0008-0000-0600-000095010000}"/>
            </a:ext>
          </a:extLst>
        </xdr:cNvPr>
        <xdr:cNvSpPr txBox="1"/>
      </xdr:nvSpPr>
      <xdr:spPr>
        <a:xfrm>
          <a:off x="10528300" y="13442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91312</xdr:rowOff>
    </xdr:from>
    <xdr:to>
      <xdr:col>55</xdr:col>
      <xdr:colOff>50800</xdr:colOff>
      <xdr:row>79</xdr:row>
      <xdr:rowOff>21462</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10426700" y="1346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155728</xdr:rowOff>
    </xdr:from>
    <xdr:to>
      <xdr:col>50</xdr:col>
      <xdr:colOff>114300</xdr:colOff>
      <xdr:row>76</xdr:row>
      <xdr:rowOff>105325</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8750300" y="13014478"/>
          <a:ext cx="889000" cy="121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64526</xdr:rowOff>
    </xdr:from>
    <xdr:to>
      <xdr:col>50</xdr:col>
      <xdr:colOff>165100</xdr:colOff>
      <xdr:row>78</xdr:row>
      <xdr:rowOff>166126</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9588500" y="1343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157253</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9372111" y="13530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155728</xdr:rowOff>
    </xdr:from>
    <xdr:to>
      <xdr:col>45</xdr:col>
      <xdr:colOff>177800</xdr:colOff>
      <xdr:row>78</xdr:row>
      <xdr:rowOff>166501</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7861300" y="13014478"/>
          <a:ext cx="889000" cy="525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29380</xdr:rowOff>
    </xdr:from>
    <xdr:to>
      <xdr:col>46</xdr:col>
      <xdr:colOff>38100</xdr:colOff>
      <xdr:row>78</xdr:row>
      <xdr:rowOff>130980</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8699500" y="1340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78</xdr:row>
      <xdr:rowOff>122107</xdr:rowOff>
    </xdr:from>
    <xdr:ext cx="59901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8450795" y="13495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133117</xdr:rowOff>
    </xdr:from>
    <xdr:to>
      <xdr:col>41</xdr:col>
      <xdr:colOff>101600</xdr:colOff>
      <xdr:row>78</xdr:row>
      <xdr:rowOff>63267</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7810500" y="13334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79794</xdr:rowOff>
    </xdr:from>
    <xdr:ext cx="59901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561795" y="13109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36747</xdr:rowOff>
    </xdr:from>
    <xdr:to>
      <xdr:col>55</xdr:col>
      <xdr:colOff>50800</xdr:colOff>
      <xdr:row>76</xdr:row>
      <xdr:rowOff>138347</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10426700" y="13066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59624</xdr:rowOff>
    </xdr:from>
    <xdr:ext cx="599010" cy="259045"/>
    <xdr:sp macro="" textlink="">
      <xdr:nvSpPr>
        <xdr:cNvPr id="421" name="普通建設事業費 （ うち新規整備　）該当値テキスト">
          <a:extLst>
            <a:ext uri="{FF2B5EF4-FFF2-40B4-BE49-F238E27FC236}">
              <a16:creationId xmlns:a16="http://schemas.microsoft.com/office/drawing/2014/main" id="{00000000-0008-0000-0600-0000A5010000}"/>
            </a:ext>
          </a:extLst>
        </xdr:cNvPr>
        <xdr:cNvSpPr txBox="1"/>
      </xdr:nvSpPr>
      <xdr:spPr>
        <a:xfrm>
          <a:off x="10528300" y="12918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321,940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54525</xdr:rowOff>
    </xdr:from>
    <xdr:to>
      <xdr:col>50</xdr:col>
      <xdr:colOff>165100</xdr:colOff>
      <xdr:row>76</xdr:row>
      <xdr:rowOff>156125</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9588500" y="13084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75</xdr:row>
      <xdr:rowOff>1202</xdr:rowOff>
    </xdr:from>
    <xdr:ext cx="59901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339795" y="12859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104928</xdr:rowOff>
    </xdr:from>
    <xdr:to>
      <xdr:col>46</xdr:col>
      <xdr:colOff>38100</xdr:colOff>
      <xdr:row>76</xdr:row>
      <xdr:rowOff>35078</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8699500" y="12963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74</xdr:row>
      <xdr:rowOff>51605</xdr:rowOff>
    </xdr:from>
    <xdr:ext cx="59901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8450795" y="12738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115701</xdr:rowOff>
    </xdr:from>
    <xdr:to>
      <xdr:col>41</xdr:col>
      <xdr:colOff>101600</xdr:colOff>
      <xdr:row>79</xdr:row>
      <xdr:rowOff>45851</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7810500" y="13488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36978</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7594111" y="13581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普通建設事業費 （ うち更新整備　）グラフ枠">
          <a:extLst>
            <a:ext uri="{FF2B5EF4-FFF2-40B4-BE49-F238E27FC236}">
              <a16:creationId xmlns:a16="http://schemas.microsoft.com/office/drawing/2014/main" id="{00000000-0008-0000-0600-0000B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129735</xdr:rowOff>
    </xdr:from>
    <xdr:to>
      <xdr:col>54</xdr:col>
      <xdr:colOff>189865</xdr:colOff>
      <xdr:row>98</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flipV="1">
          <a:off x="10475595" y="15560235"/>
          <a:ext cx="1270" cy="1267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29227</xdr:rowOff>
    </xdr:from>
    <xdr:ext cx="249299" cy="259045"/>
    <xdr:sp macro="" textlink="">
      <xdr:nvSpPr>
        <xdr:cNvPr id="448" name="普通建設事業費 （ うち更新整備　）最小値テキスト">
          <a:extLst>
            <a:ext uri="{FF2B5EF4-FFF2-40B4-BE49-F238E27FC236}">
              <a16:creationId xmlns:a16="http://schemas.microsoft.com/office/drawing/2014/main" id="{00000000-0008-0000-0600-0000C0010000}"/>
            </a:ext>
          </a:extLst>
        </xdr:cNvPr>
        <xdr:cNvSpPr txBox="1"/>
      </xdr:nvSpPr>
      <xdr:spPr>
        <a:xfrm>
          <a:off x="10528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25400</xdr:rowOff>
    </xdr:from>
    <xdr:to>
      <xdr:col>55</xdr:col>
      <xdr:colOff>88900</xdr:colOff>
      <xdr:row>98</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10388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76412</xdr:rowOff>
    </xdr:from>
    <xdr:ext cx="690189" cy="259045"/>
    <xdr:sp macro="" textlink="">
      <xdr:nvSpPr>
        <xdr:cNvPr id="450" name="普通建設事業費 （ うち更新整備　）最大値テキスト">
          <a:extLst>
            <a:ext uri="{FF2B5EF4-FFF2-40B4-BE49-F238E27FC236}">
              <a16:creationId xmlns:a16="http://schemas.microsoft.com/office/drawing/2014/main" id="{00000000-0008-0000-0600-0000C2010000}"/>
            </a:ext>
          </a:extLst>
        </xdr:cNvPr>
        <xdr:cNvSpPr txBox="1"/>
      </xdr:nvSpPr>
      <xdr:spPr>
        <a:xfrm>
          <a:off x="10528300" y="153354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2,217,436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129735</xdr:rowOff>
    </xdr:from>
    <xdr:to>
      <xdr:col>55</xdr:col>
      <xdr:colOff>88900</xdr:colOff>
      <xdr:row>90</xdr:row>
      <xdr:rowOff>129735</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10388600" y="15560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65672</xdr:rowOff>
    </xdr:from>
    <xdr:to>
      <xdr:col>55</xdr:col>
      <xdr:colOff>0</xdr:colOff>
      <xdr:row>98</xdr:row>
      <xdr:rowOff>6612</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9639300" y="16524872"/>
          <a:ext cx="838200" cy="28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34927</xdr:rowOff>
    </xdr:from>
    <xdr:ext cx="599010" cy="259045"/>
    <xdr:sp macro="" textlink="">
      <xdr:nvSpPr>
        <xdr:cNvPr id="453" name="普通建設事業費 （ うち更新整備　）平均値テキスト">
          <a:extLst>
            <a:ext uri="{FF2B5EF4-FFF2-40B4-BE49-F238E27FC236}">
              <a16:creationId xmlns:a16="http://schemas.microsoft.com/office/drawing/2014/main" id="{00000000-0008-0000-0600-0000C5010000}"/>
            </a:ext>
          </a:extLst>
        </xdr:cNvPr>
        <xdr:cNvSpPr txBox="1"/>
      </xdr:nvSpPr>
      <xdr:spPr>
        <a:xfrm>
          <a:off x="10528300" y="166655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56500</xdr:rowOff>
    </xdr:from>
    <xdr:to>
      <xdr:col>55</xdr:col>
      <xdr:colOff>50800</xdr:colOff>
      <xdr:row>97</xdr:row>
      <xdr:rowOff>158100</xdr:rowOff>
    </xdr:to>
    <xdr:sp macro="" textlink="">
      <xdr:nvSpPr>
        <xdr:cNvPr id="454" name="フローチャート: 判断 453">
          <a:extLst>
            <a:ext uri="{FF2B5EF4-FFF2-40B4-BE49-F238E27FC236}">
              <a16:creationId xmlns:a16="http://schemas.microsoft.com/office/drawing/2014/main" id="{00000000-0008-0000-0600-0000C6010000}"/>
            </a:ext>
          </a:extLst>
        </xdr:cNvPr>
        <xdr:cNvSpPr/>
      </xdr:nvSpPr>
      <xdr:spPr>
        <a:xfrm>
          <a:off x="10426700" y="1668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120883</xdr:rowOff>
    </xdr:from>
    <xdr:to>
      <xdr:col>50</xdr:col>
      <xdr:colOff>114300</xdr:colOff>
      <xdr:row>98</xdr:row>
      <xdr:rowOff>6612</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8750300" y="16751533"/>
          <a:ext cx="889000" cy="57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62294</xdr:rowOff>
    </xdr:from>
    <xdr:to>
      <xdr:col>50</xdr:col>
      <xdr:colOff>165100</xdr:colOff>
      <xdr:row>97</xdr:row>
      <xdr:rowOff>163894</xdr:rowOff>
    </xdr:to>
    <xdr:sp macro="" textlink="">
      <xdr:nvSpPr>
        <xdr:cNvPr id="456" name="フローチャート: 判断 455">
          <a:extLst>
            <a:ext uri="{FF2B5EF4-FFF2-40B4-BE49-F238E27FC236}">
              <a16:creationId xmlns:a16="http://schemas.microsoft.com/office/drawing/2014/main" id="{00000000-0008-0000-0600-0000C8010000}"/>
            </a:ext>
          </a:extLst>
        </xdr:cNvPr>
        <xdr:cNvSpPr/>
      </xdr:nvSpPr>
      <xdr:spPr>
        <a:xfrm>
          <a:off x="9588500" y="1669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8971</xdr:rowOff>
    </xdr:from>
    <xdr:ext cx="599010"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9339795" y="16468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55499</xdr:rowOff>
    </xdr:from>
    <xdr:to>
      <xdr:col>45</xdr:col>
      <xdr:colOff>177800</xdr:colOff>
      <xdr:row>97</xdr:row>
      <xdr:rowOff>120883</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7861300" y="16514699"/>
          <a:ext cx="889000" cy="236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73092</xdr:rowOff>
    </xdr:from>
    <xdr:to>
      <xdr:col>46</xdr:col>
      <xdr:colOff>38100</xdr:colOff>
      <xdr:row>98</xdr:row>
      <xdr:rowOff>3242</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8699500" y="16703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165819</xdr:rowOff>
    </xdr:from>
    <xdr:ext cx="599010"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8450795" y="16796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70354</xdr:rowOff>
    </xdr:from>
    <xdr:to>
      <xdr:col>41</xdr:col>
      <xdr:colOff>101600</xdr:colOff>
      <xdr:row>98</xdr:row>
      <xdr:rowOff>504</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7810500" y="16701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163081</xdr:rowOff>
    </xdr:from>
    <xdr:ext cx="599010"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7561795" y="16793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14872</xdr:rowOff>
    </xdr:from>
    <xdr:to>
      <xdr:col>55</xdr:col>
      <xdr:colOff>50800</xdr:colOff>
      <xdr:row>96</xdr:row>
      <xdr:rowOff>116472</xdr:rowOff>
    </xdr:to>
    <xdr:sp macro="" textlink="">
      <xdr:nvSpPr>
        <xdr:cNvPr id="468" name="楕円 467">
          <a:extLst>
            <a:ext uri="{FF2B5EF4-FFF2-40B4-BE49-F238E27FC236}">
              <a16:creationId xmlns:a16="http://schemas.microsoft.com/office/drawing/2014/main" id="{00000000-0008-0000-0600-0000D4010000}"/>
            </a:ext>
          </a:extLst>
        </xdr:cNvPr>
        <xdr:cNvSpPr/>
      </xdr:nvSpPr>
      <xdr:spPr>
        <a:xfrm>
          <a:off x="10426700" y="16474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37749</xdr:rowOff>
    </xdr:from>
    <xdr:ext cx="599010" cy="259045"/>
    <xdr:sp macro="" textlink="">
      <xdr:nvSpPr>
        <xdr:cNvPr id="469" name="普通建設事業費 （ うち更新整備　）該当値テキスト">
          <a:extLst>
            <a:ext uri="{FF2B5EF4-FFF2-40B4-BE49-F238E27FC236}">
              <a16:creationId xmlns:a16="http://schemas.microsoft.com/office/drawing/2014/main" id="{00000000-0008-0000-0600-0000D5010000}"/>
            </a:ext>
          </a:extLst>
        </xdr:cNvPr>
        <xdr:cNvSpPr txBox="1"/>
      </xdr:nvSpPr>
      <xdr:spPr>
        <a:xfrm>
          <a:off x="10528300" y="16325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529,534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127262</xdr:rowOff>
    </xdr:from>
    <xdr:to>
      <xdr:col>50</xdr:col>
      <xdr:colOff>165100</xdr:colOff>
      <xdr:row>98</xdr:row>
      <xdr:rowOff>57412</xdr:rowOff>
    </xdr:to>
    <xdr:sp macro="" textlink="">
      <xdr:nvSpPr>
        <xdr:cNvPr id="470" name="楕円 469">
          <a:extLst>
            <a:ext uri="{FF2B5EF4-FFF2-40B4-BE49-F238E27FC236}">
              <a16:creationId xmlns:a16="http://schemas.microsoft.com/office/drawing/2014/main" id="{00000000-0008-0000-0600-0000D6010000}"/>
            </a:ext>
          </a:extLst>
        </xdr:cNvPr>
        <xdr:cNvSpPr/>
      </xdr:nvSpPr>
      <xdr:spPr>
        <a:xfrm>
          <a:off x="9588500" y="16757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48539</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372111" y="16850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70083</xdr:rowOff>
    </xdr:from>
    <xdr:to>
      <xdr:col>46</xdr:col>
      <xdr:colOff>38100</xdr:colOff>
      <xdr:row>98</xdr:row>
      <xdr:rowOff>233</xdr:rowOff>
    </xdr:to>
    <xdr:sp macro="" textlink="">
      <xdr:nvSpPr>
        <xdr:cNvPr id="472" name="楕円 471">
          <a:extLst>
            <a:ext uri="{FF2B5EF4-FFF2-40B4-BE49-F238E27FC236}">
              <a16:creationId xmlns:a16="http://schemas.microsoft.com/office/drawing/2014/main" id="{00000000-0008-0000-0600-0000D8010000}"/>
            </a:ext>
          </a:extLst>
        </xdr:cNvPr>
        <xdr:cNvSpPr/>
      </xdr:nvSpPr>
      <xdr:spPr>
        <a:xfrm>
          <a:off x="8699500" y="1670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16760</xdr:rowOff>
    </xdr:from>
    <xdr:ext cx="59901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450795" y="16475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4699</xdr:rowOff>
    </xdr:from>
    <xdr:to>
      <xdr:col>41</xdr:col>
      <xdr:colOff>101600</xdr:colOff>
      <xdr:row>96</xdr:row>
      <xdr:rowOff>106299</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7810500" y="16463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94</xdr:row>
      <xdr:rowOff>122826</xdr:rowOff>
    </xdr:from>
    <xdr:ext cx="59901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561795" y="16239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6" name="正方形/長方形 475">
          <a:extLst>
            <a:ext uri="{FF2B5EF4-FFF2-40B4-BE49-F238E27FC236}">
              <a16:creationId xmlns:a16="http://schemas.microsoft.com/office/drawing/2014/main" id="{00000000-0008-0000-0600-0000D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7" name="正方形/長方形 476">
          <a:extLst>
            <a:ext uri="{FF2B5EF4-FFF2-40B4-BE49-F238E27FC236}">
              <a16:creationId xmlns:a16="http://schemas.microsoft.com/office/drawing/2014/main" id="{00000000-0008-0000-0600-0000D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78" name="正方形/長方形 477">
          <a:extLst>
            <a:ext uri="{FF2B5EF4-FFF2-40B4-BE49-F238E27FC236}">
              <a16:creationId xmlns:a16="http://schemas.microsoft.com/office/drawing/2014/main" id="{00000000-0008-0000-0600-0000D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79" name="正方形/長方形 478">
          <a:extLst>
            <a:ext uri="{FF2B5EF4-FFF2-40B4-BE49-F238E27FC236}">
              <a16:creationId xmlns:a16="http://schemas.microsoft.com/office/drawing/2014/main" id="{00000000-0008-0000-0600-0000D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0" name="正方形/長方形 479">
          <a:extLst>
            <a:ext uri="{FF2B5EF4-FFF2-40B4-BE49-F238E27FC236}">
              <a16:creationId xmlns:a16="http://schemas.microsoft.com/office/drawing/2014/main" id="{00000000-0008-0000-0600-0000E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1" name="正方形/長方形 480">
          <a:extLst>
            <a:ext uri="{FF2B5EF4-FFF2-40B4-BE49-F238E27FC236}">
              <a16:creationId xmlns:a16="http://schemas.microsoft.com/office/drawing/2014/main" id="{00000000-0008-0000-0600-0000E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5" name="直線コネクタ 484">
          <a:extLst>
            <a:ext uri="{FF2B5EF4-FFF2-40B4-BE49-F238E27FC236}">
              <a16:creationId xmlns:a16="http://schemas.microsoft.com/office/drawing/2014/main" id="{00000000-0008-0000-0600-0000E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6" name="直線コネクタ 485">
          <a:extLst>
            <a:ext uri="{FF2B5EF4-FFF2-40B4-BE49-F238E27FC236}">
              <a16:creationId xmlns:a16="http://schemas.microsoft.com/office/drawing/2014/main" id="{00000000-0008-0000-0600-0000E6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88" name="直線コネクタ 487">
          <a:extLst>
            <a:ext uri="{FF2B5EF4-FFF2-40B4-BE49-F238E27FC236}">
              <a16:creationId xmlns:a16="http://schemas.microsoft.com/office/drawing/2014/main" id="{00000000-0008-0000-0600-0000E8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0" name="直線コネクタ 489">
          <a:extLst>
            <a:ext uri="{FF2B5EF4-FFF2-40B4-BE49-F238E27FC236}">
              <a16:creationId xmlns:a16="http://schemas.microsoft.com/office/drawing/2014/main" id="{00000000-0008-0000-0600-0000EA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8" name="災害復旧事業費グラフ枠">
          <a:extLst>
            <a:ext uri="{FF2B5EF4-FFF2-40B4-BE49-F238E27FC236}">
              <a16:creationId xmlns:a16="http://schemas.microsoft.com/office/drawing/2014/main" id="{00000000-0008-0000-0600-0000F2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153690</xdr:rowOff>
    </xdr:from>
    <xdr:to>
      <xdr:col>85</xdr:col>
      <xdr:colOff>126364</xdr:colOff>
      <xdr:row>39</xdr:row>
      <xdr:rowOff>44450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flipV="1">
          <a:off x="16317595" y="5468640"/>
          <a:ext cx="1269" cy="1262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0" name="災害復旧事業費最小値テキスト">
          <a:extLst>
            <a:ext uri="{FF2B5EF4-FFF2-40B4-BE49-F238E27FC236}">
              <a16:creationId xmlns:a16="http://schemas.microsoft.com/office/drawing/2014/main" id="{00000000-0008-0000-0600-0000F4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100367</xdr:rowOff>
    </xdr:from>
    <xdr:ext cx="599010" cy="259045"/>
    <xdr:sp macro="" textlink="">
      <xdr:nvSpPr>
        <xdr:cNvPr id="502" name="災害復旧事業費最大値テキスト">
          <a:extLst>
            <a:ext uri="{FF2B5EF4-FFF2-40B4-BE49-F238E27FC236}">
              <a16:creationId xmlns:a16="http://schemas.microsoft.com/office/drawing/2014/main" id="{00000000-0008-0000-0600-0000F6010000}"/>
            </a:ext>
          </a:extLst>
        </xdr:cNvPr>
        <xdr:cNvSpPr txBox="1"/>
      </xdr:nvSpPr>
      <xdr:spPr>
        <a:xfrm>
          <a:off x="16370300" y="5243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153690</xdr:rowOff>
    </xdr:from>
    <xdr:to>
      <xdr:col>86</xdr:col>
      <xdr:colOff>25400</xdr:colOff>
      <xdr:row>31</xdr:row>
      <xdr:rowOff>153690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6230600" y="5468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7138</xdr:rowOff>
    </xdr:from>
    <xdr:to>
      <xdr:col>85</xdr:col>
      <xdr:colOff>127000</xdr:colOff>
      <xdr:row>39</xdr:row>
      <xdr:rowOff>43875</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flipV="1">
          <a:off x="15481300" y="6693688"/>
          <a:ext cx="838200" cy="3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123409</xdr:rowOff>
    </xdr:from>
    <xdr:ext cx="534377" cy="259045"/>
    <xdr:sp macro="" textlink="">
      <xdr:nvSpPr>
        <xdr:cNvPr id="505" name="災害復旧事業費平均値テキスト">
          <a:extLst>
            <a:ext uri="{FF2B5EF4-FFF2-40B4-BE49-F238E27FC236}">
              <a16:creationId xmlns:a16="http://schemas.microsoft.com/office/drawing/2014/main" id="{00000000-0008-0000-0600-0000F9010000}"/>
            </a:ext>
          </a:extLst>
        </xdr:cNvPr>
        <xdr:cNvSpPr txBox="1"/>
      </xdr:nvSpPr>
      <xdr:spPr>
        <a:xfrm>
          <a:off x="16370300" y="64670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100532</xdr:rowOff>
    </xdr:from>
    <xdr:to>
      <xdr:col>85</xdr:col>
      <xdr:colOff>177800</xdr:colOff>
      <xdr:row>39</xdr:row>
      <xdr:rowOff>30682</xdr:rowOff>
    </xdr:to>
    <xdr:sp macro="" textlink="">
      <xdr:nvSpPr>
        <xdr:cNvPr id="506" name="フローチャート: 判断 505">
          <a:extLst>
            <a:ext uri="{FF2B5EF4-FFF2-40B4-BE49-F238E27FC236}">
              <a16:creationId xmlns:a16="http://schemas.microsoft.com/office/drawing/2014/main" id="{00000000-0008-0000-0600-0000FA010000}"/>
            </a:ext>
          </a:extLst>
        </xdr:cNvPr>
        <xdr:cNvSpPr/>
      </xdr:nvSpPr>
      <xdr:spPr>
        <a:xfrm>
          <a:off x="16268700" y="661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43875</xdr:rowOff>
    </xdr:from>
    <xdr:to>
      <xdr:col>81</xdr:col>
      <xdr:colOff>50800</xdr:colOff>
      <xdr:row>39</xdr:row>
      <xdr:rowOff>44450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flipV="1">
          <a:off x="14592300" y="6730425"/>
          <a:ext cx="889000" cy="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94204</xdr:rowOff>
    </xdr:from>
    <xdr:to>
      <xdr:col>81</xdr:col>
      <xdr:colOff>101600</xdr:colOff>
      <xdr:row>39</xdr:row>
      <xdr:rowOff>24354</xdr:rowOff>
    </xdr:to>
    <xdr:sp macro="" textlink="">
      <xdr:nvSpPr>
        <xdr:cNvPr id="508" name="フローチャート: 判断 507">
          <a:extLst>
            <a:ext uri="{FF2B5EF4-FFF2-40B4-BE49-F238E27FC236}">
              <a16:creationId xmlns:a16="http://schemas.microsoft.com/office/drawing/2014/main" id="{00000000-0008-0000-0600-0000FC010000}"/>
            </a:ext>
          </a:extLst>
        </xdr:cNvPr>
        <xdr:cNvSpPr/>
      </xdr:nvSpPr>
      <xdr:spPr>
        <a:xfrm>
          <a:off x="15430500" y="660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40881</xdr:rowOff>
    </xdr:from>
    <xdr:ext cx="534377"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5214111" y="638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109722</xdr:rowOff>
    </xdr:from>
    <xdr:to>
      <xdr:col>76</xdr:col>
      <xdr:colOff>165100</xdr:colOff>
      <xdr:row>39</xdr:row>
      <xdr:rowOff>39872</xdr:rowOff>
    </xdr:to>
    <xdr:sp macro="" textlink="">
      <xdr:nvSpPr>
        <xdr:cNvPr id="511" name="フローチャート: 判断 510">
          <a:extLst>
            <a:ext uri="{FF2B5EF4-FFF2-40B4-BE49-F238E27FC236}">
              <a16:creationId xmlns:a16="http://schemas.microsoft.com/office/drawing/2014/main" id="{00000000-0008-0000-0600-0000FF010000}"/>
            </a:ext>
          </a:extLst>
        </xdr:cNvPr>
        <xdr:cNvSpPr/>
      </xdr:nvSpPr>
      <xdr:spPr>
        <a:xfrm>
          <a:off x="14541500" y="662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56399</xdr:rowOff>
    </xdr:from>
    <xdr:ext cx="534377"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4325111" y="640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42103</xdr:rowOff>
    </xdr:from>
    <xdr:to>
      <xdr:col>71</xdr:col>
      <xdr:colOff>177800</xdr:colOff>
      <xdr:row>39</xdr:row>
      <xdr:rowOff>44450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814300" y="6728653"/>
          <a:ext cx="889000" cy="2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96024</xdr:rowOff>
    </xdr:from>
    <xdr:to>
      <xdr:col>72</xdr:col>
      <xdr:colOff>38100</xdr:colOff>
      <xdr:row>39</xdr:row>
      <xdr:rowOff>26174</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3652500" y="661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42702</xdr:rowOff>
    </xdr:from>
    <xdr:ext cx="534377"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3436111" y="6386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74719</xdr:rowOff>
    </xdr:from>
    <xdr:to>
      <xdr:col>67</xdr:col>
      <xdr:colOff>101600</xdr:colOff>
      <xdr:row>39</xdr:row>
      <xdr:rowOff>4869</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2763500" y="658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21396</xdr:rowOff>
    </xdr:from>
    <xdr:ext cx="534377"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2547111" y="6365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127788</xdr:rowOff>
    </xdr:from>
    <xdr:to>
      <xdr:col>85</xdr:col>
      <xdr:colOff>177800</xdr:colOff>
      <xdr:row>39</xdr:row>
      <xdr:rowOff>57938</xdr:rowOff>
    </xdr:to>
    <xdr:sp macro="" textlink="">
      <xdr:nvSpPr>
        <xdr:cNvPr id="523" name="楕円 522">
          <a:extLst>
            <a:ext uri="{FF2B5EF4-FFF2-40B4-BE49-F238E27FC236}">
              <a16:creationId xmlns:a16="http://schemas.microsoft.com/office/drawing/2014/main" id="{00000000-0008-0000-0600-00000B020000}"/>
            </a:ext>
          </a:extLst>
        </xdr:cNvPr>
        <xdr:cNvSpPr/>
      </xdr:nvSpPr>
      <xdr:spPr>
        <a:xfrm>
          <a:off x="16268700" y="6642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78958</xdr:rowOff>
    </xdr:from>
    <xdr:ext cx="469744" cy="259045"/>
    <xdr:sp macro="" textlink="">
      <xdr:nvSpPr>
        <xdr:cNvPr id="524" name="災害復旧事業費該当値テキスト">
          <a:extLst>
            <a:ext uri="{FF2B5EF4-FFF2-40B4-BE49-F238E27FC236}">
              <a16:creationId xmlns:a16="http://schemas.microsoft.com/office/drawing/2014/main" id="{00000000-0008-0000-0600-00000C020000}"/>
            </a:ext>
          </a:extLst>
        </xdr:cNvPr>
        <xdr:cNvSpPr txBox="1"/>
      </xdr:nvSpPr>
      <xdr:spPr>
        <a:xfrm>
          <a:off x="16370300" y="6594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164525</xdr:rowOff>
    </xdr:from>
    <xdr:to>
      <xdr:col>81</xdr:col>
      <xdr:colOff>101600</xdr:colOff>
      <xdr:row>39</xdr:row>
      <xdr:rowOff>94675</xdr:rowOff>
    </xdr:to>
    <xdr:sp macro="" textlink="">
      <xdr:nvSpPr>
        <xdr:cNvPr id="525" name="楕円 524">
          <a:extLst>
            <a:ext uri="{FF2B5EF4-FFF2-40B4-BE49-F238E27FC236}">
              <a16:creationId xmlns:a16="http://schemas.microsoft.com/office/drawing/2014/main" id="{00000000-0008-0000-0600-00000D020000}"/>
            </a:ext>
          </a:extLst>
        </xdr:cNvPr>
        <xdr:cNvSpPr/>
      </xdr:nvSpPr>
      <xdr:spPr>
        <a:xfrm>
          <a:off x="15430500" y="6679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85802</xdr:rowOff>
    </xdr:from>
    <xdr:ext cx="378565"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5292017" y="67723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27" name="楕円 526">
          <a:extLst>
            <a:ext uri="{FF2B5EF4-FFF2-40B4-BE49-F238E27FC236}">
              <a16:creationId xmlns:a16="http://schemas.microsoft.com/office/drawing/2014/main" id="{00000000-0008-0000-0600-00000F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162753</xdr:rowOff>
    </xdr:from>
    <xdr:to>
      <xdr:col>67</xdr:col>
      <xdr:colOff>101600</xdr:colOff>
      <xdr:row>39</xdr:row>
      <xdr:rowOff>92903</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2763500" y="6677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84030</xdr:rowOff>
    </xdr:from>
    <xdr:ext cx="378565"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625017" y="67705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3" name="正方形/長方形 532">
          <a:extLst>
            <a:ext uri="{FF2B5EF4-FFF2-40B4-BE49-F238E27FC236}">
              <a16:creationId xmlns:a16="http://schemas.microsoft.com/office/drawing/2014/main" id="{00000000-0008-0000-0600-00001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4" name="正方形/長方形 533">
          <a:extLst>
            <a:ext uri="{FF2B5EF4-FFF2-40B4-BE49-F238E27FC236}">
              <a16:creationId xmlns:a16="http://schemas.microsoft.com/office/drawing/2014/main" id="{00000000-0008-0000-0600-00001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5" name="正方形/長方形 534">
          <a:extLst>
            <a:ext uri="{FF2B5EF4-FFF2-40B4-BE49-F238E27FC236}">
              <a16:creationId xmlns:a16="http://schemas.microsoft.com/office/drawing/2014/main" id="{00000000-0008-0000-0600-00001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6" name="正方形/長方形 535">
          <a:extLst>
            <a:ext uri="{FF2B5EF4-FFF2-40B4-BE49-F238E27FC236}">
              <a16:creationId xmlns:a16="http://schemas.microsoft.com/office/drawing/2014/main" id="{00000000-0008-0000-0600-00001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2" name="直線コネクタ 541">
          <a:extLst>
            <a:ext uri="{FF2B5EF4-FFF2-40B4-BE49-F238E27FC236}">
              <a16:creationId xmlns:a16="http://schemas.microsoft.com/office/drawing/2014/main" id="{00000000-0008-0000-0600-00001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3" name="直線コネクタ 542">
          <a:extLst>
            <a:ext uri="{FF2B5EF4-FFF2-40B4-BE49-F238E27FC236}">
              <a16:creationId xmlns:a16="http://schemas.microsoft.com/office/drawing/2014/main" id="{00000000-0008-0000-0600-00001F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45" name="直線コネクタ 544">
          <a:extLst>
            <a:ext uri="{FF2B5EF4-FFF2-40B4-BE49-F238E27FC236}">
              <a16:creationId xmlns:a16="http://schemas.microsoft.com/office/drawing/2014/main" id="{00000000-0008-0000-0600-000021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54627</xdr:rowOff>
    </xdr:from>
    <xdr:ext cx="467179"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47" name="直線コネクタ 546">
          <a:extLst>
            <a:ext uri="{FF2B5EF4-FFF2-40B4-BE49-F238E27FC236}">
              <a16:creationId xmlns:a16="http://schemas.microsoft.com/office/drawing/2014/main" id="{00000000-0008-0000-0600-000023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111777</xdr:rowOff>
    </xdr:from>
    <xdr:ext cx="467179"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168927</xdr:rowOff>
    </xdr:from>
    <xdr:ext cx="467179"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3" name="失業対策事業費グラフ枠">
          <a:extLst>
            <a:ext uri="{FF2B5EF4-FFF2-40B4-BE49-F238E27FC236}">
              <a16:creationId xmlns:a16="http://schemas.microsoft.com/office/drawing/2014/main" id="{00000000-0008-0000-0600-00002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15799</xdr:rowOff>
    </xdr:from>
    <xdr:to>
      <xdr:col>85</xdr:col>
      <xdr:colOff>126364</xdr:colOff>
      <xdr:row>58</xdr:row>
      <xdr:rowOff>139700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flipV="1">
          <a:off x="16317595" y="8931199"/>
          <a:ext cx="1269" cy="1152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18076</xdr:rowOff>
    </xdr:from>
    <xdr:ext cx="249299" cy="259045"/>
    <xdr:sp macro="" textlink="">
      <xdr:nvSpPr>
        <xdr:cNvPr id="555" name="失業対策事業費最小値テキスト">
          <a:extLst>
            <a:ext uri="{FF2B5EF4-FFF2-40B4-BE49-F238E27FC236}">
              <a16:creationId xmlns:a16="http://schemas.microsoft.com/office/drawing/2014/main" id="{00000000-0008-0000-0600-00002B020000}"/>
            </a:ext>
          </a:extLst>
        </xdr:cNvPr>
        <xdr:cNvSpPr txBox="1"/>
      </xdr:nvSpPr>
      <xdr:spPr>
        <a:xfrm>
          <a:off x="16370300" y="101336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133926</xdr:rowOff>
    </xdr:from>
    <xdr:ext cx="469744" cy="259045"/>
    <xdr:sp macro="" textlink="">
      <xdr:nvSpPr>
        <xdr:cNvPr id="557" name="失業対策事業費最大値テキスト">
          <a:extLst>
            <a:ext uri="{FF2B5EF4-FFF2-40B4-BE49-F238E27FC236}">
              <a16:creationId xmlns:a16="http://schemas.microsoft.com/office/drawing/2014/main" id="{00000000-0008-0000-0600-00002D020000}"/>
            </a:ext>
          </a:extLst>
        </xdr:cNvPr>
        <xdr:cNvSpPr txBox="1"/>
      </xdr:nvSpPr>
      <xdr:spPr>
        <a:xfrm>
          <a:off x="16370300" y="8706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52</xdr:row>
      <xdr:rowOff>15799</xdr:rowOff>
    </xdr:from>
    <xdr:to>
      <xdr:col>86</xdr:col>
      <xdr:colOff>25400</xdr:colOff>
      <xdr:row>52</xdr:row>
      <xdr:rowOff>15799</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230600" y="8931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106977</xdr:rowOff>
    </xdr:from>
    <xdr:ext cx="313932" cy="259045"/>
    <xdr:sp macro="" textlink="">
      <xdr:nvSpPr>
        <xdr:cNvPr id="560" name="失業対策事業費平均値テキスト">
          <a:extLst>
            <a:ext uri="{FF2B5EF4-FFF2-40B4-BE49-F238E27FC236}">
              <a16:creationId xmlns:a16="http://schemas.microsoft.com/office/drawing/2014/main" id="{00000000-0008-0000-0600-000030020000}"/>
            </a:ext>
          </a:extLst>
        </xdr:cNvPr>
        <xdr:cNvSpPr txBox="1"/>
      </xdr:nvSpPr>
      <xdr:spPr>
        <a:xfrm>
          <a:off x="16370300" y="987962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84100</xdr:rowOff>
    </xdr:from>
    <xdr:to>
      <xdr:col>85</xdr:col>
      <xdr:colOff>177800</xdr:colOff>
      <xdr:row>59</xdr:row>
      <xdr:rowOff>14250</xdr:rowOff>
    </xdr:to>
    <xdr:sp macro="" textlink="">
      <xdr:nvSpPr>
        <xdr:cNvPr id="561" name="フローチャート: 判断 560">
          <a:extLst>
            <a:ext uri="{FF2B5EF4-FFF2-40B4-BE49-F238E27FC236}">
              <a16:creationId xmlns:a16="http://schemas.microsoft.com/office/drawing/2014/main" id="{00000000-0008-0000-0600-000031020000}"/>
            </a:ext>
          </a:extLst>
        </xdr:cNvPr>
        <xdr:cNvSpPr/>
      </xdr:nvSpPr>
      <xdr:spPr>
        <a:xfrm>
          <a:off x="16268700" y="100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67183</xdr:rowOff>
    </xdr:from>
    <xdr:to>
      <xdr:col>81</xdr:col>
      <xdr:colOff>101600</xdr:colOff>
      <xdr:row>58</xdr:row>
      <xdr:rowOff>168783</xdr:rowOff>
    </xdr:to>
    <xdr:sp macro="" textlink="">
      <xdr:nvSpPr>
        <xdr:cNvPr id="563" name="フローチャート: 判断 562">
          <a:extLst>
            <a:ext uri="{FF2B5EF4-FFF2-40B4-BE49-F238E27FC236}">
              <a16:creationId xmlns:a16="http://schemas.microsoft.com/office/drawing/2014/main" id="{00000000-0008-0000-0600-000033020000}"/>
            </a:ext>
          </a:extLst>
        </xdr:cNvPr>
        <xdr:cNvSpPr/>
      </xdr:nvSpPr>
      <xdr:spPr>
        <a:xfrm>
          <a:off x="15430500" y="100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57</xdr:row>
      <xdr:rowOff>13860</xdr:rowOff>
    </xdr:from>
    <xdr:ext cx="313932"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5324333" y="97865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67411</xdr:rowOff>
    </xdr:from>
    <xdr:to>
      <xdr:col>76</xdr:col>
      <xdr:colOff>165100</xdr:colOff>
      <xdr:row>58</xdr:row>
      <xdr:rowOff>169011</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4541500" y="1001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57</xdr:row>
      <xdr:rowOff>14088</xdr:rowOff>
    </xdr:from>
    <xdr:ext cx="313932"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4435333" y="97867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52095</xdr:rowOff>
    </xdr:from>
    <xdr:to>
      <xdr:col>72</xdr:col>
      <xdr:colOff>38100</xdr:colOff>
      <xdr:row>58</xdr:row>
      <xdr:rowOff>153695</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3652500" y="999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56</xdr:row>
      <xdr:rowOff>170222</xdr:rowOff>
    </xdr:from>
    <xdr:ext cx="378565"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3514017" y="9771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45924</xdr:rowOff>
    </xdr:from>
    <xdr:to>
      <xdr:col>67</xdr:col>
      <xdr:colOff>101600</xdr:colOff>
      <xdr:row>58</xdr:row>
      <xdr:rowOff>147524</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2763500" y="999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56</xdr:row>
      <xdr:rowOff>164051</xdr:rowOff>
    </xdr:from>
    <xdr:ext cx="378565"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2625017" y="97652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78" name="楕円 577">
          <a:extLst>
            <a:ext uri="{FF2B5EF4-FFF2-40B4-BE49-F238E27FC236}">
              <a16:creationId xmlns:a16="http://schemas.microsoft.com/office/drawing/2014/main" id="{00000000-0008-0000-0600-000042020000}"/>
            </a:ext>
          </a:extLst>
        </xdr:cNvPr>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62526</xdr:rowOff>
    </xdr:from>
    <xdr:ext cx="249299" cy="259045"/>
    <xdr:sp macro="" textlink="">
      <xdr:nvSpPr>
        <xdr:cNvPr id="579" name="失業対策事業費該当値テキスト">
          <a:extLst>
            <a:ext uri="{FF2B5EF4-FFF2-40B4-BE49-F238E27FC236}">
              <a16:creationId xmlns:a16="http://schemas.microsoft.com/office/drawing/2014/main" id="{00000000-0008-0000-0600-000043020000}"/>
            </a:ext>
          </a:extLst>
        </xdr:cNvPr>
        <xdr:cNvSpPr txBox="1"/>
      </xdr:nvSpPr>
      <xdr:spPr>
        <a:xfrm>
          <a:off x="16370300" y="100066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0" name="楕円 579">
          <a:extLst>
            <a:ext uri="{FF2B5EF4-FFF2-40B4-BE49-F238E27FC236}">
              <a16:creationId xmlns:a16="http://schemas.microsoft.com/office/drawing/2014/main" id="{00000000-0008-0000-0600-000044020000}"/>
            </a:ext>
          </a:extLst>
        </xdr:cNvPr>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8" name="正方形/長方形 587">
          <a:extLst>
            <a:ext uri="{FF2B5EF4-FFF2-40B4-BE49-F238E27FC236}">
              <a16:creationId xmlns:a16="http://schemas.microsoft.com/office/drawing/2014/main" id="{00000000-0008-0000-0600-00004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7" name="直線コネクタ 596">
          <a:extLst>
            <a:ext uri="{FF2B5EF4-FFF2-40B4-BE49-F238E27FC236}">
              <a16:creationId xmlns:a16="http://schemas.microsoft.com/office/drawing/2014/main" id="{00000000-0008-0000-0600-00005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0" name="公債費グラフ枠">
          <a:extLst>
            <a:ext uri="{FF2B5EF4-FFF2-40B4-BE49-F238E27FC236}">
              <a16:creationId xmlns:a16="http://schemas.microsoft.com/office/drawing/2014/main" id="{00000000-0008-0000-0600-00006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112356</xdr:rowOff>
    </xdr:from>
    <xdr:to>
      <xdr:col>85</xdr:col>
      <xdr:colOff>126364</xdr:colOff>
      <xdr:row>79</xdr:row>
      <xdr:rowOff>43467</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flipV="1">
          <a:off x="16317595" y="12113856"/>
          <a:ext cx="1269" cy="1474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47294</xdr:rowOff>
    </xdr:from>
    <xdr:ext cx="378565" cy="259045"/>
    <xdr:sp macro="" textlink="">
      <xdr:nvSpPr>
        <xdr:cNvPr id="612" name="公債費最小値テキスト">
          <a:extLst>
            <a:ext uri="{FF2B5EF4-FFF2-40B4-BE49-F238E27FC236}">
              <a16:creationId xmlns:a16="http://schemas.microsoft.com/office/drawing/2014/main" id="{00000000-0008-0000-0600-000064020000}"/>
            </a:ext>
          </a:extLst>
        </xdr:cNvPr>
        <xdr:cNvSpPr txBox="1"/>
      </xdr:nvSpPr>
      <xdr:spPr>
        <a:xfrm>
          <a:off x="16370300" y="135918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43467</xdr:rowOff>
    </xdr:from>
    <xdr:to>
      <xdr:col>86</xdr:col>
      <xdr:colOff>25400</xdr:colOff>
      <xdr:row>79</xdr:row>
      <xdr:rowOff>43467</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6230600" y="13588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59033</xdr:rowOff>
    </xdr:from>
    <xdr:ext cx="599010" cy="259045"/>
    <xdr:sp macro="" textlink="">
      <xdr:nvSpPr>
        <xdr:cNvPr id="614" name="公債費最大値テキスト">
          <a:extLst>
            <a:ext uri="{FF2B5EF4-FFF2-40B4-BE49-F238E27FC236}">
              <a16:creationId xmlns:a16="http://schemas.microsoft.com/office/drawing/2014/main" id="{00000000-0008-0000-0600-000066020000}"/>
            </a:ext>
          </a:extLst>
        </xdr:cNvPr>
        <xdr:cNvSpPr txBox="1"/>
      </xdr:nvSpPr>
      <xdr:spPr>
        <a:xfrm>
          <a:off x="16370300" y="11889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774,354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112356</xdr:rowOff>
    </xdr:from>
    <xdr:to>
      <xdr:col>86</xdr:col>
      <xdr:colOff>25400</xdr:colOff>
      <xdr:row>70</xdr:row>
      <xdr:rowOff>112356</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2113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106528</xdr:rowOff>
    </xdr:from>
    <xdr:to>
      <xdr:col>85</xdr:col>
      <xdr:colOff>127000</xdr:colOff>
      <xdr:row>76</xdr:row>
      <xdr:rowOff>118294</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5481300" y="13136728"/>
          <a:ext cx="838200" cy="11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32166</xdr:rowOff>
    </xdr:from>
    <xdr:ext cx="599010" cy="259045"/>
    <xdr:sp macro="" textlink="">
      <xdr:nvSpPr>
        <xdr:cNvPr id="617" name="公債費平均値テキスト">
          <a:extLst>
            <a:ext uri="{FF2B5EF4-FFF2-40B4-BE49-F238E27FC236}">
              <a16:creationId xmlns:a16="http://schemas.microsoft.com/office/drawing/2014/main" id="{00000000-0008-0000-0600-000069020000}"/>
            </a:ext>
          </a:extLst>
        </xdr:cNvPr>
        <xdr:cNvSpPr txBox="1"/>
      </xdr:nvSpPr>
      <xdr:spPr>
        <a:xfrm>
          <a:off x="16370300" y="132338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53739</xdr:rowOff>
    </xdr:from>
    <xdr:to>
      <xdr:col>85</xdr:col>
      <xdr:colOff>177800</xdr:colOff>
      <xdr:row>77</xdr:row>
      <xdr:rowOff>155339</xdr:rowOff>
    </xdr:to>
    <xdr:sp macro="" textlink="">
      <xdr:nvSpPr>
        <xdr:cNvPr id="618" name="フローチャート: 判断 617">
          <a:extLst>
            <a:ext uri="{FF2B5EF4-FFF2-40B4-BE49-F238E27FC236}">
              <a16:creationId xmlns:a16="http://schemas.microsoft.com/office/drawing/2014/main" id="{00000000-0008-0000-0600-00006A020000}"/>
            </a:ext>
          </a:extLst>
        </xdr:cNvPr>
        <xdr:cNvSpPr/>
      </xdr:nvSpPr>
      <xdr:spPr>
        <a:xfrm>
          <a:off x="162687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106528</xdr:rowOff>
    </xdr:from>
    <xdr:to>
      <xdr:col>81</xdr:col>
      <xdr:colOff>50800</xdr:colOff>
      <xdr:row>76</xdr:row>
      <xdr:rowOff>156446</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flipV="1">
          <a:off x="14592300" y="13136728"/>
          <a:ext cx="889000" cy="49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58052</xdr:rowOff>
    </xdr:from>
    <xdr:to>
      <xdr:col>81</xdr:col>
      <xdr:colOff>101600</xdr:colOff>
      <xdr:row>77</xdr:row>
      <xdr:rowOff>159652</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5430500" y="13259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150779</xdr:rowOff>
    </xdr:from>
    <xdr:ext cx="599010"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5181795" y="13352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156446</xdr:rowOff>
    </xdr:from>
    <xdr:to>
      <xdr:col>76</xdr:col>
      <xdr:colOff>114300</xdr:colOff>
      <xdr:row>77</xdr:row>
      <xdr:rowOff>13719</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3703300" y="13186646"/>
          <a:ext cx="889000" cy="28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57947</xdr:rowOff>
    </xdr:from>
    <xdr:to>
      <xdr:col>76</xdr:col>
      <xdr:colOff>165100</xdr:colOff>
      <xdr:row>77</xdr:row>
      <xdr:rowOff>159547</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4541500" y="1325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150674</xdr:rowOff>
    </xdr:from>
    <xdr:ext cx="599010"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4292795" y="13352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158028</xdr:rowOff>
    </xdr:from>
    <xdr:to>
      <xdr:col>71</xdr:col>
      <xdr:colOff>177800</xdr:colOff>
      <xdr:row>77</xdr:row>
      <xdr:rowOff>13719</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2814300" y="13188228"/>
          <a:ext cx="889000" cy="27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52620</xdr:rowOff>
    </xdr:from>
    <xdr:to>
      <xdr:col>72</xdr:col>
      <xdr:colOff>38100</xdr:colOff>
      <xdr:row>77</xdr:row>
      <xdr:rowOff>154220</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3652500" y="1325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145347</xdr:rowOff>
    </xdr:from>
    <xdr:ext cx="599010"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3403795" y="13346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41391</xdr:rowOff>
    </xdr:from>
    <xdr:to>
      <xdr:col>67</xdr:col>
      <xdr:colOff>101600</xdr:colOff>
      <xdr:row>77</xdr:row>
      <xdr:rowOff>142991</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2763500" y="13243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134118</xdr:rowOff>
    </xdr:from>
    <xdr:ext cx="599010"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2514795" y="13335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67494</xdr:rowOff>
    </xdr:from>
    <xdr:to>
      <xdr:col>85</xdr:col>
      <xdr:colOff>177800</xdr:colOff>
      <xdr:row>76</xdr:row>
      <xdr:rowOff>169094</xdr:rowOff>
    </xdr:to>
    <xdr:sp macro="" textlink="">
      <xdr:nvSpPr>
        <xdr:cNvPr id="635" name="楕円 634">
          <a:extLst>
            <a:ext uri="{FF2B5EF4-FFF2-40B4-BE49-F238E27FC236}">
              <a16:creationId xmlns:a16="http://schemas.microsoft.com/office/drawing/2014/main" id="{00000000-0008-0000-0600-00007B020000}"/>
            </a:ext>
          </a:extLst>
        </xdr:cNvPr>
        <xdr:cNvSpPr/>
      </xdr:nvSpPr>
      <xdr:spPr>
        <a:xfrm>
          <a:off x="16268700" y="13097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90371</xdr:rowOff>
    </xdr:from>
    <xdr:ext cx="599010" cy="259045"/>
    <xdr:sp macro="" textlink="">
      <xdr:nvSpPr>
        <xdr:cNvPr id="636" name="公債費該当値テキスト">
          <a:extLst>
            <a:ext uri="{FF2B5EF4-FFF2-40B4-BE49-F238E27FC236}">
              <a16:creationId xmlns:a16="http://schemas.microsoft.com/office/drawing/2014/main" id="{00000000-0008-0000-0600-00007C020000}"/>
            </a:ext>
          </a:extLst>
        </xdr:cNvPr>
        <xdr:cNvSpPr txBox="1"/>
      </xdr:nvSpPr>
      <xdr:spPr>
        <a:xfrm>
          <a:off x="16370300" y="12949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55728</xdr:rowOff>
    </xdr:from>
    <xdr:to>
      <xdr:col>81</xdr:col>
      <xdr:colOff>101600</xdr:colOff>
      <xdr:row>76</xdr:row>
      <xdr:rowOff>157328</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5430500" y="13085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2405</xdr:rowOff>
    </xdr:from>
    <xdr:ext cx="59901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5181795" y="12861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105646</xdr:rowOff>
    </xdr:from>
    <xdr:to>
      <xdr:col>76</xdr:col>
      <xdr:colOff>165100</xdr:colOff>
      <xdr:row>77</xdr:row>
      <xdr:rowOff>35796</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4541500" y="13135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52324</xdr:rowOff>
    </xdr:from>
    <xdr:ext cx="59901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292795" y="12911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134369</xdr:rowOff>
    </xdr:from>
    <xdr:to>
      <xdr:col>72</xdr:col>
      <xdr:colOff>38100</xdr:colOff>
      <xdr:row>77</xdr:row>
      <xdr:rowOff>64519</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3652500" y="13164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81046</xdr:rowOff>
    </xdr:from>
    <xdr:ext cx="59901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403795" y="12939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107228</xdr:rowOff>
    </xdr:from>
    <xdr:to>
      <xdr:col>67</xdr:col>
      <xdr:colOff>101600</xdr:colOff>
      <xdr:row>77</xdr:row>
      <xdr:rowOff>37378</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2763500" y="13137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53905</xdr:rowOff>
    </xdr:from>
    <xdr:ext cx="59901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514795" y="12912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5" name="積立金グラフ枠">
          <a:extLst>
            <a:ext uri="{FF2B5EF4-FFF2-40B4-BE49-F238E27FC236}">
              <a16:creationId xmlns:a16="http://schemas.microsoft.com/office/drawing/2014/main" id="{00000000-0008-0000-0600-00009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47126</xdr:rowOff>
    </xdr:from>
    <xdr:to>
      <xdr:col>85</xdr:col>
      <xdr:colOff>126364</xdr:colOff>
      <xdr:row>98</xdr:row>
      <xdr:rowOff>138898</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flipV="1">
          <a:off x="16317595" y="15477626"/>
          <a:ext cx="1269" cy="1463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142725</xdr:rowOff>
    </xdr:from>
    <xdr:ext cx="378565" cy="259045"/>
    <xdr:sp macro="" textlink="">
      <xdr:nvSpPr>
        <xdr:cNvPr id="667" name="積立金最小値テキスト">
          <a:extLst>
            <a:ext uri="{FF2B5EF4-FFF2-40B4-BE49-F238E27FC236}">
              <a16:creationId xmlns:a16="http://schemas.microsoft.com/office/drawing/2014/main" id="{00000000-0008-0000-0600-00009B020000}"/>
            </a:ext>
          </a:extLst>
        </xdr:cNvPr>
        <xdr:cNvSpPr txBox="1"/>
      </xdr:nvSpPr>
      <xdr:spPr>
        <a:xfrm>
          <a:off x="16370300" y="169448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138898</xdr:rowOff>
    </xdr:from>
    <xdr:to>
      <xdr:col>86</xdr:col>
      <xdr:colOff>25400</xdr:colOff>
      <xdr:row>98</xdr:row>
      <xdr:rowOff>138898</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6230600" y="16940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165253</xdr:rowOff>
    </xdr:from>
    <xdr:ext cx="690189" cy="259045"/>
    <xdr:sp macro="" textlink="">
      <xdr:nvSpPr>
        <xdr:cNvPr id="669" name="積立金最大値テキスト">
          <a:extLst>
            <a:ext uri="{FF2B5EF4-FFF2-40B4-BE49-F238E27FC236}">
              <a16:creationId xmlns:a16="http://schemas.microsoft.com/office/drawing/2014/main" id="{00000000-0008-0000-0600-00009D020000}"/>
            </a:ext>
          </a:extLst>
        </xdr:cNvPr>
        <xdr:cNvSpPr txBox="1"/>
      </xdr:nvSpPr>
      <xdr:spPr>
        <a:xfrm>
          <a:off x="16370300" y="1525285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1,601,241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47126</xdr:rowOff>
    </xdr:from>
    <xdr:to>
      <xdr:col>86</xdr:col>
      <xdr:colOff>25400</xdr:colOff>
      <xdr:row>90</xdr:row>
      <xdr:rowOff>47126</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6230600" y="15477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126608</xdr:rowOff>
    </xdr:from>
    <xdr:to>
      <xdr:col>85</xdr:col>
      <xdr:colOff>127000</xdr:colOff>
      <xdr:row>98</xdr:row>
      <xdr:rowOff>133173</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5481300" y="16928708"/>
          <a:ext cx="838200" cy="6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37456</xdr:rowOff>
    </xdr:from>
    <xdr:ext cx="534377" cy="259045"/>
    <xdr:sp macro="" textlink="">
      <xdr:nvSpPr>
        <xdr:cNvPr id="672" name="積立金平均値テキスト">
          <a:extLst>
            <a:ext uri="{FF2B5EF4-FFF2-40B4-BE49-F238E27FC236}">
              <a16:creationId xmlns:a16="http://schemas.microsoft.com/office/drawing/2014/main" id="{00000000-0008-0000-0600-0000A0020000}"/>
            </a:ext>
          </a:extLst>
        </xdr:cNvPr>
        <xdr:cNvSpPr txBox="1"/>
      </xdr:nvSpPr>
      <xdr:spPr>
        <a:xfrm>
          <a:off x="16370300" y="166681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14579</xdr:rowOff>
    </xdr:from>
    <xdr:to>
      <xdr:col>85</xdr:col>
      <xdr:colOff>177800</xdr:colOff>
      <xdr:row>98</xdr:row>
      <xdr:rowOff>116179</xdr:rowOff>
    </xdr:to>
    <xdr:sp macro="" textlink="">
      <xdr:nvSpPr>
        <xdr:cNvPr id="673" name="フローチャート: 判断 672">
          <a:extLst>
            <a:ext uri="{FF2B5EF4-FFF2-40B4-BE49-F238E27FC236}">
              <a16:creationId xmlns:a16="http://schemas.microsoft.com/office/drawing/2014/main" id="{00000000-0008-0000-0600-0000A1020000}"/>
            </a:ext>
          </a:extLst>
        </xdr:cNvPr>
        <xdr:cNvSpPr/>
      </xdr:nvSpPr>
      <xdr:spPr>
        <a:xfrm>
          <a:off x="16268700" y="16816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66388</xdr:rowOff>
    </xdr:from>
    <xdr:to>
      <xdr:col>81</xdr:col>
      <xdr:colOff>50800</xdr:colOff>
      <xdr:row>98</xdr:row>
      <xdr:rowOff>126608</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4592300" y="16868488"/>
          <a:ext cx="889000" cy="60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23681</xdr:rowOff>
    </xdr:from>
    <xdr:to>
      <xdr:col>81</xdr:col>
      <xdr:colOff>101600</xdr:colOff>
      <xdr:row>98</xdr:row>
      <xdr:rowOff>125281</xdr:rowOff>
    </xdr:to>
    <xdr:sp macro="" textlink="">
      <xdr:nvSpPr>
        <xdr:cNvPr id="675" name="フローチャート: 判断 674">
          <a:extLst>
            <a:ext uri="{FF2B5EF4-FFF2-40B4-BE49-F238E27FC236}">
              <a16:creationId xmlns:a16="http://schemas.microsoft.com/office/drawing/2014/main" id="{00000000-0008-0000-0600-0000A3020000}"/>
            </a:ext>
          </a:extLst>
        </xdr:cNvPr>
        <xdr:cNvSpPr/>
      </xdr:nvSpPr>
      <xdr:spPr>
        <a:xfrm>
          <a:off x="15430500" y="1682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141808</xdr:rowOff>
    </xdr:from>
    <xdr:ext cx="534377"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5214111" y="16601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66388</xdr:rowOff>
    </xdr:from>
    <xdr:to>
      <xdr:col>76</xdr:col>
      <xdr:colOff>114300</xdr:colOff>
      <xdr:row>98</xdr:row>
      <xdr:rowOff>121924</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3703300" y="16868488"/>
          <a:ext cx="889000" cy="55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16246</xdr:rowOff>
    </xdr:from>
    <xdr:to>
      <xdr:col>76</xdr:col>
      <xdr:colOff>165100</xdr:colOff>
      <xdr:row>98</xdr:row>
      <xdr:rowOff>117846</xdr:rowOff>
    </xdr:to>
    <xdr:sp macro="" textlink="">
      <xdr:nvSpPr>
        <xdr:cNvPr id="678" name="フローチャート: 判断 677">
          <a:extLst>
            <a:ext uri="{FF2B5EF4-FFF2-40B4-BE49-F238E27FC236}">
              <a16:creationId xmlns:a16="http://schemas.microsoft.com/office/drawing/2014/main" id="{00000000-0008-0000-0600-0000A6020000}"/>
            </a:ext>
          </a:extLst>
        </xdr:cNvPr>
        <xdr:cNvSpPr/>
      </xdr:nvSpPr>
      <xdr:spPr>
        <a:xfrm>
          <a:off x="14541500" y="16818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108973</xdr:rowOff>
    </xdr:from>
    <xdr:ext cx="534377"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4325111" y="16911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28310</xdr:rowOff>
    </xdr:from>
    <xdr:to>
      <xdr:col>71</xdr:col>
      <xdr:colOff>177800</xdr:colOff>
      <xdr:row>98</xdr:row>
      <xdr:rowOff>121924</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2814300" y="16830410"/>
          <a:ext cx="889000" cy="93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28533</xdr:rowOff>
    </xdr:from>
    <xdr:to>
      <xdr:col>72</xdr:col>
      <xdr:colOff>38100</xdr:colOff>
      <xdr:row>98</xdr:row>
      <xdr:rowOff>130133</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3652500" y="16830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146660</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3436111" y="16605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11641</xdr:rowOff>
    </xdr:from>
    <xdr:to>
      <xdr:col>67</xdr:col>
      <xdr:colOff>101600</xdr:colOff>
      <xdr:row>98</xdr:row>
      <xdr:rowOff>113241</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2763500" y="1681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104368</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2547111" y="16906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82373</xdr:rowOff>
    </xdr:from>
    <xdr:to>
      <xdr:col>85</xdr:col>
      <xdr:colOff>177800</xdr:colOff>
      <xdr:row>99</xdr:row>
      <xdr:rowOff>12523</xdr:rowOff>
    </xdr:to>
    <xdr:sp macro="" textlink="">
      <xdr:nvSpPr>
        <xdr:cNvPr id="690" name="楕円 689">
          <a:extLst>
            <a:ext uri="{FF2B5EF4-FFF2-40B4-BE49-F238E27FC236}">
              <a16:creationId xmlns:a16="http://schemas.microsoft.com/office/drawing/2014/main" id="{00000000-0008-0000-0600-0000B2020000}"/>
            </a:ext>
          </a:extLst>
        </xdr:cNvPr>
        <xdr:cNvSpPr/>
      </xdr:nvSpPr>
      <xdr:spPr>
        <a:xfrm>
          <a:off x="16268700" y="16884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168750</xdr:rowOff>
    </xdr:from>
    <xdr:ext cx="469744" cy="259045"/>
    <xdr:sp macro="" textlink="">
      <xdr:nvSpPr>
        <xdr:cNvPr id="691" name="積立金該当値テキスト">
          <a:extLst>
            <a:ext uri="{FF2B5EF4-FFF2-40B4-BE49-F238E27FC236}">
              <a16:creationId xmlns:a16="http://schemas.microsoft.com/office/drawing/2014/main" id="{00000000-0008-0000-0600-0000B3020000}"/>
            </a:ext>
          </a:extLst>
        </xdr:cNvPr>
        <xdr:cNvSpPr txBox="1"/>
      </xdr:nvSpPr>
      <xdr:spPr>
        <a:xfrm>
          <a:off x="16370300" y="16799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75808</xdr:rowOff>
    </xdr:from>
    <xdr:to>
      <xdr:col>81</xdr:col>
      <xdr:colOff>101600</xdr:colOff>
      <xdr:row>99</xdr:row>
      <xdr:rowOff>5958</xdr:rowOff>
    </xdr:to>
    <xdr:sp macro="" textlink="">
      <xdr:nvSpPr>
        <xdr:cNvPr id="692" name="楕円 691">
          <a:extLst>
            <a:ext uri="{FF2B5EF4-FFF2-40B4-BE49-F238E27FC236}">
              <a16:creationId xmlns:a16="http://schemas.microsoft.com/office/drawing/2014/main" id="{00000000-0008-0000-0600-0000B4020000}"/>
            </a:ext>
          </a:extLst>
        </xdr:cNvPr>
        <xdr:cNvSpPr/>
      </xdr:nvSpPr>
      <xdr:spPr>
        <a:xfrm>
          <a:off x="15430500" y="16877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168535</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5214111" y="16970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15588</xdr:rowOff>
    </xdr:from>
    <xdr:to>
      <xdr:col>76</xdr:col>
      <xdr:colOff>165100</xdr:colOff>
      <xdr:row>98</xdr:row>
      <xdr:rowOff>117188</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4541500" y="16817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133715</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25111" y="16592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71124</xdr:rowOff>
    </xdr:from>
    <xdr:to>
      <xdr:col>72</xdr:col>
      <xdr:colOff>38100</xdr:colOff>
      <xdr:row>99</xdr:row>
      <xdr:rowOff>1274</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3652500" y="16873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163851</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3436111" y="16965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148960</xdr:rowOff>
    </xdr:from>
    <xdr:to>
      <xdr:col>67</xdr:col>
      <xdr:colOff>101600</xdr:colOff>
      <xdr:row>98</xdr:row>
      <xdr:rowOff>79110</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2763500" y="16779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95637</xdr:rowOff>
    </xdr:from>
    <xdr:ext cx="59901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2514795" y="16554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0" name="正方形/長方形 699">
          <a:extLst>
            <a:ext uri="{FF2B5EF4-FFF2-40B4-BE49-F238E27FC236}">
              <a16:creationId xmlns:a16="http://schemas.microsoft.com/office/drawing/2014/main" id="{00000000-0008-0000-0600-0000B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1" name="正方形/長方形 700">
          <a:extLst>
            <a:ext uri="{FF2B5EF4-FFF2-40B4-BE49-F238E27FC236}">
              <a16:creationId xmlns:a16="http://schemas.microsoft.com/office/drawing/2014/main" id="{00000000-0008-0000-0600-0000B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9" name="直線コネクタ 708">
          <a:extLst>
            <a:ext uri="{FF2B5EF4-FFF2-40B4-BE49-F238E27FC236}">
              <a16:creationId xmlns:a16="http://schemas.microsoft.com/office/drawing/2014/main" id="{00000000-0008-0000-0600-0000C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0" name="直線コネクタ 709">
          <a:extLst>
            <a:ext uri="{FF2B5EF4-FFF2-40B4-BE49-F238E27FC236}">
              <a16:creationId xmlns:a16="http://schemas.microsoft.com/office/drawing/2014/main" id="{00000000-0008-0000-0600-0000C6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0" name="投資及び出資金グラフ枠">
          <a:extLst>
            <a:ext uri="{FF2B5EF4-FFF2-40B4-BE49-F238E27FC236}">
              <a16:creationId xmlns:a16="http://schemas.microsoft.com/office/drawing/2014/main" id="{00000000-0008-0000-0600-0000D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38407</xdr:rowOff>
    </xdr:from>
    <xdr:to>
      <xdr:col>116</xdr:col>
      <xdr:colOff>62864</xdr:colOff>
      <xdr:row>38</xdr:row>
      <xdr:rowOff>139700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flipV="1">
          <a:off x="22159595" y="5181907"/>
          <a:ext cx="1269" cy="1472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1366</xdr:rowOff>
    </xdr:from>
    <xdr:ext cx="249299" cy="259045"/>
    <xdr:sp macro="" textlink="">
      <xdr:nvSpPr>
        <xdr:cNvPr id="722" name="投資及び出資金最小値テキスト">
          <a:extLst>
            <a:ext uri="{FF2B5EF4-FFF2-40B4-BE49-F238E27FC236}">
              <a16:creationId xmlns:a16="http://schemas.microsoft.com/office/drawing/2014/main" id="{00000000-0008-0000-0600-0000D2020000}"/>
            </a:ext>
          </a:extLst>
        </xdr:cNvPr>
        <xdr:cNvSpPr txBox="1"/>
      </xdr:nvSpPr>
      <xdr:spPr>
        <a:xfrm>
          <a:off x="22212300" y="668791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156534</xdr:rowOff>
    </xdr:from>
    <xdr:ext cx="534377" cy="259045"/>
    <xdr:sp macro="" textlink="">
      <xdr:nvSpPr>
        <xdr:cNvPr id="724" name="投資及び出資金最大値テキスト">
          <a:extLst>
            <a:ext uri="{FF2B5EF4-FFF2-40B4-BE49-F238E27FC236}">
              <a16:creationId xmlns:a16="http://schemas.microsoft.com/office/drawing/2014/main" id="{00000000-0008-0000-0600-0000D4020000}"/>
            </a:ext>
          </a:extLst>
        </xdr:cNvPr>
        <xdr:cNvSpPr txBox="1"/>
      </xdr:nvSpPr>
      <xdr:spPr>
        <a:xfrm>
          <a:off x="22212300" y="4957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64,431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38407</xdr:rowOff>
    </xdr:from>
    <xdr:to>
      <xdr:col>116</xdr:col>
      <xdr:colOff>152400</xdr:colOff>
      <xdr:row>30</xdr:row>
      <xdr:rowOff>38407</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22072600" y="5181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90266</xdr:rowOff>
    </xdr:from>
    <xdr:ext cx="378565" cy="259045"/>
    <xdr:sp macro="" textlink="">
      <xdr:nvSpPr>
        <xdr:cNvPr id="727" name="投資及び出資金平均値テキスト">
          <a:extLst>
            <a:ext uri="{FF2B5EF4-FFF2-40B4-BE49-F238E27FC236}">
              <a16:creationId xmlns:a16="http://schemas.microsoft.com/office/drawing/2014/main" id="{00000000-0008-0000-0600-0000D7020000}"/>
            </a:ext>
          </a:extLst>
        </xdr:cNvPr>
        <xdr:cNvSpPr txBox="1"/>
      </xdr:nvSpPr>
      <xdr:spPr>
        <a:xfrm>
          <a:off x="22212300" y="643391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67389</xdr:rowOff>
    </xdr:from>
    <xdr:to>
      <xdr:col>116</xdr:col>
      <xdr:colOff>114300</xdr:colOff>
      <xdr:row>38</xdr:row>
      <xdr:rowOff>168989</xdr:rowOff>
    </xdr:to>
    <xdr:sp macro="" textlink="">
      <xdr:nvSpPr>
        <xdr:cNvPr id="728" name="フローチャート: 判断 727">
          <a:extLst>
            <a:ext uri="{FF2B5EF4-FFF2-40B4-BE49-F238E27FC236}">
              <a16:creationId xmlns:a16="http://schemas.microsoft.com/office/drawing/2014/main" id="{00000000-0008-0000-0600-0000D8020000}"/>
            </a:ext>
          </a:extLst>
        </xdr:cNvPr>
        <xdr:cNvSpPr/>
      </xdr:nvSpPr>
      <xdr:spPr>
        <a:xfrm>
          <a:off x="22110700" y="6582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50267</xdr:rowOff>
    </xdr:from>
    <xdr:to>
      <xdr:col>112</xdr:col>
      <xdr:colOff>38100</xdr:colOff>
      <xdr:row>38</xdr:row>
      <xdr:rowOff>151867</xdr:rowOff>
    </xdr:to>
    <xdr:sp macro="" textlink="">
      <xdr:nvSpPr>
        <xdr:cNvPr id="730" name="フローチャート: 判断 729">
          <a:extLst>
            <a:ext uri="{FF2B5EF4-FFF2-40B4-BE49-F238E27FC236}">
              <a16:creationId xmlns:a16="http://schemas.microsoft.com/office/drawing/2014/main" id="{00000000-0008-0000-0600-0000DA020000}"/>
            </a:ext>
          </a:extLst>
        </xdr:cNvPr>
        <xdr:cNvSpPr/>
      </xdr:nvSpPr>
      <xdr:spPr>
        <a:xfrm>
          <a:off x="21272500" y="6565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168394</xdr:rowOff>
    </xdr:from>
    <xdr:ext cx="469744"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21088428" y="6340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68349</xdr:rowOff>
    </xdr:from>
    <xdr:to>
      <xdr:col>107</xdr:col>
      <xdr:colOff>101600</xdr:colOff>
      <xdr:row>38</xdr:row>
      <xdr:rowOff>169949</xdr:rowOff>
    </xdr:to>
    <xdr:sp macro="" textlink="">
      <xdr:nvSpPr>
        <xdr:cNvPr id="733" name="フローチャート: 判断 732">
          <a:extLst>
            <a:ext uri="{FF2B5EF4-FFF2-40B4-BE49-F238E27FC236}">
              <a16:creationId xmlns:a16="http://schemas.microsoft.com/office/drawing/2014/main" id="{00000000-0008-0000-0600-0000DD020000}"/>
            </a:ext>
          </a:extLst>
        </xdr:cNvPr>
        <xdr:cNvSpPr/>
      </xdr:nvSpPr>
      <xdr:spPr>
        <a:xfrm>
          <a:off x="20383500" y="6583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15026</xdr:rowOff>
    </xdr:from>
    <xdr:ext cx="378565"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20245017" y="63586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32962</xdr:rowOff>
    </xdr:from>
    <xdr:to>
      <xdr:col>102</xdr:col>
      <xdr:colOff>165100</xdr:colOff>
      <xdr:row>38</xdr:row>
      <xdr:rowOff>134562</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19494500" y="6548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151089</xdr:rowOff>
    </xdr:from>
    <xdr:ext cx="469744"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9310428" y="6323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8113</xdr:rowOff>
    </xdr:from>
    <xdr:to>
      <xdr:col>98</xdr:col>
      <xdr:colOff>38100</xdr:colOff>
      <xdr:row>38</xdr:row>
      <xdr:rowOff>109713</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18605500" y="652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126240</xdr:rowOff>
    </xdr:from>
    <xdr:ext cx="469744"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8421428" y="629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5" name="楕円 744">
          <a:extLst>
            <a:ext uri="{FF2B5EF4-FFF2-40B4-BE49-F238E27FC236}">
              <a16:creationId xmlns:a16="http://schemas.microsoft.com/office/drawing/2014/main" id="{00000000-0008-0000-0600-0000E9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45816</xdr:rowOff>
    </xdr:from>
    <xdr:ext cx="249299" cy="259045"/>
    <xdr:sp macro="" textlink="">
      <xdr:nvSpPr>
        <xdr:cNvPr id="746" name="投資及び出資金該当値テキスト">
          <a:extLst>
            <a:ext uri="{FF2B5EF4-FFF2-40B4-BE49-F238E27FC236}">
              <a16:creationId xmlns:a16="http://schemas.microsoft.com/office/drawing/2014/main" id="{00000000-0008-0000-0600-0000EA020000}"/>
            </a:ext>
          </a:extLst>
        </xdr:cNvPr>
        <xdr:cNvSpPr txBox="1"/>
      </xdr:nvSpPr>
      <xdr:spPr>
        <a:xfrm>
          <a:off x="22212300" y="656091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47" name="楕円 746">
          <a:extLst>
            <a:ext uri="{FF2B5EF4-FFF2-40B4-BE49-F238E27FC236}">
              <a16:creationId xmlns:a16="http://schemas.microsoft.com/office/drawing/2014/main" id="{00000000-0008-0000-0600-0000EB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5" name="正方形/長方形 754">
          <a:extLst>
            <a:ext uri="{FF2B5EF4-FFF2-40B4-BE49-F238E27FC236}">
              <a16:creationId xmlns:a16="http://schemas.microsoft.com/office/drawing/2014/main" id="{00000000-0008-0000-0600-0000F3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6" name="正方形/長方形 755">
          <a:extLst>
            <a:ext uri="{FF2B5EF4-FFF2-40B4-BE49-F238E27FC236}">
              <a16:creationId xmlns:a16="http://schemas.microsoft.com/office/drawing/2014/main" id="{00000000-0008-0000-0600-0000F4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7" name="正方形/長方形 756">
          <a:extLst>
            <a:ext uri="{FF2B5EF4-FFF2-40B4-BE49-F238E27FC236}">
              <a16:creationId xmlns:a16="http://schemas.microsoft.com/office/drawing/2014/main" id="{00000000-0008-0000-0600-0000F5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8" name="正方形/長方形 757">
          <a:extLst>
            <a:ext uri="{FF2B5EF4-FFF2-40B4-BE49-F238E27FC236}">
              <a16:creationId xmlns:a16="http://schemas.microsoft.com/office/drawing/2014/main" id="{00000000-0008-0000-0600-0000F6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4" name="直線コネクタ 763">
          <a:extLst>
            <a:ext uri="{FF2B5EF4-FFF2-40B4-BE49-F238E27FC236}">
              <a16:creationId xmlns:a16="http://schemas.microsoft.com/office/drawing/2014/main" id="{00000000-0008-0000-0600-0000FC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5" name="直線コネクタ 764">
          <a:extLst>
            <a:ext uri="{FF2B5EF4-FFF2-40B4-BE49-F238E27FC236}">
              <a16:creationId xmlns:a16="http://schemas.microsoft.com/office/drawing/2014/main" id="{00000000-0008-0000-0600-0000FD02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7" name="直線コネクタ 766">
          <a:extLst>
            <a:ext uri="{FF2B5EF4-FFF2-40B4-BE49-F238E27FC236}">
              <a16:creationId xmlns:a16="http://schemas.microsoft.com/office/drawing/2014/main" id="{00000000-0008-0000-0600-0000FF02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7" name="貸付金グラフ枠">
          <a:extLst>
            <a:ext uri="{FF2B5EF4-FFF2-40B4-BE49-F238E27FC236}">
              <a16:creationId xmlns:a16="http://schemas.microsoft.com/office/drawing/2014/main" id="{00000000-0008-0000-0600-00000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148324</xdr:rowOff>
    </xdr:from>
    <xdr:to>
      <xdr:col>116</xdr:col>
      <xdr:colOff>62864</xdr:colOff>
      <xdr:row>59</xdr:row>
      <xdr:rowOff>44450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flipV="1">
          <a:off x="22159595" y="8720824"/>
          <a:ext cx="1269" cy="1439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79" name="貸付金最小値テキスト">
          <a:extLst>
            <a:ext uri="{FF2B5EF4-FFF2-40B4-BE49-F238E27FC236}">
              <a16:creationId xmlns:a16="http://schemas.microsoft.com/office/drawing/2014/main" id="{00000000-0008-0000-0600-00000B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95001</xdr:rowOff>
    </xdr:from>
    <xdr:ext cx="599010" cy="259045"/>
    <xdr:sp macro="" textlink="">
      <xdr:nvSpPr>
        <xdr:cNvPr id="781" name="貸付金最大値テキスト">
          <a:extLst>
            <a:ext uri="{FF2B5EF4-FFF2-40B4-BE49-F238E27FC236}">
              <a16:creationId xmlns:a16="http://schemas.microsoft.com/office/drawing/2014/main" id="{00000000-0008-0000-0600-00000D030000}"/>
            </a:ext>
          </a:extLst>
        </xdr:cNvPr>
        <xdr:cNvSpPr txBox="1"/>
      </xdr:nvSpPr>
      <xdr:spPr>
        <a:xfrm>
          <a:off x="22212300" y="8496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148324</xdr:rowOff>
    </xdr:from>
    <xdr:to>
      <xdr:col>116</xdr:col>
      <xdr:colOff>152400</xdr:colOff>
      <xdr:row>50</xdr:row>
      <xdr:rowOff>148324</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22072600" y="8720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44285</xdr:rowOff>
    </xdr:from>
    <xdr:to>
      <xdr:col>116</xdr:col>
      <xdr:colOff>63500</xdr:colOff>
      <xdr:row>59</xdr:row>
      <xdr:rowOff>44374</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flipV="1">
          <a:off x="21323300" y="10159835"/>
          <a:ext cx="838200" cy="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80332</xdr:rowOff>
    </xdr:from>
    <xdr:ext cx="469744" cy="259045"/>
    <xdr:sp macro="" textlink="">
      <xdr:nvSpPr>
        <xdr:cNvPr id="784" name="貸付金平均値テキスト">
          <a:extLst>
            <a:ext uri="{FF2B5EF4-FFF2-40B4-BE49-F238E27FC236}">
              <a16:creationId xmlns:a16="http://schemas.microsoft.com/office/drawing/2014/main" id="{00000000-0008-0000-0600-000010030000}"/>
            </a:ext>
          </a:extLst>
        </xdr:cNvPr>
        <xdr:cNvSpPr txBox="1"/>
      </xdr:nvSpPr>
      <xdr:spPr>
        <a:xfrm>
          <a:off x="22212300" y="98529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57455</xdr:rowOff>
    </xdr:from>
    <xdr:to>
      <xdr:col>116</xdr:col>
      <xdr:colOff>114300</xdr:colOff>
      <xdr:row>58</xdr:row>
      <xdr:rowOff>159055</xdr:rowOff>
    </xdr:to>
    <xdr:sp macro="" textlink="">
      <xdr:nvSpPr>
        <xdr:cNvPr id="785" name="フローチャート: 判断 784">
          <a:extLst>
            <a:ext uri="{FF2B5EF4-FFF2-40B4-BE49-F238E27FC236}">
              <a16:creationId xmlns:a16="http://schemas.microsoft.com/office/drawing/2014/main" id="{00000000-0008-0000-0600-000011030000}"/>
            </a:ext>
          </a:extLst>
        </xdr:cNvPr>
        <xdr:cNvSpPr/>
      </xdr:nvSpPr>
      <xdr:spPr>
        <a:xfrm>
          <a:off x="22110700" y="1000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39598</xdr:rowOff>
    </xdr:from>
    <xdr:to>
      <xdr:col>111</xdr:col>
      <xdr:colOff>177800</xdr:colOff>
      <xdr:row>59</xdr:row>
      <xdr:rowOff>44374</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0434300" y="10155148"/>
          <a:ext cx="889000" cy="4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56845</xdr:rowOff>
    </xdr:from>
    <xdr:to>
      <xdr:col>112</xdr:col>
      <xdr:colOff>38100</xdr:colOff>
      <xdr:row>58</xdr:row>
      <xdr:rowOff>158445</xdr:rowOff>
    </xdr:to>
    <xdr:sp macro="" textlink="">
      <xdr:nvSpPr>
        <xdr:cNvPr id="787" name="フローチャート: 判断 786">
          <a:extLst>
            <a:ext uri="{FF2B5EF4-FFF2-40B4-BE49-F238E27FC236}">
              <a16:creationId xmlns:a16="http://schemas.microsoft.com/office/drawing/2014/main" id="{00000000-0008-0000-0600-000013030000}"/>
            </a:ext>
          </a:extLst>
        </xdr:cNvPr>
        <xdr:cNvSpPr/>
      </xdr:nvSpPr>
      <xdr:spPr>
        <a:xfrm>
          <a:off x="21272500" y="1000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3522</xdr:rowOff>
    </xdr:from>
    <xdr:ext cx="469744"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21088428" y="9776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39598</xdr:rowOff>
    </xdr:from>
    <xdr:to>
      <xdr:col>107</xdr:col>
      <xdr:colOff>50800</xdr:colOff>
      <xdr:row>59</xdr:row>
      <xdr:rowOff>44450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flipV="1">
          <a:off x="19545300" y="10155148"/>
          <a:ext cx="889000" cy="4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49555</xdr:rowOff>
    </xdr:from>
    <xdr:to>
      <xdr:col>107</xdr:col>
      <xdr:colOff>101600</xdr:colOff>
      <xdr:row>58</xdr:row>
      <xdr:rowOff>151155</xdr:rowOff>
    </xdr:to>
    <xdr:sp macro="" textlink="">
      <xdr:nvSpPr>
        <xdr:cNvPr id="790" name="フローチャート: 判断 789">
          <a:extLst>
            <a:ext uri="{FF2B5EF4-FFF2-40B4-BE49-F238E27FC236}">
              <a16:creationId xmlns:a16="http://schemas.microsoft.com/office/drawing/2014/main" id="{00000000-0008-0000-0600-000016030000}"/>
            </a:ext>
          </a:extLst>
        </xdr:cNvPr>
        <xdr:cNvSpPr/>
      </xdr:nvSpPr>
      <xdr:spPr>
        <a:xfrm>
          <a:off x="20383500" y="999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167682</xdr:rowOff>
    </xdr:from>
    <xdr:ext cx="469744"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20199428" y="9768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46063</xdr:rowOff>
    </xdr:from>
    <xdr:to>
      <xdr:col>102</xdr:col>
      <xdr:colOff>165100</xdr:colOff>
      <xdr:row>58</xdr:row>
      <xdr:rowOff>147663</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19494500" y="9990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164190</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9310428" y="9765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69558</xdr:rowOff>
    </xdr:from>
    <xdr:to>
      <xdr:col>98</xdr:col>
      <xdr:colOff>38100</xdr:colOff>
      <xdr:row>58</xdr:row>
      <xdr:rowOff>171158</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18605500" y="1001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16235</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8421428" y="9788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164935</xdr:rowOff>
    </xdr:from>
    <xdr:to>
      <xdr:col>116</xdr:col>
      <xdr:colOff>114300</xdr:colOff>
      <xdr:row>59</xdr:row>
      <xdr:rowOff>95085</xdr:rowOff>
    </xdr:to>
    <xdr:sp macro="" textlink="">
      <xdr:nvSpPr>
        <xdr:cNvPr id="802" name="楕円 801">
          <a:extLst>
            <a:ext uri="{FF2B5EF4-FFF2-40B4-BE49-F238E27FC236}">
              <a16:creationId xmlns:a16="http://schemas.microsoft.com/office/drawing/2014/main" id="{00000000-0008-0000-0600-000022030000}"/>
            </a:ext>
          </a:extLst>
        </xdr:cNvPr>
        <xdr:cNvSpPr/>
      </xdr:nvSpPr>
      <xdr:spPr>
        <a:xfrm>
          <a:off x="22110700" y="10109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79862</xdr:rowOff>
    </xdr:from>
    <xdr:ext cx="313932" cy="259045"/>
    <xdr:sp macro="" textlink="">
      <xdr:nvSpPr>
        <xdr:cNvPr id="803" name="貸付金該当値テキスト">
          <a:extLst>
            <a:ext uri="{FF2B5EF4-FFF2-40B4-BE49-F238E27FC236}">
              <a16:creationId xmlns:a16="http://schemas.microsoft.com/office/drawing/2014/main" id="{00000000-0008-0000-0600-000023030000}"/>
            </a:ext>
          </a:extLst>
        </xdr:cNvPr>
        <xdr:cNvSpPr txBox="1"/>
      </xdr:nvSpPr>
      <xdr:spPr>
        <a:xfrm>
          <a:off x="22212300" y="1002396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165024</xdr:rowOff>
    </xdr:from>
    <xdr:to>
      <xdr:col>112</xdr:col>
      <xdr:colOff>38100</xdr:colOff>
      <xdr:row>59</xdr:row>
      <xdr:rowOff>95174</xdr:rowOff>
    </xdr:to>
    <xdr:sp macro="" textlink="">
      <xdr:nvSpPr>
        <xdr:cNvPr id="804" name="楕円 803">
          <a:extLst>
            <a:ext uri="{FF2B5EF4-FFF2-40B4-BE49-F238E27FC236}">
              <a16:creationId xmlns:a16="http://schemas.microsoft.com/office/drawing/2014/main" id="{00000000-0008-0000-0600-000024030000}"/>
            </a:ext>
          </a:extLst>
        </xdr:cNvPr>
        <xdr:cNvSpPr/>
      </xdr:nvSpPr>
      <xdr:spPr>
        <a:xfrm>
          <a:off x="21272500" y="10109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86301</xdr:rowOff>
    </xdr:from>
    <xdr:ext cx="249299"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198650" y="102018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160248</xdr:rowOff>
    </xdr:from>
    <xdr:to>
      <xdr:col>107</xdr:col>
      <xdr:colOff>101600</xdr:colOff>
      <xdr:row>59</xdr:row>
      <xdr:rowOff>90398</xdr:rowOff>
    </xdr:to>
    <xdr:sp macro="" textlink="">
      <xdr:nvSpPr>
        <xdr:cNvPr id="806" name="楕円 805">
          <a:extLst>
            <a:ext uri="{FF2B5EF4-FFF2-40B4-BE49-F238E27FC236}">
              <a16:creationId xmlns:a16="http://schemas.microsoft.com/office/drawing/2014/main" id="{00000000-0008-0000-0600-000026030000}"/>
            </a:ext>
          </a:extLst>
        </xdr:cNvPr>
        <xdr:cNvSpPr/>
      </xdr:nvSpPr>
      <xdr:spPr>
        <a:xfrm>
          <a:off x="20383500" y="10104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81525</xdr:rowOff>
    </xdr:from>
    <xdr:ext cx="378565"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0245017" y="101970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2" name="正方形/長方形 811">
          <a:extLst>
            <a:ext uri="{FF2B5EF4-FFF2-40B4-BE49-F238E27FC236}">
              <a16:creationId xmlns:a16="http://schemas.microsoft.com/office/drawing/2014/main" id="{00000000-0008-0000-0600-00002C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3" name="正方形/長方形 812">
          <a:extLst>
            <a:ext uri="{FF2B5EF4-FFF2-40B4-BE49-F238E27FC236}">
              <a16:creationId xmlns:a16="http://schemas.microsoft.com/office/drawing/2014/main" id="{00000000-0008-0000-0600-00002D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4" name="正方形/長方形 813">
          <a:extLst>
            <a:ext uri="{FF2B5EF4-FFF2-40B4-BE49-F238E27FC236}">
              <a16:creationId xmlns:a16="http://schemas.microsoft.com/office/drawing/2014/main" id="{00000000-0008-0000-0600-00002E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1" name="直線コネクタ 820">
          <a:extLst>
            <a:ext uri="{FF2B5EF4-FFF2-40B4-BE49-F238E27FC236}">
              <a16:creationId xmlns:a16="http://schemas.microsoft.com/office/drawing/2014/main" id="{00000000-0008-0000-0600-000035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22" name="直線コネクタ 821">
          <a:extLst>
            <a:ext uri="{FF2B5EF4-FFF2-40B4-BE49-F238E27FC236}">
              <a16:creationId xmlns:a16="http://schemas.microsoft.com/office/drawing/2014/main" id="{00000000-0008-0000-0600-000036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4" name="直線コネクタ 823">
          <a:extLst>
            <a:ext uri="{FF2B5EF4-FFF2-40B4-BE49-F238E27FC236}">
              <a16:creationId xmlns:a16="http://schemas.microsoft.com/office/drawing/2014/main" id="{00000000-0008-0000-0600-000038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6" name="直線コネクタ 825">
          <a:extLst>
            <a:ext uri="{FF2B5EF4-FFF2-40B4-BE49-F238E27FC236}">
              <a16:creationId xmlns:a16="http://schemas.microsoft.com/office/drawing/2014/main" id="{00000000-0008-0000-0600-00003A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4" name="繰出金グラフ枠">
          <a:extLst>
            <a:ext uri="{FF2B5EF4-FFF2-40B4-BE49-F238E27FC236}">
              <a16:creationId xmlns:a16="http://schemas.microsoft.com/office/drawing/2014/main" id="{00000000-0008-0000-0600-000042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26436</xdr:rowOff>
    </xdr:from>
    <xdr:to>
      <xdr:col>116</xdr:col>
      <xdr:colOff>62864</xdr:colOff>
      <xdr:row>78</xdr:row>
      <xdr:rowOff>58471</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flipV="1">
          <a:off x="22159595" y="12199386"/>
          <a:ext cx="1269" cy="1232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62298</xdr:rowOff>
    </xdr:from>
    <xdr:ext cx="534377" cy="259045"/>
    <xdr:sp macro="" textlink="">
      <xdr:nvSpPr>
        <xdr:cNvPr id="836" name="繰出金最小値テキスト">
          <a:extLst>
            <a:ext uri="{FF2B5EF4-FFF2-40B4-BE49-F238E27FC236}">
              <a16:creationId xmlns:a16="http://schemas.microsoft.com/office/drawing/2014/main" id="{00000000-0008-0000-0600-000044030000}"/>
            </a:ext>
          </a:extLst>
        </xdr:cNvPr>
        <xdr:cNvSpPr txBox="1"/>
      </xdr:nvSpPr>
      <xdr:spPr>
        <a:xfrm>
          <a:off x="22212300" y="13435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58471</xdr:rowOff>
    </xdr:from>
    <xdr:to>
      <xdr:col>116</xdr:col>
      <xdr:colOff>152400</xdr:colOff>
      <xdr:row>78</xdr:row>
      <xdr:rowOff>58471</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22072600" y="13431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144563</xdr:rowOff>
    </xdr:from>
    <xdr:ext cx="599010" cy="259045"/>
    <xdr:sp macro="" textlink="">
      <xdr:nvSpPr>
        <xdr:cNvPr id="838" name="繰出金最大値テキスト">
          <a:extLst>
            <a:ext uri="{FF2B5EF4-FFF2-40B4-BE49-F238E27FC236}">
              <a16:creationId xmlns:a16="http://schemas.microsoft.com/office/drawing/2014/main" id="{00000000-0008-0000-0600-000046030000}"/>
            </a:ext>
          </a:extLst>
        </xdr:cNvPr>
        <xdr:cNvSpPr txBox="1"/>
      </xdr:nvSpPr>
      <xdr:spPr>
        <a:xfrm>
          <a:off x="22212300" y="11974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26436</xdr:rowOff>
    </xdr:from>
    <xdr:to>
      <xdr:col>116</xdr:col>
      <xdr:colOff>152400</xdr:colOff>
      <xdr:row>71</xdr:row>
      <xdr:rowOff>26436</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22072600" y="12199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23521</xdr:rowOff>
    </xdr:from>
    <xdr:to>
      <xdr:col>116</xdr:col>
      <xdr:colOff>63500</xdr:colOff>
      <xdr:row>76</xdr:row>
      <xdr:rowOff>81956</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flipV="1">
          <a:off x="21323300" y="13053721"/>
          <a:ext cx="838200" cy="58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67274</xdr:rowOff>
    </xdr:from>
    <xdr:ext cx="599010" cy="259045"/>
    <xdr:sp macro="" textlink="">
      <xdr:nvSpPr>
        <xdr:cNvPr id="841" name="繰出金平均値テキスト">
          <a:extLst>
            <a:ext uri="{FF2B5EF4-FFF2-40B4-BE49-F238E27FC236}">
              <a16:creationId xmlns:a16="http://schemas.microsoft.com/office/drawing/2014/main" id="{00000000-0008-0000-0600-000049030000}"/>
            </a:ext>
          </a:extLst>
        </xdr:cNvPr>
        <xdr:cNvSpPr txBox="1"/>
      </xdr:nvSpPr>
      <xdr:spPr>
        <a:xfrm>
          <a:off x="22212300" y="130974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88847</xdr:rowOff>
    </xdr:from>
    <xdr:to>
      <xdr:col>116</xdr:col>
      <xdr:colOff>114300</xdr:colOff>
      <xdr:row>77</xdr:row>
      <xdr:rowOff>18997</xdr:rowOff>
    </xdr:to>
    <xdr:sp macro="" textlink="">
      <xdr:nvSpPr>
        <xdr:cNvPr id="842" name="フローチャート: 判断 841">
          <a:extLst>
            <a:ext uri="{FF2B5EF4-FFF2-40B4-BE49-F238E27FC236}">
              <a16:creationId xmlns:a16="http://schemas.microsoft.com/office/drawing/2014/main" id="{00000000-0008-0000-0600-00004A030000}"/>
            </a:ext>
          </a:extLst>
        </xdr:cNvPr>
        <xdr:cNvSpPr/>
      </xdr:nvSpPr>
      <xdr:spPr>
        <a:xfrm>
          <a:off x="22110700" y="1311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39939</xdr:rowOff>
    </xdr:from>
    <xdr:to>
      <xdr:col>111</xdr:col>
      <xdr:colOff>177800</xdr:colOff>
      <xdr:row>76</xdr:row>
      <xdr:rowOff>81956</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20434300" y="13070139"/>
          <a:ext cx="889000" cy="42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98337</xdr:rowOff>
    </xdr:from>
    <xdr:to>
      <xdr:col>112</xdr:col>
      <xdr:colOff>38100</xdr:colOff>
      <xdr:row>77</xdr:row>
      <xdr:rowOff>28487</xdr:rowOff>
    </xdr:to>
    <xdr:sp macro="" textlink="">
      <xdr:nvSpPr>
        <xdr:cNvPr id="844" name="フローチャート: 判断 843">
          <a:extLst>
            <a:ext uri="{FF2B5EF4-FFF2-40B4-BE49-F238E27FC236}">
              <a16:creationId xmlns:a16="http://schemas.microsoft.com/office/drawing/2014/main" id="{00000000-0008-0000-0600-00004C030000}"/>
            </a:ext>
          </a:extLst>
        </xdr:cNvPr>
        <xdr:cNvSpPr/>
      </xdr:nvSpPr>
      <xdr:spPr>
        <a:xfrm>
          <a:off x="21272500" y="131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19614</xdr:rowOff>
    </xdr:from>
    <xdr:ext cx="599010"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21023795" y="13221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39939</xdr:rowOff>
    </xdr:from>
    <xdr:to>
      <xdr:col>107</xdr:col>
      <xdr:colOff>50800</xdr:colOff>
      <xdr:row>76</xdr:row>
      <xdr:rowOff>111632</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19545300" y="13070139"/>
          <a:ext cx="889000" cy="71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97785</xdr:rowOff>
    </xdr:from>
    <xdr:to>
      <xdr:col>107</xdr:col>
      <xdr:colOff>101600</xdr:colOff>
      <xdr:row>77</xdr:row>
      <xdr:rowOff>27935</xdr:rowOff>
    </xdr:to>
    <xdr:sp macro="" textlink="">
      <xdr:nvSpPr>
        <xdr:cNvPr id="847" name="フローチャート: 判断 846">
          <a:extLst>
            <a:ext uri="{FF2B5EF4-FFF2-40B4-BE49-F238E27FC236}">
              <a16:creationId xmlns:a16="http://schemas.microsoft.com/office/drawing/2014/main" id="{00000000-0008-0000-0600-00004F030000}"/>
            </a:ext>
          </a:extLst>
        </xdr:cNvPr>
        <xdr:cNvSpPr/>
      </xdr:nvSpPr>
      <xdr:spPr>
        <a:xfrm>
          <a:off x="20383500" y="1312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19062</xdr:rowOff>
    </xdr:from>
    <xdr:ext cx="599010"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20134795" y="13220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144318</xdr:rowOff>
    </xdr:from>
    <xdr:to>
      <xdr:col>102</xdr:col>
      <xdr:colOff>114300</xdr:colOff>
      <xdr:row>76</xdr:row>
      <xdr:rowOff>111632</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656300" y="12831618"/>
          <a:ext cx="889000" cy="310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109375</xdr:rowOff>
    </xdr:from>
    <xdr:to>
      <xdr:col>102</xdr:col>
      <xdr:colOff>165100</xdr:colOff>
      <xdr:row>77</xdr:row>
      <xdr:rowOff>39525</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19494500" y="1313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30652</xdr:rowOff>
    </xdr:from>
    <xdr:ext cx="599010"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9245795" y="13232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118413</xdr:rowOff>
    </xdr:from>
    <xdr:to>
      <xdr:col>98</xdr:col>
      <xdr:colOff>38100</xdr:colOff>
      <xdr:row>77</xdr:row>
      <xdr:rowOff>48563</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18605500" y="13148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77</xdr:row>
      <xdr:rowOff>39690</xdr:rowOff>
    </xdr:from>
    <xdr:ext cx="599010"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8356795" y="13241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144172</xdr:rowOff>
    </xdr:from>
    <xdr:to>
      <xdr:col>116</xdr:col>
      <xdr:colOff>114300</xdr:colOff>
      <xdr:row>76</xdr:row>
      <xdr:rowOff>74321</xdr:rowOff>
    </xdr:to>
    <xdr:sp macro="" textlink="">
      <xdr:nvSpPr>
        <xdr:cNvPr id="859" name="楕円 858">
          <a:extLst>
            <a:ext uri="{FF2B5EF4-FFF2-40B4-BE49-F238E27FC236}">
              <a16:creationId xmlns:a16="http://schemas.microsoft.com/office/drawing/2014/main" id="{00000000-0008-0000-0600-00005B030000}"/>
            </a:ext>
          </a:extLst>
        </xdr:cNvPr>
        <xdr:cNvSpPr/>
      </xdr:nvSpPr>
      <xdr:spPr>
        <a:xfrm>
          <a:off x="22110700" y="1300292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167049</xdr:rowOff>
    </xdr:from>
    <xdr:ext cx="599010" cy="259045"/>
    <xdr:sp macro="" textlink="">
      <xdr:nvSpPr>
        <xdr:cNvPr id="860" name="繰出金該当値テキスト">
          <a:extLst>
            <a:ext uri="{FF2B5EF4-FFF2-40B4-BE49-F238E27FC236}">
              <a16:creationId xmlns:a16="http://schemas.microsoft.com/office/drawing/2014/main" id="{00000000-0008-0000-0600-00005C030000}"/>
            </a:ext>
          </a:extLst>
        </xdr:cNvPr>
        <xdr:cNvSpPr txBox="1"/>
      </xdr:nvSpPr>
      <xdr:spPr>
        <a:xfrm>
          <a:off x="22212300" y="12854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31156</xdr:rowOff>
    </xdr:from>
    <xdr:to>
      <xdr:col>112</xdr:col>
      <xdr:colOff>38100</xdr:colOff>
      <xdr:row>76</xdr:row>
      <xdr:rowOff>132756</xdr:rowOff>
    </xdr:to>
    <xdr:sp macro="" textlink="">
      <xdr:nvSpPr>
        <xdr:cNvPr id="861" name="楕円 860">
          <a:extLst>
            <a:ext uri="{FF2B5EF4-FFF2-40B4-BE49-F238E27FC236}">
              <a16:creationId xmlns:a16="http://schemas.microsoft.com/office/drawing/2014/main" id="{00000000-0008-0000-0600-00005D030000}"/>
            </a:ext>
          </a:extLst>
        </xdr:cNvPr>
        <xdr:cNvSpPr/>
      </xdr:nvSpPr>
      <xdr:spPr>
        <a:xfrm>
          <a:off x="21272500" y="13061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149282</xdr:rowOff>
    </xdr:from>
    <xdr:ext cx="59901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023795" y="12836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160589</xdr:rowOff>
    </xdr:from>
    <xdr:to>
      <xdr:col>107</xdr:col>
      <xdr:colOff>101600</xdr:colOff>
      <xdr:row>76</xdr:row>
      <xdr:rowOff>90739</xdr:rowOff>
    </xdr:to>
    <xdr:sp macro="" textlink="">
      <xdr:nvSpPr>
        <xdr:cNvPr id="863" name="楕円 862">
          <a:extLst>
            <a:ext uri="{FF2B5EF4-FFF2-40B4-BE49-F238E27FC236}">
              <a16:creationId xmlns:a16="http://schemas.microsoft.com/office/drawing/2014/main" id="{00000000-0008-0000-0600-00005F030000}"/>
            </a:ext>
          </a:extLst>
        </xdr:cNvPr>
        <xdr:cNvSpPr/>
      </xdr:nvSpPr>
      <xdr:spPr>
        <a:xfrm>
          <a:off x="20383500" y="1301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107266</xdr:rowOff>
    </xdr:from>
    <xdr:ext cx="59901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134795" y="12794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60832</xdr:rowOff>
    </xdr:from>
    <xdr:to>
      <xdr:col>102</xdr:col>
      <xdr:colOff>165100</xdr:colOff>
      <xdr:row>76</xdr:row>
      <xdr:rowOff>162432</xdr:rowOff>
    </xdr:to>
    <xdr:sp macro="" textlink="">
      <xdr:nvSpPr>
        <xdr:cNvPr id="865" name="楕円 864">
          <a:extLst>
            <a:ext uri="{FF2B5EF4-FFF2-40B4-BE49-F238E27FC236}">
              <a16:creationId xmlns:a16="http://schemas.microsoft.com/office/drawing/2014/main" id="{00000000-0008-0000-0600-000061030000}"/>
            </a:ext>
          </a:extLst>
        </xdr:cNvPr>
        <xdr:cNvSpPr/>
      </xdr:nvSpPr>
      <xdr:spPr>
        <a:xfrm>
          <a:off x="19494500" y="13091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7509</xdr:rowOff>
    </xdr:from>
    <xdr:ext cx="59901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9245795" y="12866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93518</xdr:rowOff>
    </xdr:from>
    <xdr:to>
      <xdr:col>98</xdr:col>
      <xdr:colOff>38100</xdr:colOff>
      <xdr:row>75</xdr:row>
      <xdr:rowOff>23668</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18605500" y="12780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73</xdr:row>
      <xdr:rowOff>40195</xdr:rowOff>
    </xdr:from>
    <xdr:ext cx="59901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8356795" y="12556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9" name="正方形/長方形 868">
          <a:extLst>
            <a:ext uri="{FF2B5EF4-FFF2-40B4-BE49-F238E27FC236}">
              <a16:creationId xmlns:a16="http://schemas.microsoft.com/office/drawing/2014/main" id="{00000000-0008-0000-0600-000065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0" name="正方形/長方形 869">
          <a:extLst>
            <a:ext uri="{FF2B5EF4-FFF2-40B4-BE49-F238E27FC236}">
              <a16:creationId xmlns:a16="http://schemas.microsoft.com/office/drawing/2014/main" id="{00000000-0008-0000-0600-000066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1" name="正方形/長方形 870">
          <a:extLst>
            <a:ext uri="{FF2B5EF4-FFF2-40B4-BE49-F238E27FC236}">
              <a16:creationId xmlns:a16="http://schemas.microsoft.com/office/drawing/2014/main" id="{00000000-0008-0000-0600-000067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2" name="正方形/長方形 871">
          <a:extLst>
            <a:ext uri="{FF2B5EF4-FFF2-40B4-BE49-F238E27FC236}">
              <a16:creationId xmlns:a16="http://schemas.microsoft.com/office/drawing/2014/main" id="{00000000-0008-0000-0600-000068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3" name="正方形/長方形 872">
          <a:extLst>
            <a:ext uri="{FF2B5EF4-FFF2-40B4-BE49-F238E27FC236}">
              <a16:creationId xmlns:a16="http://schemas.microsoft.com/office/drawing/2014/main" id="{00000000-0008-0000-0600-000069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8" name="直線コネクタ 877">
          <a:extLst>
            <a:ext uri="{FF2B5EF4-FFF2-40B4-BE49-F238E27FC236}">
              <a16:creationId xmlns:a16="http://schemas.microsoft.com/office/drawing/2014/main" id="{00000000-0008-0000-0600-00006E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9" name="直線コネクタ 878">
          <a:extLst>
            <a:ext uri="{FF2B5EF4-FFF2-40B4-BE49-F238E27FC236}">
              <a16:creationId xmlns:a16="http://schemas.microsoft.com/office/drawing/2014/main" id="{00000000-0008-0000-0600-00006F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1" name="直線コネクタ 880">
          <a:extLst>
            <a:ext uri="{FF2B5EF4-FFF2-40B4-BE49-F238E27FC236}">
              <a16:creationId xmlns:a16="http://schemas.microsoft.com/office/drawing/2014/main" id="{00000000-0008-0000-0600-000071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3" name="前年度繰上充用金グラフ枠">
          <a:extLst>
            <a:ext uri="{FF2B5EF4-FFF2-40B4-BE49-F238E27FC236}">
              <a16:creationId xmlns:a16="http://schemas.microsoft.com/office/drawing/2014/main" id="{00000000-0008-0000-0600-000073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5" name="前年度繰上充用金最小値テキスト">
          <a:extLst>
            <a:ext uri="{FF2B5EF4-FFF2-40B4-BE49-F238E27FC236}">
              <a16:creationId xmlns:a16="http://schemas.microsoft.com/office/drawing/2014/main" id="{00000000-0008-0000-0600-000075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7" name="前年度繰上充用金最大値テキスト">
          <a:extLst>
            <a:ext uri="{FF2B5EF4-FFF2-40B4-BE49-F238E27FC236}">
              <a16:creationId xmlns:a16="http://schemas.microsoft.com/office/drawing/2014/main" id="{00000000-0008-0000-0600-000077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0" name="前年度繰上充用金平均値テキスト">
          <a:extLst>
            <a:ext uri="{FF2B5EF4-FFF2-40B4-BE49-F238E27FC236}">
              <a16:creationId xmlns:a16="http://schemas.microsoft.com/office/drawing/2014/main" id="{00000000-0008-0000-0600-00007A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1" name="フローチャート: 判断 890">
          <a:extLst>
            <a:ext uri="{FF2B5EF4-FFF2-40B4-BE49-F238E27FC236}">
              <a16:creationId xmlns:a16="http://schemas.microsoft.com/office/drawing/2014/main" id="{00000000-0008-0000-0600-00007B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3" name="フローチャート: 判断 892">
          <a:extLst>
            <a:ext uri="{FF2B5EF4-FFF2-40B4-BE49-F238E27FC236}">
              <a16:creationId xmlns:a16="http://schemas.microsoft.com/office/drawing/2014/main" id="{00000000-0008-0000-0600-00007D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6" name="フローチャート: 判断 895">
          <a:extLst>
            <a:ext uri="{FF2B5EF4-FFF2-40B4-BE49-F238E27FC236}">
              <a16:creationId xmlns:a16="http://schemas.microsoft.com/office/drawing/2014/main" id="{00000000-0008-0000-0600-000080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8" name="楕円 907">
          <a:extLst>
            <a:ext uri="{FF2B5EF4-FFF2-40B4-BE49-F238E27FC236}">
              <a16:creationId xmlns:a16="http://schemas.microsoft.com/office/drawing/2014/main" id="{00000000-0008-0000-0600-00008C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9" name="前年度繰上充用金該当値テキスト">
          <a:extLst>
            <a:ext uri="{FF2B5EF4-FFF2-40B4-BE49-F238E27FC236}">
              <a16:creationId xmlns:a16="http://schemas.microsoft.com/office/drawing/2014/main" id="{00000000-0008-0000-0600-00008D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0" name="楕円 909">
          <a:extLst>
            <a:ext uri="{FF2B5EF4-FFF2-40B4-BE49-F238E27FC236}">
              <a16:creationId xmlns:a16="http://schemas.microsoft.com/office/drawing/2014/main" id="{00000000-0008-0000-0600-00008E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2" name="楕円 911">
          <a:extLst>
            <a:ext uri="{FF2B5EF4-FFF2-40B4-BE49-F238E27FC236}">
              <a16:creationId xmlns:a16="http://schemas.microsoft.com/office/drawing/2014/main" id="{00000000-0008-0000-0600-000090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4" name="楕円 913">
          <a:extLst>
            <a:ext uri="{FF2B5EF4-FFF2-40B4-BE49-F238E27FC236}">
              <a16:creationId xmlns:a16="http://schemas.microsoft.com/office/drawing/2014/main" id="{00000000-0008-0000-0600-000092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8" name="正方形/長方形 917">
          <a:extLst>
            <a:ext uri="{FF2B5EF4-FFF2-40B4-BE49-F238E27FC236}">
              <a16:creationId xmlns:a16="http://schemas.microsoft.com/office/drawing/2014/main" id="{00000000-0008-0000-0600-00009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9" name="正方形/長方形 918">
          <a:extLst>
            <a:ext uri="{FF2B5EF4-FFF2-40B4-BE49-F238E27FC236}">
              <a16:creationId xmlns:a16="http://schemas.microsoft.com/office/drawing/2014/main" id="{00000000-0008-0000-0600-00009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人件費が類似団体と比べ大きく上回っている。人件費の抑制に努めているものの、人口規模から職員数を見るとこの結果のとおりであるが、計上経費による財政の硬直化等を回避するためにも、あらゆる手段を講じ、健全財政に努めていきたい。また、新規の普通建設費であるが、地場産業の振興のために農地整備や居住の面での受け入れ整備ということで住宅の建設を行っているため平均より増となっ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長野県北相木村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768
757
56.32
1,727,625
1,661,740
65,654
856,129
1,736,555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7303</xdr:rowOff>
    </xdr:from>
    <xdr:to>
      <xdr:col>24</xdr:col>
      <xdr:colOff>62865</xdr:colOff>
      <xdr:row>38</xdr:row>
      <xdr:rowOff>95733</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322253"/>
          <a:ext cx="1270" cy="1288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99560</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614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95733</xdr:rowOff>
    </xdr:from>
    <xdr:to>
      <xdr:col>24</xdr:col>
      <xdr:colOff>152400</xdr:colOff>
      <xdr:row>38</xdr:row>
      <xdr:rowOff>95733</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610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125430</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97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73,950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7303</xdr:rowOff>
    </xdr:from>
    <xdr:to>
      <xdr:col>24</xdr:col>
      <xdr:colOff>152400</xdr:colOff>
      <xdr:row>31</xdr:row>
      <xdr:rowOff>7303</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322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73349</xdr:rowOff>
    </xdr:from>
    <xdr:to>
      <xdr:col>24</xdr:col>
      <xdr:colOff>63500</xdr:colOff>
      <xdr:row>35</xdr:row>
      <xdr:rowOff>75540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flipV="1">
          <a:off x="3797300" y="6074099"/>
          <a:ext cx="838200" cy="2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152861</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325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2984</xdr:rowOff>
    </xdr:from>
    <xdr:to>
      <xdr:col>24</xdr:col>
      <xdr:colOff>114300</xdr:colOff>
      <xdr:row>37</xdr:row>
      <xdr:rowOff>104584</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26162</xdr:rowOff>
    </xdr:from>
    <xdr:to>
      <xdr:col>19</xdr:col>
      <xdr:colOff>177800</xdr:colOff>
      <xdr:row>35</xdr:row>
      <xdr:rowOff>75540</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2908300" y="6026912"/>
          <a:ext cx="889000" cy="49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3270</xdr:rowOff>
    </xdr:from>
    <xdr:to>
      <xdr:col>20</xdr:col>
      <xdr:colOff>38100</xdr:colOff>
      <xdr:row>37</xdr:row>
      <xdr:rowOff>104870</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95997</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43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26162</xdr:rowOff>
    </xdr:from>
    <xdr:to>
      <xdr:col>15</xdr:col>
      <xdr:colOff>50800</xdr:colOff>
      <xdr:row>35</xdr:row>
      <xdr:rowOff>29725</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019300" y="6026912"/>
          <a:ext cx="889000" cy="3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158947</xdr:rowOff>
    </xdr:from>
    <xdr:to>
      <xdr:col>15</xdr:col>
      <xdr:colOff>101600</xdr:colOff>
      <xdr:row>37</xdr:row>
      <xdr:rowOff>89097</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331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80224</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423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29725</xdr:rowOff>
    </xdr:from>
    <xdr:to>
      <xdr:col>10</xdr:col>
      <xdr:colOff>114300</xdr:colOff>
      <xdr:row>35</xdr:row>
      <xdr:rowOff>53118</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1130300" y="6030475"/>
          <a:ext cx="889000" cy="23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159804</xdr:rowOff>
    </xdr:from>
    <xdr:to>
      <xdr:col>10</xdr:col>
      <xdr:colOff>165100</xdr:colOff>
      <xdr:row>37</xdr:row>
      <xdr:rowOff>89954</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33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81081</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424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161976</xdr:rowOff>
    </xdr:from>
    <xdr:to>
      <xdr:col>6</xdr:col>
      <xdr:colOff>38100</xdr:colOff>
      <xdr:row>37</xdr:row>
      <xdr:rowOff>92126</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33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83253</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426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22549</xdr:rowOff>
    </xdr:from>
    <xdr:to>
      <xdr:col>24</xdr:col>
      <xdr:colOff>114300</xdr:colOff>
      <xdr:row>35</xdr:row>
      <xdr:rowOff>124149</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023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45426</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5874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24740</xdr:rowOff>
    </xdr:from>
    <xdr:to>
      <xdr:col>20</xdr:col>
      <xdr:colOff>38100</xdr:colOff>
      <xdr:row>35</xdr:row>
      <xdr:rowOff>126340</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025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142867</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5800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146812</xdr:rowOff>
    </xdr:from>
    <xdr:to>
      <xdr:col>15</xdr:col>
      <xdr:colOff>101600</xdr:colOff>
      <xdr:row>35</xdr:row>
      <xdr:rowOff>76962</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5976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93489</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5751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150375</xdr:rowOff>
    </xdr:from>
    <xdr:to>
      <xdr:col>10</xdr:col>
      <xdr:colOff>165100</xdr:colOff>
      <xdr:row>35</xdr:row>
      <xdr:rowOff>80525</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5979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97052</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5754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2318</xdr:rowOff>
    </xdr:from>
    <xdr:to>
      <xdr:col>6</xdr:col>
      <xdr:colOff>38100</xdr:colOff>
      <xdr:row>35</xdr:row>
      <xdr:rowOff>103918</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003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120445</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5778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a:extLst>
            <a:ext uri="{FF2B5EF4-FFF2-40B4-BE49-F238E27FC236}">
              <a16:creationId xmlns:a16="http://schemas.microsoft.com/office/drawing/2014/main" id="{00000000-0008-0000-07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43073</xdr:rowOff>
    </xdr:from>
    <xdr:to>
      <xdr:col>24</xdr:col>
      <xdr:colOff>62865</xdr:colOff>
      <xdr:row>58</xdr:row>
      <xdr:rowOff>102558</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flipV="1">
          <a:off x="4633595" y="8958473"/>
          <a:ext cx="1270" cy="1088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106385</xdr:rowOff>
    </xdr:from>
    <xdr:ext cx="534377" cy="259045"/>
    <xdr:sp macro="" textlink="">
      <xdr:nvSpPr>
        <xdr:cNvPr id="111" name="総務費最小値テキスト">
          <a:extLst>
            <a:ext uri="{FF2B5EF4-FFF2-40B4-BE49-F238E27FC236}">
              <a16:creationId xmlns:a16="http://schemas.microsoft.com/office/drawing/2014/main" id="{00000000-0008-0000-0700-00006F000000}"/>
            </a:ext>
          </a:extLst>
        </xdr:cNvPr>
        <xdr:cNvSpPr txBox="1"/>
      </xdr:nvSpPr>
      <xdr:spPr>
        <a:xfrm>
          <a:off x="4686300" y="10050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102558</xdr:rowOff>
    </xdr:from>
    <xdr:to>
      <xdr:col>24</xdr:col>
      <xdr:colOff>152400</xdr:colOff>
      <xdr:row>58</xdr:row>
      <xdr:rowOff>102558</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4546600" y="10046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161200</xdr:rowOff>
    </xdr:from>
    <xdr:ext cx="690189" cy="259045"/>
    <xdr:sp macro="" textlink="">
      <xdr:nvSpPr>
        <xdr:cNvPr id="113" name="総務費最大値テキスト">
          <a:extLst>
            <a:ext uri="{FF2B5EF4-FFF2-40B4-BE49-F238E27FC236}">
              <a16:creationId xmlns:a16="http://schemas.microsoft.com/office/drawing/2014/main" id="{00000000-0008-0000-0700-000071000000}"/>
            </a:ext>
          </a:extLst>
        </xdr:cNvPr>
        <xdr:cNvSpPr txBox="1"/>
      </xdr:nvSpPr>
      <xdr:spPr>
        <a:xfrm>
          <a:off x="4686300" y="873370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2,461,344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52</xdr:row>
      <xdr:rowOff>43073</xdr:rowOff>
    </xdr:from>
    <xdr:to>
      <xdr:col>24</xdr:col>
      <xdr:colOff>152400</xdr:colOff>
      <xdr:row>52</xdr:row>
      <xdr:rowOff>43073</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8958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154721</xdr:rowOff>
    </xdr:from>
    <xdr:to>
      <xdr:col>24</xdr:col>
      <xdr:colOff>63500</xdr:colOff>
      <xdr:row>58</xdr:row>
      <xdr:rowOff>15473</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3797300" y="9927371"/>
          <a:ext cx="838200" cy="32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153481</xdr:rowOff>
    </xdr:from>
    <xdr:ext cx="599010" cy="259045"/>
    <xdr:sp macro="" textlink="">
      <xdr:nvSpPr>
        <xdr:cNvPr id="116" name="総務費平均値テキスト">
          <a:extLst>
            <a:ext uri="{FF2B5EF4-FFF2-40B4-BE49-F238E27FC236}">
              <a16:creationId xmlns:a16="http://schemas.microsoft.com/office/drawing/2014/main" id="{00000000-0008-0000-0700-000074000000}"/>
            </a:ext>
          </a:extLst>
        </xdr:cNvPr>
        <xdr:cNvSpPr txBox="1"/>
      </xdr:nvSpPr>
      <xdr:spPr>
        <a:xfrm>
          <a:off x="4686300" y="97546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130604</xdr:rowOff>
    </xdr:from>
    <xdr:to>
      <xdr:col>24</xdr:col>
      <xdr:colOff>114300</xdr:colOff>
      <xdr:row>58</xdr:row>
      <xdr:rowOff>60754</xdr:rowOff>
    </xdr:to>
    <xdr:sp macro="" textlink="">
      <xdr:nvSpPr>
        <xdr:cNvPr id="117" name="フローチャート: 判断 116">
          <a:extLst>
            <a:ext uri="{FF2B5EF4-FFF2-40B4-BE49-F238E27FC236}">
              <a16:creationId xmlns:a16="http://schemas.microsoft.com/office/drawing/2014/main" id="{00000000-0008-0000-0700-000075000000}"/>
            </a:ext>
          </a:extLst>
        </xdr:cNvPr>
        <xdr:cNvSpPr/>
      </xdr:nvSpPr>
      <xdr:spPr>
        <a:xfrm>
          <a:off x="4584700" y="990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151398</xdr:rowOff>
    </xdr:from>
    <xdr:to>
      <xdr:col>19</xdr:col>
      <xdr:colOff>177800</xdr:colOff>
      <xdr:row>57</xdr:row>
      <xdr:rowOff>154721</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2908300" y="9924048"/>
          <a:ext cx="889000" cy="3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138298</xdr:rowOff>
    </xdr:from>
    <xdr:to>
      <xdr:col>20</xdr:col>
      <xdr:colOff>38100</xdr:colOff>
      <xdr:row>58</xdr:row>
      <xdr:rowOff>68448</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3746500" y="991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59575</xdr:rowOff>
    </xdr:from>
    <xdr:ext cx="599010" cy="259045"/>
    <xdr:sp macro="" textlink="">
      <xdr:nvSpPr>
        <xdr:cNvPr id="120" name="テキスト ボックス 119">
          <a:extLst>
            <a:ext uri="{FF2B5EF4-FFF2-40B4-BE49-F238E27FC236}">
              <a16:creationId xmlns:a16="http://schemas.microsoft.com/office/drawing/2014/main" id="{00000000-0008-0000-0700-000078000000}"/>
            </a:ext>
          </a:extLst>
        </xdr:cNvPr>
        <xdr:cNvSpPr txBox="1"/>
      </xdr:nvSpPr>
      <xdr:spPr>
        <a:xfrm>
          <a:off x="3497795" y="10003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151398</xdr:rowOff>
    </xdr:from>
    <xdr:to>
      <xdr:col>15</xdr:col>
      <xdr:colOff>50800</xdr:colOff>
      <xdr:row>57</xdr:row>
      <xdr:rowOff>160643</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019300" y="9924048"/>
          <a:ext cx="889000" cy="9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138943</xdr:rowOff>
    </xdr:from>
    <xdr:to>
      <xdr:col>15</xdr:col>
      <xdr:colOff>101600</xdr:colOff>
      <xdr:row>58</xdr:row>
      <xdr:rowOff>69093</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2857500" y="991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60220</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2608795" y="10004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128277</xdr:rowOff>
    </xdr:from>
    <xdr:to>
      <xdr:col>10</xdr:col>
      <xdr:colOff>114300</xdr:colOff>
      <xdr:row>57</xdr:row>
      <xdr:rowOff>160643</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1130300" y="9900927"/>
          <a:ext cx="889000" cy="32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149977</xdr:rowOff>
    </xdr:from>
    <xdr:to>
      <xdr:col>10</xdr:col>
      <xdr:colOff>165100</xdr:colOff>
      <xdr:row>58</xdr:row>
      <xdr:rowOff>80127</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1968500" y="9922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71254</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1719795" y="10015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146295</xdr:rowOff>
    </xdr:from>
    <xdr:to>
      <xdr:col>6</xdr:col>
      <xdr:colOff>38100</xdr:colOff>
      <xdr:row>58</xdr:row>
      <xdr:rowOff>76445</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079500" y="9918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67572</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830795" y="10011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136123</xdr:rowOff>
    </xdr:from>
    <xdr:to>
      <xdr:col>24</xdr:col>
      <xdr:colOff>114300</xdr:colOff>
      <xdr:row>58</xdr:row>
      <xdr:rowOff>66273</xdr:rowOff>
    </xdr:to>
    <xdr:sp macro="" textlink="">
      <xdr:nvSpPr>
        <xdr:cNvPr id="134" name="楕円 133">
          <a:extLst>
            <a:ext uri="{FF2B5EF4-FFF2-40B4-BE49-F238E27FC236}">
              <a16:creationId xmlns:a16="http://schemas.microsoft.com/office/drawing/2014/main" id="{00000000-0008-0000-0700-000086000000}"/>
            </a:ext>
          </a:extLst>
        </xdr:cNvPr>
        <xdr:cNvSpPr/>
      </xdr:nvSpPr>
      <xdr:spPr>
        <a:xfrm>
          <a:off x="4584700" y="9908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109030</xdr:rowOff>
    </xdr:from>
    <xdr:ext cx="599010" cy="259045"/>
    <xdr:sp macro="" textlink="">
      <xdr:nvSpPr>
        <xdr:cNvPr id="135" name="総務費該当値テキスト">
          <a:extLst>
            <a:ext uri="{FF2B5EF4-FFF2-40B4-BE49-F238E27FC236}">
              <a16:creationId xmlns:a16="http://schemas.microsoft.com/office/drawing/2014/main" id="{00000000-0008-0000-0700-000087000000}"/>
            </a:ext>
          </a:extLst>
        </xdr:cNvPr>
        <xdr:cNvSpPr txBox="1"/>
      </xdr:nvSpPr>
      <xdr:spPr>
        <a:xfrm>
          <a:off x="4686300" y="9881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103921</xdr:rowOff>
    </xdr:from>
    <xdr:to>
      <xdr:col>20</xdr:col>
      <xdr:colOff>38100</xdr:colOff>
      <xdr:row>58</xdr:row>
      <xdr:rowOff>34071</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3746500" y="9876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50598</xdr:rowOff>
    </xdr:from>
    <xdr:ext cx="59901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497795" y="9651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100598</xdr:rowOff>
    </xdr:from>
    <xdr:to>
      <xdr:col>15</xdr:col>
      <xdr:colOff>101600</xdr:colOff>
      <xdr:row>58</xdr:row>
      <xdr:rowOff>30748</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2857500" y="987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47275</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608795" y="9648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109843</xdr:rowOff>
    </xdr:from>
    <xdr:to>
      <xdr:col>10</xdr:col>
      <xdr:colOff>165100</xdr:colOff>
      <xdr:row>58</xdr:row>
      <xdr:rowOff>39993</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1968500" y="988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56520</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1719795" y="9657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77477</xdr:rowOff>
    </xdr:from>
    <xdr:to>
      <xdr:col>6</xdr:col>
      <xdr:colOff>38100</xdr:colOff>
      <xdr:row>58</xdr:row>
      <xdr:rowOff>7627</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079500" y="9850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24154</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830795" y="9625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7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7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民生費グラフ枠">
          <a:extLst>
            <a:ext uri="{FF2B5EF4-FFF2-40B4-BE49-F238E27FC236}">
              <a16:creationId xmlns:a16="http://schemas.microsoft.com/office/drawing/2014/main" id="{00000000-0008-0000-0700-0000A4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65167</xdr:rowOff>
    </xdr:from>
    <xdr:to>
      <xdr:col>24</xdr:col>
      <xdr:colOff>62865</xdr:colOff>
      <xdr:row>77</xdr:row>
      <xdr:rowOff>37655</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flipV="1">
          <a:off x="4633595" y="12066667"/>
          <a:ext cx="1270" cy="1172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41482</xdr:rowOff>
    </xdr:from>
    <xdr:ext cx="599010" cy="259045"/>
    <xdr:sp macro="" textlink="">
      <xdr:nvSpPr>
        <xdr:cNvPr id="166" name="民生費最小値テキスト">
          <a:extLst>
            <a:ext uri="{FF2B5EF4-FFF2-40B4-BE49-F238E27FC236}">
              <a16:creationId xmlns:a16="http://schemas.microsoft.com/office/drawing/2014/main" id="{00000000-0008-0000-0700-0000A6000000}"/>
            </a:ext>
          </a:extLst>
        </xdr:cNvPr>
        <xdr:cNvSpPr txBox="1"/>
      </xdr:nvSpPr>
      <xdr:spPr>
        <a:xfrm>
          <a:off x="4686300" y="13243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37655</xdr:rowOff>
    </xdr:from>
    <xdr:to>
      <xdr:col>24</xdr:col>
      <xdr:colOff>152400</xdr:colOff>
      <xdr:row>77</xdr:row>
      <xdr:rowOff>37655</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4546600" y="13239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11844</xdr:rowOff>
    </xdr:from>
    <xdr:ext cx="599010" cy="259045"/>
    <xdr:sp macro="" textlink="">
      <xdr:nvSpPr>
        <xdr:cNvPr id="168" name="民生費最大値テキスト">
          <a:extLst>
            <a:ext uri="{FF2B5EF4-FFF2-40B4-BE49-F238E27FC236}">
              <a16:creationId xmlns:a16="http://schemas.microsoft.com/office/drawing/2014/main" id="{00000000-0008-0000-0700-0000A8000000}"/>
            </a:ext>
          </a:extLst>
        </xdr:cNvPr>
        <xdr:cNvSpPr txBox="1"/>
      </xdr:nvSpPr>
      <xdr:spPr>
        <a:xfrm>
          <a:off x="4686300" y="11841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632,604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65167</xdr:rowOff>
    </xdr:from>
    <xdr:to>
      <xdr:col>24</xdr:col>
      <xdr:colOff>152400</xdr:colOff>
      <xdr:row>70</xdr:row>
      <xdr:rowOff>65167</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4546600" y="12066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64715</xdr:rowOff>
    </xdr:from>
    <xdr:to>
      <xdr:col>24</xdr:col>
      <xdr:colOff>63500</xdr:colOff>
      <xdr:row>74</xdr:row>
      <xdr:rowOff>135050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flipV="1">
          <a:off x="3797300" y="12752015"/>
          <a:ext cx="838200" cy="70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80241</xdr:rowOff>
    </xdr:from>
    <xdr:ext cx="599010" cy="259045"/>
    <xdr:sp macro="" textlink="">
      <xdr:nvSpPr>
        <xdr:cNvPr id="171" name="民生費平均値テキスト">
          <a:extLst>
            <a:ext uri="{FF2B5EF4-FFF2-40B4-BE49-F238E27FC236}">
              <a16:creationId xmlns:a16="http://schemas.microsoft.com/office/drawing/2014/main" id="{00000000-0008-0000-0700-0000AB000000}"/>
            </a:ext>
          </a:extLst>
        </xdr:cNvPr>
        <xdr:cNvSpPr txBox="1"/>
      </xdr:nvSpPr>
      <xdr:spPr>
        <a:xfrm>
          <a:off x="4686300" y="129389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101814</xdr:rowOff>
    </xdr:from>
    <xdr:to>
      <xdr:col>24</xdr:col>
      <xdr:colOff>114300</xdr:colOff>
      <xdr:row>76</xdr:row>
      <xdr:rowOff>31964</xdr:rowOff>
    </xdr:to>
    <xdr:sp macro="" textlink="">
      <xdr:nvSpPr>
        <xdr:cNvPr id="172" name="フローチャート: 判断 171">
          <a:extLst>
            <a:ext uri="{FF2B5EF4-FFF2-40B4-BE49-F238E27FC236}">
              <a16:creationId xmlns:a16="http://schemas.microsoft.com/office/drawing/2014/main" id="{00000000-0008-0000-0700-0000AC000000}"/>
            </a:ext>
          </a:extLst>
        </xdr:cNvPr>
        <xdr:cNvSpPr/>
      </xdr:nvSpPr>
      <xdr:spPr>
        <a:xfrm>
          <a:off x="4584700" y="12960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100545</xdr:rowOff>
    </xdr:from>
    <xdr:to>
      <xdr:col>19</xdr:col>
      <xdr:colOff>177800</xdr:colOff>
      <xdr:row>74</xdr:row>
      <xdr:rowOff>135050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2908300" y="12787845"/>
          <a:ext cx="889000" cy="34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109175</xdr:rowOff>
    </xdr:from>
    <xdr:to>
      <xdr:col>20</xdr:col>
      <xdr:colOff>38100</xdr:colOff>
      <xdr:row>76</xdr:row>
      <xdr:rowOff>39325</xdr:rowOff>
    </xdr:to>
    <xdr:sp macro="" textlink="">
      <xdr:nvSpPr>
        <xdr:cNvPr id="174" name="フローチャート: 判断 173">
          <a:extLst>
            <a:ext uri="{FF2B5EF4-FFF2-40B4-BE49-F238E27FC236}">
              <a16:creationId xmlns:a16="http://schemas.microsoft.com/office/drawing/2014/main" id="{00000000-0008-0000-0700-0000AE000000}"/>
            </a:ext>
          </a:extLst>
        </xdr:cNvPr>
        <xdr:cNvSpPr/>
      </xdr:nvSpPr>
      <xdr:spPr>
        <a:xfrm>
          <a:off x="3746500" y="12967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30452</xdr:rowOff>
    </xdr:from>
    <xdr:ext cx="599010" cy="259045"/>
    <xdr:sp macro="" textlink="">
      <xdr:nvSpPr>
        <xdr:cNvPr id="175" name="テキスト ボックス 174">
          <a:extLst>
            <a:ext uri="{FF2B5EF4-FFF2-40B4-BE49-F238E27FC236}">
              <a16:creationId xmlns:a16="http://schemas.microsoft.com/office/drawing/2014/main" id="{00000000-0008-0000-0700-0000AF000000}"/>
            </a:ext>
          </a:extLst>
        </xdr:cNvPr>
        <xdr:cNvSpPr txBox="1"/>
      </xdr:nvSpPr>
      <xdr:spPr>
        <a:xfrm>
          <a:off x="3497795" y="13060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100545</xdr:rowOff>
    </xdr:from>
    <xdr:to>
      <xdr:col>15</xdr:col>
      <xdr:colOff>50800</xdr:colOff>
      <xdr:row>74</xdr:row>
      <xdr:rowOff>154946</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2019300" y="12787845"/>
          <a:ext cx="889000" cy="54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129079</xdr:rowOff>
    </xdr:from>
    <xdr:to>
      <xdr:col>15</xdr:col>
      <xdr:colOff>101600</xdr:colOff>
      <xdr:row>76</xdr:row>
      <xdr:rowOff>59229</xdr:rowOff>
    </xdr:to>
    <xdr:sp macro="" textlink="">
      <xdr:nvSpPr>
        <xdr:cNvPr id="177" name="フローチャート: 判断 176">
          <a:extLst>
            <a:ext uri="{FF2B5EF4-FFF2-40B4-BE49-F238E27FC236}">
              <a16:creationId xmlns:a16="http://schemas.microsoft.com/office/drawing/2014/main" id="{00000000-0008-0000-0700-0000B1000000}"/>
            </a:ext>
          </a:extLst>
        </xdr:cNvPr>
        <xdr:cNvSpPr/>
      </xdr:nvSpPr>
      <xdr:spPr>
        <a:xfrm>
          <a:off x="2857500" y="12987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50356</xdr:rowOff>
    </xdr:from>
    <xdr:ext cx="599010" cy="259045"/>
    <xdr:sp macro="" textlink="">
      <xdr:nvSpPr>
        <xdr:cNvPr id="178" name="テキスト ボックス 177">
          <a:extLst>
            <a:ext uri="{FF2B5EF4-FFF2-40B4-BE49-F238E27FC236}">
              <a16:creationId xmlns:a16="http://schemas.microsoft.com/office/drawing/2014/main" id="{00000000-0008-0000-0700-0000B2000000}"/>
            </a:ext>
          </a:extLst>
        </xdr:cNvPr>
        <xdr:cNvSpPr txBox="1"/>
      </xdr:nvSpPr>
      <xdr:spPr>
        <a:xfrm>
          <a:off x="2608795" y="13080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154946</xdr:rowOff>
    </xdr:from>
    <xdr:to>
      <xdr:col>10</xdr:col>
      <xdr:colOff>114300</xdr:colOff>
      <xdr:row>75</xdr:row>
      <xdr:rowOff>31170</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1130300" y="12842246"/>
          <a:ext cx="889000" cy="47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132611</xdr:rowOff>
    </xdr:from>
    <xdr:to>
      <xdr:col>10</xdr:col>
      <xdr:colOff>165100</xdr:colOff>
      <xdr:row>76</xdr:row>
      <xdr:rowOff>62761</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1968500" y="12991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53888</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1719795" y="13084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165410</xdr:rowOff>
    </xdr:from>
    <xdr:to>
      <xdr:col>6</xdr:col>
      <xdr:colOff>38100</xdr:colOff>
      <xdr:row>76</xdr:row>
      <xdr:rowOff>95560</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1079500" y="1302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86687</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830795" y="13116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13915</xdr:rowOff>
    </xdr:from>
    <xdr:to>
      <xdr:col>24</xdr:col>
      <xdr:colOff>114300</xdr:colOff>
      <xdr:row>74</xdr:row>
      <xdr:rowOff>115515</xdr:rowOff>
    </xdr:to>
    <xdr:sp macro="" textlink="">
      <xdr:nvSpPr>
        <xdr:cNvPr id="189" name="楕円 188">
          <a:extLst>
            <a:ext uri="{FF2B5EF4-FFF2-40B4-BE49-F238E27FC236}">
              <a16:creationId xmlns:a16="http://schemas.microsoft.com/office/drawing/2014/main" id="{00000000-0008-0000-0700-0000BD000000}"/>
            </a:ext>
          </a:extLst>
        </xdr:cNvPr>
        <xdr:cNvSpPr/>
      </xdr:nvSpPr>
      <xdr:spPr>
        <a:xfrm>
          <a:off x="4584700" y="1270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36792</xdr:rowOff>
    </xdr:from>
    <xdr:ext cx="599010" cy="259045"/>
    <xdr:sp macro="" textlink="">
      <xdr:nvSpPr>
        <xdr:cNvPr id="190" name="民生費該当値テキスト">
          <a:extLst>
            <a:ext uri="{FF2B5EF4-FFF2-40B4-BE49-F238E27FC236}">
              <a16:creationId xmlns:a16="http://schemas.microsoft.com/office/drawing/2014/main" id="{00000000-0008-0000-0700-0000BE000000}"/>
            </a:ext>
          </a:extLst>
        </xdr:cNvPr>
        <xdr:cNvSpPr txBox="1"/>
      </xdr:nvSpPr>
      <xdr:spPr>
        <a:xfrm>
          <a:off x="4686300" y="12552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332,802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84250</xdr:rowOff>
    </xdr:from>
    <xdr:to>
      <xdr:col>20</xdr:col>
      <xdr:colOff>38100</xdr:colOff>
      <xdr:row>75</xdr:row>
      <xdr:rowOff>14400</xdr:rowOff>
    </xdr:to>
    <xdr:sp macro="" textlink="">
      <xdr:nvSpPr>
        <xdr:cNvPr id="191" name="楕円 190">
          <a:extLst>
            <a:ext uri="{FF2B5EF4-FFF2-40B4-BE49-F238E27FC236}">
              <a16:creationId xmlns:a16="http://schemas.microsoft.com/office/drawing/2014/main" id="{00000000-0008-0000-0700-0000BF000000}"/>
            </a:ext>
          </a:extLst>
        </xdr:cNvPr>
        <xdr:cNvSpPr/>
      </xdr:nvSpPr>
      <xdr:spPr>
        <a:xfrm>
          <a:off x="3746500" y="12771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30927</xdr:rowOff>
    </xdr:from>
    <xdr:ext cx="59901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497795" y="12546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49745</xdr:rowOff>
    </xdr:from>
    <xdr:to>
      <xdr:col>15</xdr:col>
      <xdr:colOff>101600</xdr:colOff>
      <xdr:row>74</xdr:row>
      <xdr:rowOff>151345</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2857500" y="12737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167872</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608795" y="12512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104146</xdr:rowOff>
    </xdr:from>
    <xdr:to>
      <xdr:col>10</xdr:col>
      <xdr:colOff>165100</xdr:colOff>
      <xdr:row>75</xdr:row>
      <xdr:rowOff>34296</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1968500" y="12791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50823</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1719795" y="12566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151820</xdr:rowOff>
    </xdr:from>
    <xdr:to>
      <xdr:col>6</xdr:col>
      <xdr:colOff>38100</xdr:colOff>
      <xdr:row>75</xdr:row>
      <xdr:rowOff>81970</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1079500" y="1283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98497</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830795" y="12614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a:extLst>
            <a:ext uri="{FF2B5EF4-FFF2-40B4-BE49-F238E27FC236}">
              <a16:creationId xmlns:a16="http://schemas.microsoft.com/office/drawing/2014/main" id="{00000000-0008-0000-0700-0000C7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a:extLst>
            <a:ext uri="{FF2B5EF4-FFF2-40B4-BE49-F238E27FC236}">
              <a16:creationId xmlns:a16="http://schemas.microsoft.com/office/drawing/2014/main" id="{00000000-0008-0000-0700-0000C8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a:extLst>
            <a:ext uri="{FF2B5EF4-FFF2-40B4-BE49-F238E27FC236}">
              <a16:creationId xmlns:a16="http://schemas.microsoft.com/office/drawing/2014/main" id="{00000000-0008-0000-0700-0000C9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a:extLst>
            <a:ext uri="{FF2B5EF4-FFF2-40B4-BE49-F238E27FC236}">
              <a16:creationId xmlns:a16="http://schemas.microsoft.com/office/drawing/2014/main" id="{00000000-0008-0000-0700-0000D0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09" name="直線コネクタ 208">
          <a:extLst>
            <a:ext uri="{FF2B5EF4-FFF2-40B4-BE49-F238E27FC236}">
              <a16:creationId xmlns:a16="http://schemas.microsoft.com/office/drawing/2014/main" id="{00000000-0008-0000-0700-0000D1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0" name="テキスト ボックス 209">
          <a:extLst>
            <a:ext uri="{FF2B5EF4-FFF2-40B4-BE49-F238E27FC236}">
              <a16:creationId xmlns:a16="http://schemas.microsoft.com/office/drawing/2014/main" id="{00000000-0008-0000-0700-0000D2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1" name="直線コネクタ 210">
          <a:extLst>
            <a:ext uri="{FF2B5EF4-FFF2-40B4-BE49-F238E27FC236}">
              <a16:creationId xmlns:a16="http://schemas.microsoft.com/office/drawing/2014/main" id="{00000000-0008-0000-0700-0000D3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衛生費グラフ枠">
          <a:extLst>
            <a:ext uri="{FF2B5EF4-FFF2-40B4-BE49-F238E27FC236}">
              <a16:creationId xmlns:a16="http://schemas.microsoft.com/office/drawing/2014/main" id="{00000000-0008-0000-0700-0000DD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116901</xdr:rowOff>
    </xdr:from>
    <xdr:to>
      <xdr:col>24</xdr:col>
      <xdr:colOff>62865</xdr:colOff>
      <xdr:row>98</xdr:row>
      <xdr:rowOff>107612</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flipV="1">
          <a:off x="4633595" y="15547401"/>
          <a:ext cx="1270" cy="1362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111439</xdr:rowOff>
    </xdr:from>
    <xdr:ext cx="534377" cy="259045"/>
    <xdr:sp macro="" textlink="">
      <xdr:nvSpPr>
        <xdr:cNvPr id="223" name="衛生費最小値テキスト">
          <a:extLst>
            <a:ext uri="{FF2B5EF4-FFF2-40B4-BE49-F238E27FC236}">
              <a16:creationId xmlns:a16="http://schemas.microsoft.com/office/drawing/2014/main" id="{00000000-0008-0000-0700-0000DF000000}"/>
            </a:ext>
          </a:extLst>
        </xdr:cNvPr>
        <xdr:cNvSpPr txBox="1"/>
      </xdr:nvSpPr>
      <xdr:spPr>
        <a:xfrm>
          <a:off x="4686300" y="16913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107612</xdr:rowOff>
    </xdr:from>
    <xdr:to>
      <xdr:col>24</xdr:col>
      <xdr:colOff>152400</xdr:colOff>
      <xdr:row>98</xdr:row>
      <xdr:rowOff>107612</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4546600" y="16909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63578</xdr:rowOff>
    </xdr:from>
    <xdr:ext cx="599010" cy="259045"/>
    <xdr:sp macro="" textlink="">
      <xdr:nvSpPr>
        <xdr:cNvPr id="225" name="衛生費最大値テキスト">
          <a:extLst>
            <a:ext uri="{FF2B5EF4-FFF2-40B4-BE49-F238E27FC236}">
              <a16:creationId xmlns:a16="http://schemas.microsoft.com/office/drawing/2014/main" id="{00000000-0008-0000-0700-0000E1000000}"/>
            </a:ext>
          </a:extLst>
        </xdr:cNvPr>
        <xdr:cNvSpPr txBox="1"/>
      </xdr:nvSpPr>
      <xdr:spPr>
        <a:xfrm>
          <a:off x="4686300" y="15322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385,984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116901</xdr:rowOff>
    </xdr:from>
    <xdr:to>
      <xdr:col>24</xdr:col>
      <xdr:colOff>152400</xdr:colOff>
      <xdr:row>90</xdr:row>
      <xdr:rowOff>116901</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4546600" y="15547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163943</xdr:rowOff>
    </xdr:from>
    <xdr:to>
      <xdr:col>24</xdr:col>
      <xdr:colOff>63500</xdr:colOff>
      <xdr:row>96</xdr:row>
      <xdr:rowOff>85240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3797300" y="16451693"/>
          <a:ext cx="838200" cy="92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62089</xdr:rowOff>
    </xdr:from>
    <xdr:ext cx="599010" cy="259045"/>
    <xdr:sp macro="" textlink="">
      <xdr:nvSpPr>
        <xdr:cNvPr id="228" name="衛生費平均値テキスト">
          <a:extLst>
            <a:ext uri="{FF2B5EF4-FFF2-40B4-BE49-F238E27FC236}">
              <a16:creationId xmlns:a16="http://schemas.microsoft.com/office/drawing/2014/main" id="{00000000-0008-0000-0700-0000E4000000}"/>
            </a:ext>
          </a:extLst>
        </xdr:cNvPr>
        <xdr:cNvSpPr txBox="1"/>
      </xdr:nvSpPr>
      <xdr:spPr>
        <a:xfrm>
          <a:off x="4686300" y="165212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83662</xdr:rowOff>
    </xdr:from>
    <xdr:to>
      <xdr:col>24</xdr:col>
      <xdr:colOff>114300</xdr:colOff>
      <xdr:row>97</xdr:row>
      <xdr:rowOff>13812</xdr:rowOff>
    </xdr:to>
    <xdr:sp macro="" textlink="">
      <xdr:nvSpPr>
        <xdr:cNvPr id="229" name="フローチャート: 判断 228">
          <a:extLst>
            <a:ext uri="{FF2B5EF4-FFF2-40B4-BE49-F238E27FC236}">
              <a16:creationId xmlns:a16="http://schemas.microsoft.com/office/drawing/2014/main" id="{00000000-0008-0000-0700-0000E5000000}"/>
            </a:ext>
          </a:extLst>
        </xdr:cNvPr>
        <xdr:cNvSpPr/>
      </xdr:nvSpPr>
      <xdr:spPr>
        <a:xfrm>
          <a:off x="4584700" y="1654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163943</xdr:rowOff>
    </xdr:from>
    <xdr:to>
      <xdr:col>19</xdr:col>
      <xdr:colOff>177800</xdr:colOff>
      <xdr:row>96</xdr:row>
      <xdr:rowOff>124064</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2908300" y="16451693"/>
          <a:ext cx="889000" cy="131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90672</xdr:rowOff>
    </xdr:from>
    <xdr:to>
      <xdr:col>20</xdr:col>
      <xdr:colOff>38100</xdr:colOff>
      <xdr:row>97</xdr:row>
      <xdr:rowOff>20822</xdr:rowOff>
    </xdr:to>
    <xdr:sp macro="" textlink="">
      <xdr:nvSpPr>
        <xdr:cNvPr id="231" name="フローチャート: 判断 230">
          <a:extLst>
            <a:ext uri="{FF2B5EF4-FFF2-40B4-BE49-F238E27FC236}">
              <a16:creationId xmlns:a16="http://schemas.microsoft.com/office/drawing/2014/main" id="{00000000-0008-0000-0700-0000E7000000}"/>
            </a:ext>
          </a:extLst>
        </xdr:cNvPr>
        <xdr:cNvSpPr/>
      </xdr:nvSpPr>
      <xdr:spPr>
        <a:xfrm>
          <a:off x="3746500" y="1654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11949</xdr:rowOff>
    </xdr:from>
    <xdr:ext cx="599010"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3497795" y="16642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124064</xdr:rowOff>
    </xdr:from>
    <xdr:to>
      <xdr:col>15</xdr:col>
      <xdr:colOff>50800</xdr:colOff>
      <xdr:row>96</xdr:row>
      <xdr:rowOff>162548</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2019300" y="16583264"/>
          <a:ext cx="889000" cy="38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117810</xdr:rowOff>
    </xdr:from>
    <xdr:to>
      <xdr:col>15</xdr:col>
      <xdr:colOff>101600</xdr:colOff>
      <xdr:row>97</xdr:row>
      <xdr:rowOff>47960</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2857500" y="1657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39087</xdr:rowOff>
    </xdr:from>
    <xdr:ext cx="599010" cy="259045"/>
    <xdr:sp macro="" textlink="">
      <xdr:nvSpPr>
        <xdr:cNvPr id="235" name="テキスト ボックス 234">
          <a:extLst>
            <a:ext uri="{FF2B5EF4-FFF2-40B4-BE49-F238E27FC236}">
              <a16:creationId xmlns:a16="http://schemas.microsoft.com/office/drawing/2014/main" id="{00000000-0008-0000-0700-0000EB000000}"/>
            </a:ext>
          </a:extLst>
        </xdr:cNvPr>
        <xdr:cNvSpPr txBox="1"/>
      </xdr:nvSpPr>
      <xdr:spPr>
        <a:xfrm>
          <a:off x="2608795" y="16669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66087</xdr:rowOff>
    </xdr:from>
    <xdr:to>
      <xdr:col>10</xdr:col>
      <xdr:colOff>114300</xdr:colOff>
      <xdr:row>96</xdr:row>
      <xdr:rowOff>162548</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1130300" y="16182387"/>
          <a:ext cx="889000" cy="439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102665</xdr:rowOff>
    </xdr:from>
    <xdr:to>
      <xdr:col>10</xdr:col>
      <xdr:colOff>165100</xdr:colOff>
      <xdr:row>97</xdr:row>
      <xdr:rowOff>32815</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1968500" y="1656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49342</xdr:rowOff>
    </xdr:from>
    <xdr:ext cx="599010"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1719795" y="16337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121521</xdr:rowOff>
    </xdr:from>
    <xdr:to>
      <xdr:col>6</xdr:col>
      <xdr:colOff>38100</xdr:colOff>
      <xdr:row>97</xdr:row>
      <xdr:rowOff>51671</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1079500" y="16580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42798</xdr:rowOff>
    </xdr:from>
    <xdr:ext cx="599010"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830795" y="16673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34440</xdr:rowOff>
    </xdr:from>
    <xdr:to>
      <xdr:col>24</xdr:col>
      <xdr:colOff>114300</xdr:colOff>
      <xdr:row>96</xdr:row>
      <xdr:rowOff>136040</xdr:rowOff>
    </xdr:to>
    <xdr:sp macro="" textlink="">
      <xdr:nvSpPr>
        <xdr:cNvPr id="246" name="楕円 245">
          <a:extLst>
            <a:ext uri="{FF2B5EF4-FFF2-40B4-BE49-F238E27FC236}">
              <a16:creationId xmlns:a16="http://schemas.microsoft.com/office/drawing/2014/main" id="{00000000-0008-0000-0700-0000F6000000}"/>
            </a:ext>
          </a:extLst>
        </xdr:cNvPr>
        <xdr:cNvSpPr/>
      </xdr:nvSpPr>
      <xdr:spPr>
        <a:xfrm>
          <a:off x="4584700" y="1649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57317</xdr:rowOff>
    </xdr:from>
    <xdr:ext cx="599010" cy="259045"/>
    <xdr:sp macro="" textlink="">
      <xdr:nvSpPr>
        <xdr:cNvPr id="247" name="衛生費該当値テキスト">
          <a:extLst>
            <a:ext uri="{FF2B5EF4-FFF2-40B4-BE49-F238E27FC236}">
              <a16:creationId xmlns:a16="http://schemas.microsoft.com/office/drawing/2014/main" id="{00000000-0008-0000-0700-0000F7000000}"/>
            </a:ext>
          </a:extLst>
        </xdr:cNvPr>
        <xdr:cNvSpPr txBox="1"/>
      </xdr:nvSpPr>
      <xdr:spPr>
        <a:xfrm>
          <a:off x="4686300" y="16345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113143</xdr:rowOff>
    </xdr:from>
    <xdr:to>
      <xdr:col>20</xdr:col>
      <xdr:colOff>38100</xdr:colOff>
      <xdr:row>96</xdr:row>
      <xdr:rowOff>43293</xdr:rowOff>
    </xdr:to>
    <xdr:sp macro="" textlink="">
      <xdr:nvSpPr>
        <xdr:cNvPr id="248" name="楕円 247">
          <a:extLst>
            <a:ext uri="{FF2B5EF4-FFF2-40B4-BE49-F238E27FC236}">
              <a16:creationId xmlns:a16="http://schemas.microsoft.com/office/drawing/2014/main" id="{00000000-0008-0000-0700-0000F8000000}"/>
            </a:ext>
          </a:extLst>
        </xdr:cNvPr>
        <xdr:cNvSpPr/>
      </xdr:nvSpPr>
      <xdr:spPr>
        <a:xfrm>
          <a:off x="3746500" y="16400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59820</xdr:rowOff>
    </xdr:from>
    <xdr:ext cx="59901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497795" y="16176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73264</xdr:rowOff>
    </xdr:from>
    <xdr:to>
      <xdr:col>15</xdr:col>
      <xdr:colOff>101600</xdr:colOff>
      <xdr:row>97</xdr:row>
      <xdr:rowOff>3414</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2857500" y="16532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19941</xdr:rowOff>
    </xdr:from>
    <xdr:ext cx="59901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608795" y="16307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111748</xdr:rowOff>
    </xdr:from>
    <xdr:to>
      <xdr:col>10</xdr:col>
      <xdr:colOff>165100</xdr:colOff>
      <xdr:row>97</xdr:row>
      <xdr:rowOff>41898</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1968500" y="16570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33025</xdr:rowOff>
    </xdr:from>
    <xdr:ext cx="59901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719795" y="16663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15287</xdr:rowOff>
    </xdr:from>
    <xdr:to>
      <xdr:col>6</xdr:col>
      <xdr:colOff>38100</xdr:colOff>
      <xdr:row>94</xdr:row>
      <xdr:rowOff>116887</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1079500" y="1613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92</xdr:row>
      <xdr:rowOff>133414</xdr:rowOff>
    </xdr:from>
    <xdr:ext cx="59901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830795" y="15906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a:extLst>
            <a:ext uri="{FF2B5EF4-FFF2-40B4-BE49-F238E27FC236}">
              <a16:creationId xmlns:a16="http://schemas.microsoft.com/office/drawing/2014/main" id="{00000000-0008-0000-0700-000000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a:extLst>
            <a:ext uri="{FF2B5EF4-FFF2-40B4-BE49-F238E27FC236}">
              <a16:creationId xmlns:a16="http://schemas.microsoft.com/office/drawing/2014/main" id="{00000000-0008-0000-0700-000001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a:extLst>
            <a:ext uri="{FF2B5EF4-FFF2-40B4-BE49-F238E27FC236}">
              <a16:creationId xmlns:a16="http://schemas.microsoft.com/office/drawing/2014/main" id="{00000000-0008-0000-0700-000009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6" name="直線コネクタ 265">
          <a:extLst>
            <a:ext uri="{FF2B5EF4-FFF2-40B4-BE49-F238E27FC236}">
              <a16:creationId xmlns:a16="http://schemas.microsoft.com/office/drawing/2014/main" id="{00000000-0008-0000-0700-00000A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a:extLst>
            <a:ext uri="{FF2B5EF4-FFF2-40B4-BE49-F238E27FC236}">
              <a16:creationId xmlns:a16="http://schemas.microsoft.com/office/drawing/2014/main" id="{00000000-0008-0000-0700-00001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78321</xdr:rowOff>
    </xdr:from>
    <xdr:to>
      <xdr:col>54</xdr:col>
      <xdr:colOff>189865</xdr:colOff>
      <xdr:row>39</xdr:row>
      <xdr:rowOff>44450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flipV="1">
          <a:off x="10475595" y="5221821"/>
          <a:ext cx="1270" cy="1509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78846</xdr:rowOff>
    </xdr:from>
    <xdr:ext cx="249299" cy="259045"/>
    <xdr:sp macro="" textlink="">
      <xdr:nvSpPr>
        <xdr:cNvPr id="280" name="労働費最小値テキスト">
          <a:extLst>
            <a:ext uri="{FF2B5EF4-FFF2-40B4-BE49-F238E27FC236}">
              <a16:creationId xmlns:a16="http://schemas.microsoft.com/office/drawing/2014/main" id="{00000000-0008-0000-0700-000018010000}"/>
            </a:ext>
          </a:extLst>
        </xdr:cNvPr>
        <xdr:cNvSpPr txBox="1"/>
      </xdr:nvSpPr>
      <xdr:spPr>
        <a:xfrm>
          <a:off x="10528300" y="67653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24998</xdr:rowOff>
    </xdr:from>
    <xdr:ext cx="534377" cy="259045"/>
    <xdr:sp macro="" textlink="">
      <xdr:nvSpPr>
        <xdr:cNvPr id="282" name="労働費最大値テキスト">
          <a:extLst>
            <a:ext uri="{FF2B5EF4-FFF2-40B4-BE49-F238E27FC236}">
              <a16:creationId xmlns:a16="http://schemas.microsoft.com/office/drawing/2014/main" id="{00000000-0008-0000-0700-00001A010000}"/>
            </a:ext>
          </a:extLst>
        </xdr:cNvPr>
        <xdr:cNvSpPr txBox="1"/>
      </xdr:nvSpPr>
      <xdr:spPr>
        <a:xfrm>
          <a:off x="10528300" y="4997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39,611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78321</xdr:rowOff>
    </xdr:from>
    <xdr:to>
      <xdr:col>55</xdr:col>
      <xdr:colOff>88900</xdr:colOff>
      <xdr:row>30</xdr:row>
      <xdr:rowOff>78321</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5221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167746</xdr:rowOff>
    </xdr:from>
    <xdr:ext cx="378565" cy="259045"/>
    <xdr:sp macro="" textlink="">
      <xdr:nvSpPr>
        <xdr:cNvPr id="285" name="労働費平均値テキスト">
          <a:extLst>
            <a:ext uri="{FF2B5EF4-FFF2-40B4-BE49-F238E27FC236}">
              <a16:creationId xmlns:a16="http://schemas.microsoft.com/office/drawing/2014/main" id="{00000000-0008-0000-0700-00001D010000}"/>
            </a:ext>
          </a:extLst>
        </xdr:cNvPr>
        <xdr:cNvSpPr txBox="1"/>
      </xdr:nvSpPr>
      <xdr:spPr>
        <a:xfrm>
          <a:off x="10528300" y="651139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144869</xdr:rowOff>
    </xdr:from>
    <xdr:to>
      <xdr:col>55</xdr:col>
      <xdr:colOff>50800</xdr:colOff>
      <xdr:row>39</xdr:row>
      <xdr:rowOff>75019</xdr:rowOff>
    </xdr:to>
    <xdr:sp macro="" textlink="">
      <xdr:nvSpPr>
        <xdr:cNvPr id="286" name="フローチャート: 判断 285">
          <a:extLst>
            <a:ext uri="{FF2B5EF4-FFF2-40B4-BE49-F238E27FC236}">
              <a16:creationId xmlns:a16="http://schemas.microsoft.com/office/drawing/2014/main" id="{00000000-0008-0000-0700-00001E010000}"/>
            </a:ext>
          </a:extLst>
        </xdr:cNvPr>
        <xdr:cNvSpPr/>
      </xdr:nvSpPr>
      <xdr:spPr>
        <a:xfrm>
          <a:off x="10426700" y="6659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113284</xdr:rowOff>
    </xdr:from>
    <xdr:to>
      <xdr:col>50</xdr:col>
      <xdr:colOff>165100</xdr:colOff>
      <xdr:row>39</xdr:row>
      <xdr:rowOff>43434</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9588500" y="6628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59961</xdr:rowOff>
    </xdr:from>
    <xdr:ext cx="469744"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9404428" y="6403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127533</xdr:rowOff>
    </xdr:from>
    <xdr:to>
      <xdr:col>46</xdr:col>
      <xdr:colOff>38100</xdr:colOff>
      <xdr:row>39</xdr:row>
      <xdr:rowOff>57683</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8699500" y="6642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74210</xdr:rowOff>
    </xdr:from>
    <xdr:ext cx="378565" cy="259045"/>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8561017" y="64178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58306</xdr:rowOff>
    </xdr:from>
    <xdr:to>
      <xdr:col>41</xdr:col>
      <xdr:colOff>101600</xdr:colOff>
      <xdr:row>38</xdr:row>
      <xdr:rowOff>159906</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7810500" y="657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4983</xdr:rowOff>
    </xdr:from>
    <xdr:ext cx="469744"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7626428" y="6348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171348</xdr:rowOff>
    </xdr:from>
    <xdr:to>
      <xdr:col>36</xdr:col>
      <xdr:colOff>165100</xdr:colOff>
      <xdr:row>38</xdr:row>
      <xdr:rowOff>101498</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6921500" y="6514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118025</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6737428" y="6290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3" name="楕円 302">
          <a:extLst>
            <a:ext uri="{FF2B5EF4-FFF2-40B4-BE49-F238E27FC236}">
              <a16:creationId xmlns:a16="http://schemas.microsoft.com/office/drawing/2014/main" id="{00000000-0008-0000-0700-00002F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123296</xdr:rowOff>
    </xdr:from>
    <xdr:ext cx="249299" cy="259045"/>
    <xdr:sp macro="" textlink="">
      <xdr:nvSpPr>
        <xdr:cNvPr id="304" name="労働費該当値テキスト">
          <a:extLst>
            <a:ext uri="{FF2B5EF4-FFF2-40B4-BE49-F238E27FC236}">
              <a16:creationId xmlns:a16="http://schemas.microsoft.com/office/drawing/2014/main" id="{00000000-0008-0000-0700-000030010000}"/>
            </a:ext>
          </a:extLst>
        </xdr:cNvPr>
        <xdr:cNvSpPr txBox="1"/>
      </xdr:nvSpPr>
      <xdr:spPr>
        <a:xfrm>
          <a:off x="10528300" y="66383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a:extLst>
            <a:ext uri="{FF2B5EF4-FFF2-40B4-BE49-F238E27FC236}">
              <a16:creationId xmlns:a16="http://schemas.microsoft.com/office/drawing/2014/main" id="{00000000-0008-0000-0700-00003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a:extLst>
            <a:ext uri="{FF2B5EF4-FFF2-40B4-BE49-F238E27FC236}">
              <a16:creationId xmlns:a16="http://schemas.microsoft.com/office/drawing/2014/main" id="{00000000-0008-0000-0700-00003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a:extLst>
            <a:ext uri="{FF2B5EF4-FFF2-40B4-BE49-F238E27FC236}">
              <a16:creationId xmlns:a16="http://schemas.microsoft.com/office/drawing/2014/main" id="{00000000-0008-0000-0700-00004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3" name="直線コネクタ 322">
          <a:extLst>
            <a:ext uri="{FF2B5EF4-FFF2-40B4-BE49-F238E27FC236}">
              <a16:creationId xmlns:a16="http://schemas.microsoft.com/office/drawing/2014/main" id="{00000000-0008-0000-0700-000043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農林水産業費グラフ枠">
          <a:extLst>
            <a:ext uri="{FF2B5EF4-FFF2-40B4-BE49-F238E27FC236}">
              <a16:creationId xmlns:a16="http://schemas.microsoft.com/office/drawing/2014/main" id="{00000000-0008-0000-0700-00004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62786</xdr:rowOff>
    </xdr:from>
    <xdr:to>
      <xdr:col>54</xdr:col>
      <xdr:colOff>189865</xdr:colOff>
      <xdr:row>58</xdr:row>
      <xdr:rowOff>134492</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flipV="1">
          <a:off x="10475595" y="8978186"/>
          <a:ext cx="1270" cy="1100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138319</xdr:rowOff>
    </xdr:from>
    <xdr:ext cx="534377" cy="259045"/>
    <xdr:sp macro="" textlink="">
      <xdr:nvSpPr>
        <xdr:cNvPr id="335" name="農林水産業費最小値テキスト">
          <a:extLst>
            <a:ext uri="{FF2B5EF4-FFF2-40B4-BE49-F238E27FC236}">
              <a16:creationId xmlns:a16="http://schemas.microsoft.com/office/drawing/2014/main" id="{00000000-0008-0000-0700-00004F010000}"/>
            </a:ext>
          </a:extLst>
        </xdr:cNvPr>
        <xdr:cNvSpPr txBox="1"/>
      </xdr:nvSpPr>
      <xdr:spPr>
        <a:xfrm>
          <a:off x="10528300" y="10082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134492</xdr:rowOff>
    </xdr:from>
    <xdr:to>
      <xdr:col>55</xdr:col>
      <xdr:colOff>88900</xdr:colOff>
      <xdr:row>58</xdr:row>
      <xdr:rowOff>134492</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10388600" y="10078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9463</xdr:rowOff>
    </xdr:from>
    <xdr:ext cx="690189" cy="259045"/>
    <xdr:sp macro="" textlink="">
      <xdr:nvSpPr>
        <xdr:cNvPr id="337" name="農林水産業費最大値テキスト">
          <a:extLst>
            <a:ext uri="{FF2B5EF4-FFF2-40B4-BE49-F238E27FC236}">
              <a16:creationId xmlns:a16="http://schemas.microsoft.com/office/drawing/2014/main" id="{00000000-0008-0000-0700-000051010000}"/>
            </a:ext>
          </a:extLst>
        </xdr:cNvPr>
        <xdr:cNvSpPr txBox="1"/>
      </xdr:nvSpPr>
      <xdr:spPr>
        <a:xfrm>
          <a:off x="10528300" y="875341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2,418,228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52</xdr:row>
      <xdr:rowOff>62786</xdr:rowOff>
    </xdr:from>
    <xdr:to>
      <xdr:col>55</xdr:col>
      <xdr:colOff>88900</xdr:colOff>
      <xdr:row>52</xdr:row>
      <xdr:rowOff>62786</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10388600" y="8978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31693</xdr:rowOff>
    </xdr:from>
    <xdr:to>
      <xdr:col>55</xdr:col>
      <xdr:colOff>0</xdr:colOff>
      <xdr:row>58</xdr:row>
      <xdr:rowOff>91417</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flipV="1">
          <a:off x="9639300" y="9975793"/>
          <a:ext cx="838200" cy="59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160382</xdr:rowOff>
    </xdr:from>
    <xdr:ext cx="599010" cy="259045"/>
    <xdr:sp macro="" textlink="">
      <xdr:nvSpPr>
        <xdr:cNvPr id="340" name="農林水産業費平均値テキスト">
          <a:extLst>
            <a:ext uri="{FF2B5EF4-FFF2-40B4-BE49-F238E27FC236}">
              <a16:creationId xmlns:a16="http://schemas.microsoft.com/office/drawing/2014/main" id="{00000000-0008-0000-0700-000054010000}"/>
            </a:ext>
          </a:extLst>
        </xdr:cNvPr>
        <xdr:cNvSpPr txBox="1"/>
      </xdr:nvSpPr>
      <xdr:spPr>
        <a:xfrm>
          <a:off x="10528300" y="99330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10505</xdr:rowOff>
    </xdr:from>
    <xdr:to>
      <xdr:col>55</xdr:col>
      <xdr:colOff>50800</xdr:colOff>
      <xdr:row>58</xdr:row>
      <xdr:rowOff>112105</xdr:rowOff>
    </xdr:to>
    <xdr:sp macro="" textlink="">
      <xdr:nvSpPr>
        <xdr:cNvPr id="341" name="フローチャート: 判断 340">
          <a:extLst>
            <a:ext uri="{FF2B5EF4-FFF2-40B4-BE49-F238E27FC236}">
              <a16:creationId xmlns:a16="http://schemas.microsoft.com/office/drawing/2014/main" id="{00000000-0008-0000-0700-000055010000}"/>
            </a:ext>
          </a:extLst>
        </xdr:cNvPr>
        <xdr:cNvSpPr/>
      </xdr:nvSpPr>
      <xdr:spPr>
        <a:xfrm>
          <a:off x="10426700" y="9954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71066</xdr:rowOff>
    </xdr:from>
    <xdr:to>
      <xdr:col>50</xdr:col>
      <xdr:colOff>114300</xdr:colOff>
      <xdr:row>58</xdr:row>
      <xdr:rowOff>91417</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8750300" y="10015166"/>
          <a:ext cx="889000" cy="20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11009</xdr:rowOff>
    </xdr:from>
    <xdr:to>
      <xdr:col>50</xdr:col>
      <xdr:colOff>165100</xdr:colOff>
      <xdr:row>58</xdr:row>
      <xdr:rowOff>112609</xdr:rowOff>
    </xdr:to>
    <xdr:sp macro="" textlink="">
      <xdr:nvSpPr>
        <xdr:cNvPr id="343" name="フローチャート: 判断 342">
          <a:extLst>
            <a:ext uri="{FF2B5EF4-FFF2-40B4-BE49-F238E27FC236}">
              <a16:creationId xmlns:a16="http://schemas.microsoft.com/office/drawing/2014/main" id="{00000000-0008-0000-0700-000057010000}"/>
            </a:ext>
          </a:extLst>
        </xdr:cNvPr>
        <xdr:cNvSpPr/>
      </xdr:nvSpPr>
      <xdr:spPr>
        <a:xfrm>
          <a:off x="9588500" y="9955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129136</xdr:rowOff>
    </xdr:from>
    <xdr:ext cx="599010"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9339795" y="9730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56347</xdr:rowOff>
    </xdr:from>
    <xdr:to>
      <xdr:col>45</xdr:col>
      <xdr:colOff>177800</xdr:colOff>
      <xdr:row>58</xdr:row>
      <xdr:rowOff>71066</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7861300" y="10000447"/>
          <a:ext cx="889000" cy="14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17473</xdr:rowOff>
    </xdr:from>
    <xdr:to>
      <xdr:col>46</xdr:col>
      <xdr:colOff>38100</xdr:colOff>
      <xdr:row>58</xdr:row>
      <xdr:rowOff>119073</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8699500" y="9961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135600</xdr:rowOff>
    </xdr:from>
    <xdr:ext cx="599010"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8450795" y="9736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56347</xdr:rowOff>
    </xdr:from>
    <xdr:to>
      <xdr:col>41</xdr:col>
      <xdr:colOff>50800</xdr:colOff>
      <xdr:row>58</xdr:row>
      <xdr:rowOff>99294</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6972300" y="10000447"/>
          <a:ext cx="889000" cy="42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10830</xdr:rowOff>
    </xdr:from>
    <xdr:to>
      <xdr:col>41</xdr:col>
      <xdr:colOff>101600</xdr:colOff>
      <xdr:row>58</xdr:row>
      <xdr:rowOff>112430</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7810500" y="9954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103557</xdr:rowOff>
    </xdr:from>
    <xdr:ext cx="599010"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7561795" y="10047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8486</xdr:rowOff>
    </xdr:from>
    <xdr:to>
      <xdr:col>36</xdr:col>
      <xdr:colOff>165100</xdr:colOff>
      <xdr:row>58</xdr:row>
      <xdr:rowOff>110086</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6921500" y="9952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126613</xdr:rowOff>
    </xdr:from>
    <xdr:ext cx="599010"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6672795" y="9727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152343</xdr:rowOff>
    </xdr:from>
    <xdr:to>
      <xdr:col>55</xdr:col>
      <xdr:colOff>50800</xdr:colOff>
      <xdr:row>58</xdr:row>
      <xdr:rowOff>82493</xdr:rowOff>
    </xdr:to>
    <xdr:sp macro="" textlink="">
      <xdr:nvSpPr>
        <xdr:cNvPr id="358" name="楕円 357">
          <a:extLst>
            <a:ext uri="{FF2B5EF4-FFF2-40B4-BE49-F238E27FC236}">
              <a16:creationId xmlns:a16="http://schemas.microsoft.com/office/drawing/2014/main" id="{00000000-0008-0000-0700-000066010000}"/>
            </a:ext>
          </a:extLst>
        </xdr:cNvPr>
        <xdr:cNvSpPr/>
      </xdr:nvSpPr>
      <xdr:spPr>
        <a:xfrm>
          <a:off x="10426700" y="9924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111720</xdr:rowOff>
    </xdr:from>
    <xdr:ext cx="599010" cy="259045"/>
    <xdr:sp macro="" textlink="">
      <xdr:nvSpPr>
        <xdr:cNvPr id="359" name="農林水産業費該当値テキスト">
          <a:extLst>
            <a:ext uri="{FF2B5EF4-FFF2-40B4-BE49-F238E27FC236}">
              <a16:creationId xmlns:a16="http://schemas.microsoft.com/office/drawing/2014/main" id="{00000000-0008-0000-0700-000067010000}"/>
            </a:ext>
          </a:extLst>
        </xdr:cNvPr>
        <xdr:cNvSpPr txBox="1"/>
      </xdr:nvSpPr>
      <xdr:spPr>
        <a:xfrm>
          <a:off x="10528300" y="9712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40617</xdr:rowOff>
    </xdr:from>
    <xdr:to>
      <xdr:col>50</xdr:col>
      <xdr:colOff>165100</xdr:colOff>
      <xdr:row>58</xdr:row>
      <xdr:rowOff>142217</xdr:rowOff>
    </xdr:to>
    <xdr:sp macro="" textlink="">
      <xdr:nvSpPr>
        <xdr:cNvPr id="360" name="楕円 359">
          <a:extLst>
            <a:ext uri="{FF2B5EF4-FFF2-40B4-BE49-F238E27FC236}">
              <a16:creationId xmlns:a16="http://schemas.microsoft.com/office/drawing/2014/main" id="{00000000-0008-0000-0700-000068010000}"/>
            </a:ext>
          </a:extLst>
        </xdr:cNvPr>
        <xdr:cNvSpPr/>
      </xdr:nvSpPr>
      <xdr:spPr>
        <a:xfrm>
          <a:off x="9588500" y="9984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133344</xdr:rowOff>
    </xdr:from>
    <xdr:ext cx="59901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339795" y="10077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20266</xdr:rowOff>
    </xdr:from>
    <xdr:to>
      <xdr:col>46</xdr:col>
      <xdr:colOff>38100</xdr:colOff>
      <xdr:row>58</xdr:row>
      <xdr:rowOff>121866</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8699500" y="9964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112993</xdr:rowOff>
    </xdr:from>
    <xdr:ext cx="59901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450795" y="10057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5547</xdr:rowOff>
    </xdr:from>
    <xdr:to>
      <xdr:col>41</xdr:col>
      <xdr:colOff>101600</xdr:colOff>
      <xdr:row>58</xdr:row>
      <xdr:rowOff>107147</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7810500" y="9949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123674</xdr:rowOff>
    </xdr:from>
    <xdr:ext cx="59901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561795" y="9724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48494</xdr:rowOff>
    </xdr:from>
    <xdr:to>
      <xdr:col>36</xdr:col>
      <xdr:colOff>165100</xdr:colOff>
      <xdr:row>58</xdr:row>
      <xdr:rowOff>150094</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6921500" y="9992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141221</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05111" y="10085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a:extLst>
            <a:ext uri="{FF2B5EF4-FFF2-40B4-BE49-F238E27FC236}">
              <a16:creationId xmlns:a16="http://schemas.microsoft.com/office/drawing/2014/main" id="{00000000-0008-0000-0700-00007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a:extLst>
            <a:ext uri="{FF2B5EF4-FFF2-40B4-BE49-F238E27FC236}">
              <a16:creationId xmlns:a16="http://schemas.microsoft.com/office/drawing/2014/main" id="{00000000-0008-0000-0700-00007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a:extLst>
            <a:ext uri="{FF2B5EF4-FFF2-40B4-BE49-F238E27FC236}">
              <a16:creationId xmlns:a16="http://schemas.microsoft.com/office/drawing/2014/main" id="{00000000-0008-0000-0700-00007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8" name="直線コネクタ 377">
          <a:extLst>
            <a:ext uri="{FF2B5EF4-FFF2-40B4-BE49-F238E27FC236}">
              <a16:creationId xmlns:a16="http://schemas.microsoft.com/office/drawing/2014/main" id="{00000000-0008-0000-0700-00007A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商工費グラフ枠">
          <a:extLst>
            <a:ext uri="{FF2B5EF4-FFF2-40B4-BE49-F238E27FC236}">
              <a16:creationId xmlns:a16="http://schemas.microsoft.com/office/drawing/2014/main" id="{00000000-0008-0000-0700-00008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127698</xdr:rowOff>
    </xdr:from>
    <xdr:to>
      <xdr:col>54</xdr:col>
      <xdr:colOff>189865</xdr:colOff>
      <xdr:row>79</xdr:row>
      <xdr:rowOff>42951</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flipV="1">
          <a:off x="10475595" y="11957748"/>
          <a:ext cx="1270" cy="1629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46778</xdr:rowOff>
    </xdr:from>
    <xdr:ext cx="378565" cy="259045"/>
    <xdr:sp macro="" textlink="">
      <xdr:nvSpPr>
        <xdr:cNvPr id="392" name="商工費最小値テキスト">
          <a:extLst>
            <a:ext uri="{FF2B5EF4-FFF2-40B4-BE49-F238E27FC236}">
              <a16:creationId xmlns:a16="http://schemas.microsoft.com/office/drawing/2014/main" id="{00000000-0008-0000-0700-000088010000}"/>
            </a:ext>
          </a:extLst>
        </xdr:cNvPr>
        <xdr:cNvSpPr txBox="1"/>
      </xdr:nvSpPr>
      <xdr:spPr>
        <a:xfrm>
          <a:off x="10528300" y="13591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42951</xdr:rowOff>
    </xdr:from>
    <xdr:to>
      <xdr:col>55</xdr:col>
      <xdr:colOff>88900</xdr:colOff>
      <xdr:row>79</xdr:row>
      <xdr:rowOff>42951</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10388600" y="13587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74375</xdr:rowOff>
    </xdr:from>
    <xdr:ext cx="599010" cy="259045"/>
    <xdr:sp macro="" textlink="">
      <xdr:nvSpPr>
        <xdr:cNvPr id="394" name="商工費最大値テキスト">
          <a:extLst>
            <a:ext uri="{FF2B5EF4-FFF2-40B4-BE49-F238E27FC236}">
              <a16:creationId xmlns:a16="http://schemas.microsoft.com/office/drawing/2014/main" id="{00000000-0008-0000-0700-00008A010000}"/>
            </a:ext>
          </a:extLst>
        </xdr:cNvPr>
        <xdr:cNvSpPr txBox="1"/>
      </xdr:nvSpPr>
      <xdr:spPr>
        <a:xfrm>
          <a:off x="10528300" y="11732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856,300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127698</xdr:rowOff>
    </xdr:from>
    <xdr:to>
      <xdr:col>55</xdr:col>
      <xdr:colOff>88900</xdr:colOff>
      <xdr:row>69</xdr:row>
      <xdr:rowOff>127698</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1957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40067</xdr:rowOff>
    </xdr:from>
    <xdr:to>
      <xdr:col>55</xdr:col>
      <xdr:colOff>0</xdr:colOff>
      <xdr:row>78</xdr:row>
      <xdr:rowOff>156794</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flipV="1">
          <a:off x="9639300" y="13413167"/>
          <a:ext cx="838200" cy="116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54264</xdr:rowOff>
    </xdr:from>
    <xdr:ext cx="534377" cy="259045"/>
    <xdr:sp macro="" textlink="">
      <xdr:nvSpPr>
        <xdr:cNvPr id="397" name="商工費平均値テキスト">
          <a:extLst>
            <a:ext uri="{FF2B5EF4-FFF2-40B4-BE49-F238E27FC236}">
              <a16:creationId xmlns:a16="http://schemas.microsoft.com/office/drawing/2014/main" id="{00000000-0008-0000-0700-00008D010000}"/>
            </a:ext>
          </a:extLst>
        </xdr:cNvPr>
        <xdr:cNvSpPr txBox="1"/>
      </xdr:nvSpPr>
      <xdr:spPr>
        <a:xfrm>
          <a:off x="10528300" y="134273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75837</xdr:rowOff>
    </xdr:from>
    <xdr:to>
      <xdr:col>55</xdr:col>
      <xdr:colOff>50800</xdr:colOff>
      <xdr:row>79</xdr:row>
      <xdr:rowOff>5987</xdr:rowOff>
    </xdr:to>
    <xdr:sp macro="" textlink="">
      <xdr:nvSpPr>
        <xdr:cNvPr id="398" name="フローチャート: 判断 397">
          <a:extLst>
            <a:ext uri="{FF2B5EF4-FFF2-40B4-BE49-F238E27FC236}">
              <a16:creationId xmlns:a16="http://schemas.microsoft.com/office/drawing/2014/main" id="{00000000-0008-0000-0700-00008E010000}"/>
            </a:ext>
          </a:extLst>
        </xdr:cNvPr>
        <xdr:cNvSpPr/>
      </xdr:nvSpPr>
      <xdr:spPr>
        <a:xfrm>
          <a:off x="10426700" y="13448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80394</xdr:rowOff>
    </xdr:from>
    <xdr:to>
      <xdr:col>50</xdr:col>
      <xdr:colOff>114300</xdr:colOff>
      <xdr:row>78</xdr:row>
      <xdr:rowOff>156794</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8750300" y="13453494"/>
          <a:ext cx="889000" cy="76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78220</xdr:rowOff>
    </xdr:from>
    <xdr:to>
      <xdr:col>50</xdr:col>
      <xdr:colOff>165100</xdr:colOff>
      <xdr:row>79</xdr:row>
      <xdr:rowOff>8370</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9588500" y="1345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24897</xdr:rowOff>
    </xdr:from>
    <xdr:ext cx="534377"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9372111" y="13226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80394</xdr:rowOff>
    </xdr:from>
    <xdr:to>
      <xdr:col>45</xdr:col>
      <xdr:colOff>177800</xdr:colOff>
      <xdr:row>78</xdr:row>
      <xdr:rowOff>147103</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7861300" y="13453494"/>
          <a:ext cx="889000" cy="66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73304</xdr:rowOff>
    </xdr:from>
    <xdr:to>
      <xdr:col>46</xdr:col>
      <xdr:colOff>38100</xdr:colOff>
      <xdr:row>79</xdr:row>
      <xdr:rowOff>3454</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8699500" y="1344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166031</xdr:rowOff>
    </xdr:from>
    <xdr:ext cx="534377" cy="259045"/>
    <xdr:sp macro="" textlink="">
      <xdr:nvSpPr>
        <xdr:cNvPr id="404" name="テキスト ボックス 403">
          <a:extLst>
            <a:ext uri="{FF2B5EF4-FFF2-40B4-BE49-F238E27FC236}">
              <a16:creationId xmlns:a16="http://schemas.microsoft.com/office/drawing/2014/main" id="{00000000-0008-0000-0700-000094010000}"/>
            </a:ext>
          </a:extLst>
        </xdr:cNvPr>
        <xdr:cNvSpPr txBox="1"/>
      </xdr:nvSpPr>
      <xdr:spPr>
        <a:xfrm>
          <a:off x="8483111" y="13539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142401</xdr:rowOff>
    </xdr:from>
    <xdr:to>
      <xdr:col>41</xdr:col>
      <xdr:colOff>50800</xdr:colOff>
      <xdr:row>78</xdr:row>
      <xdr:rowOff>147103</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6972300" y="13515501"/>
          <a:ext cx="889000" cy="4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74208</xdr:rowOff>
    </xdr:from>
    <xdr:to>
      <xdr:col>41</xdr:col>
      <xdr:colOff>101600</xdr:colOff>
      <xdr:row>79</xdr:row>
      <xdr:rowOff>4358</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7810500" y="13447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20885</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7594111" y="13222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74995</xdr:rowOff>
    </xdr:from>
    <xdr:to>
      <xdr:col>36</xdr:col>
      <xdr:colOff>165100</xdr:colOff>
      <xdr:row>79</xdr:row>
      <xdr:rowOff>5145</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6921500" y="1344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21672</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6705111" y="13223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160717</xdr:rowOff>
    </xdr:from>
    <xdr:to>
      <xdr:col>55</xdr:col>
      <xdr:colOff>50800</xdr:colOff>
      <xdr:row>78</xdr:row>
      <xdr:rowOff>90867</xdr:rowOff>
    </xdr:to>
    <xdr:sp macro="" textlink="">
      <xdr:nvSpPr>
        <xdr:cNvPr id="415" name="楕円 414">
          <a:extLst>
            <a:ext uri="{FF2B5EF4-FFF2-40B4-BE49-F238E27FC236}">
              <a16:creationId xmlns:a16="http://schemas.microsoft.com/office/drawing/2014/main" id="{00000000-0008-0000-0700-00009F010000}"/>
            </a:ext>
          </a:extLst>
        </xdr:cNvPr>
        <xdr:cNvSpPr/>
      </xdr:nvSpPr>
      <xdr:spPr>
        <a:xfrm>
          <a:off x="10426700" y="13362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12144</xdr:rowOff>
    </xdr:from>
    <xdr:ext cx="534377" cy="259045"/>
    <xdr:sp macro="" textlink="">
      <xdr:nvSpPr>
        <xdr:cNvPr id="416" name="商工費該当値テキスト">
          <a:extLst>
            <a:ext uri="{FF2B5EF4-FFF2-40B4-BE49-F238E27FC236}">
              <a16:creationId xmlns:a16="http://schemas.microsoft.com/office/drawing/2014/main" id="{00000000-0008-0000-0700-0000A0010000}"/>
            </a:ext>
          </a:extLst>
        </xdr:cNvPr>
        <xdr:cNvSpPr txBox="1"/>
      </xdr:nvSpPr>
      <xdr:spPr>
        <a:xfrm>
          <a:off x="10528300" y="13213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105994</xdr:rowOff>
    </xdr:from>
    <xdr:to>
      <xdr:col>50</xdr:col>
      <xdr:colOff>165100</xdr:colOff>
      <xdr:row>79</xdr:row>
      <xdr:rowOff>36144</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9588500" y="13479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27271</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372111" y="13571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29594</xdr:rowOff>
    </xdr:from>
    <xdr:to>
      <xdr:col>46</xdr:col>
      <xdr:colOff>38100</xdr:colOff>
      <xdr:row>78</xdr:row>
      <xdr:rowOff>131194</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8699500" y="13402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147721</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483111" y="13177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96303</xdr:rowOff>
    </xdr:from>
    <xdr:to>
      <xdr:col>41</xdr:col>
      <xdr:colOff>101600</xdr:colOff>
      <xdr:row>79</xdr:row>
      <xdr:rowOff>26453</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7810500" y="13469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17580</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594111" y="13562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91601</xdr:rowOff>
    </xdr:from>
    <xdr:to>
      <xdr:col>36</xdr:col>
      <xdr:colOff>165100</xdr:colOff>
      <xdr:row>79</xdr:row>
      <xdr:rowOff>21751</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6921500" y="13464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12878</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05111" y="13557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a:extLst>
            <a:ext uri="{FF2B5EF4-FFF2-40B4-BE49-F238E27FC236}">
              <a16:creationId xmlns:a16="http://schemas.microsoft.com/office/drawing/2014/main" id="{00000000-0008-0000-0700-0000A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a:extLst>
            <a:ext uri="{FF2B5EF4-FFF2-40B4-BE49-F238E27FC236}">
              <a16:creationId xmlns:a16="http://schemas.microsoft.com/office/drawing/2014/main" id="{00000000-0008-0000-0700-0000A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a:extLst>
            <a:ext uri="{FF2B5EF4-FFF2-40B4-BE49-F238E27FC236}">
              <a16:creationId xmlns:a16="http://schemas.microsoft.com/office/drawing/2014/main" id="{00000000-0008-0000-0700-0000B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5" name="直線コネクタ 434">
          <a:extLst>
            <a:ext uri="{FF2B5EF4-FFF2-40B4-BE49-F238E27FC236}">
              <a16:creationId xmlns:a16="http://schemas.microsoft.com/office/drawing/2014/main" id="{00000000-0008-0000-0700-0000B3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5" name="土木費グラフ枠">
          <a:extLst>
            <a:ext uri="{FF2B5EF4-FFF2-40B4-BE49-F238E27FC236}">
              <a16:creationId xmlns:a16="http://schemas.microsoft.com/office/drawing/2014/main" id="{00000000-0008-0000-0700-0000B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84730</xdr:rowOff>
    </xdr:from>
    <xdr:to>
      <xdr:col>54</xdr:col>
      <xdr:colOff>189865</xdr:colOff>
      <xdr:row>98</xdr:row>
      <xdr:rowOff>111927</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flipV="1">
          <a:off x="10475595" y="15515230"/>
          <a:ext cx="1270" cy="1398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115754</xdr:rowOff>
    </xdr:from>
    <xdr:ext cx="534377" cy="259045"/>
    <xdr:sp macro="" textlink="">
      <xdr:nvSpPr>
        <xdr:cNvPr id="447" name="土木費最小値テキスト">
          <a:extLst>
            <a:ext uri="{FF2B5EF4-FFF2-40B4-BE49-F238E27FC236}">
              <a16:creationId xmlns:a16="http://schemas.microsoft.com/office/drawing/2014/main" id="{00000000-0008-0000-0700-0000BF010000}"/>
            </a:ext>
          </a:extLst>
        </xdr:cNvPr>
        <xdr:cNvSpPr txBox="1"/>
      </xdr:nvSpPr>
      <xdr:spPr>
        <a:xfrm>
          <a:off x="10528300" y="16917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111927</xdr:rowOff>
    </xdr:from>
    <xdr:to>
      <xdr:col>55</xdr:col>
      <xdr:colOff>88900</xdr:colOff>
      <xdr:row>98</xdr:row>
      <xdr:rowOff>111927</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10388600" y="16914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31407</xdr:rowOff>
    </xdr:from>
    <xdr:ext cx="690189" cy="259045"/>
    <xdr:sp macro="" textlink="">
      <xdr:nvSpPr>
        <xdr:cNvPr id="449" name="土木費最大値テキスト">
          <a:extLst>
            <a:ext uri="{FF2B5EF4-FFF2-40B4-BE49-F238E27FC236}">
              <a16:creationId xmlns:a16="http://schemas.microsoft.com/office/drawing/2014/main" id="{00000000-0008-0000-0700-0000C1010000}"/>
            </a:ext>
          </a:extLst>
        </xdr:cNvPr>
        <xdr:cNvSpPr txBox="1"/>
      </xdr:nvSpPr>
      <xdr:spPr>
        <a:xfrm>
          <a:off x="10528300" y="1529045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1,560,117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84730</xdr:rowOff>
    </xdr:from>
    <xdr:to>
      <xdr:col>55</xdr:col>
      <xdr:colOff>88900</xdr:colOff>
      <xdr:row>90</xdr:row>
      <xdr:rowOff>84730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10388600" y="1551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136424</xdr:rowOff>
    </xdr:from>
    <xdr:to>
      <xdr:col>55</xdr:col>
      <xdr:colOff>0</xdr:colOff>
      <xdr:row>98</xdr:row>
      <xdr:rowOff>5998</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flipV="1">
          <a:off x="9639300" y="16424174"/>
          <a:ext cx="838200" cy="383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100243</xdr:rowOff>
    </xdr:from>
    <xdr:ext cx="599010" cy="259045"/>
    <xdr:sp macro="" textlink="">
      <xdr:nvSpPr>
        <xdr:cNvPr id="452" name="土木費平均値テキスト">
          <a:extLst>
            <a:ext uri="{FF2B5EF4-FFF2-40B4-BE49-F238E27FC236}">
              <a16:creationId xmlns:a16="http://schemas.microsoft.com/office/drawing/2014/main" id="{00000000-0008-0000-0700-0000C4010000}"/>
            </a:ext>
          </a:extLst>
        </xdr:cNvPr>
        <xdr:cNvSpPr txBox="1"/>
      </xdr:nvSpPr>
      <xdr:spPr>
        <a:xfrm>
          <a:off x="10528300" y="167308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121816</xdr:rowOff>
    </xdr:from>
    <xdr:to>
      <xdr:col>55</xdr:col>
      <xdr:colOff>50800</xdr:colOff>
      <xdr:row>98</xdr:row>
      <xdr:rowOff>51966</xdr:rowOff>
    </xdr:to>
    <xdr:sp macro="" textlink="">
      <xdr:nvSpPr>
        <xdr:cNvPr id="453" name="フローチャート: 判断 452">
          <a:extLst>
            <a:ext uri="{FF2B5EF4-FFF2-40B4-BE49-F238E27FC236}">
              <a16:creationId xmlns:a16="http://schemas.microsoft.com/office/drawing/2014/main" id="{00000000-0008-0000-0700-0000C5010000}"/>
            </a:ext>
          </a:extLst>
        </xdr:cNvPr>
        <xdr:cNvSpPr/>
      </xdr:nvSpPr>
      <xdr:spPr>
        <a:xfrm>
          <a:off x="10426700" y="16752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33834</xdr:rowOff>
    </xdr:from>
    <xdr:to>
      <xdr:col>50</xdr:col>
      <xdr:colOff>114300</xdr:colOff>
      <xdr:row>98</xdr:row>
      <xdr:rowOff>5998</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8750300" y="16664484"/>
          <a:ext cx="889000" cy="143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124022</xdr:rowOff>
    </xdr:from>
    <xdr:to>
      <xdr:col>50</xdr:col>
      <xdr:colOff>165100</xdr:colOff>
      <xdr:row>98</xdr:row>
      <xdr:rowOff>54172</xdr:rowOff>
    </xdr:to>
    <xdr:sp macro="" textlink="">
      <xdr:nvSpPr>
        <xdr:cNvPr id="455" name="フローチャート: 判断 454">
          <a:extLst>
            <a:ext uri="{FF2B5EF4-FFF2-40B4-BE49-F238E27FC236}">
              <a16:creationId xmlns:a16="http://schemas.microsoft.com/office/drawing/2014/main" id="{00000000-0008-0000-0700-0000C7010000}"/>
            </a:ext>
          </a:extLst>
        </xdr:cNvPr>
        <xdr:cNvSpPr/>
      </xdr:nvSpPr>
      <xdr:spPr>
        <a:xfrm>
          <a:off x="9588500" y="16754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70699</xdr:rowOff>
    </xdr:from>
    <xdr:ext cx="599010"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9339795" y="16529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153733</xdr:rowOff>
    </xdr:from>
    <xdr:to>
      <xdr:col>45</xdr:col>
      <xdr:colOff>177800</xdr:colOff>
      <xdr:row>97</xdr:row>
      <xdr:rowOff>33834</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7861300" y="16612933"/>
          <a:ext cx="889000" cy="51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137283</xdr:rowOff>
    </xdr:from>
    <xdr:to>
      <xdr:col>46</xdr:col>
      <xdr:colOff>38100</xdr:colOff>
      <xdr:row>98</xdr:row>
      <xdr:rowOff>67433</xdr:rowOff>
    </xdr:to>
    <xdr:sp macro="" textlink="">
      <xdr:nvSpPr>
        <xdr:cNvPr id="458" name="フローチャート: 判断 457">
          <a:extLst>
            <a:ext uri="{FF2B5EF4-FFF2-40B4-BE49-F238E27FC236}">
              <a16:creationId xmlns:a16="http://schemas.microsoft.com/office/drawing/2014/main" id="{00000000-0008-0000-0700-0000CA010000}"/>
            </a:ext>
          </a:extLst>
        </xdr:cNvPr>
        <xdr:cNvSpPr/>
      </xdr:nvSpPr>
      <xdr:spPr>
        <a:xfrm>
          <a:off x="8699500" y="16767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58560</xdr:rowOff>
    </xdr:from>
    <xdr:ext cx="599010"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8450795" y="16860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153733</xdr:rowOff>
    </xdr:from>
    <xdr:to>
      <xdr:col>41</xdr:col>
      <xdr:colOff>50800</xdr:colOff>
      <xdr:row>98</xdr:row>
      <xdr:rowOff>563</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6972300" y="16612933"/>
          <a:ext cx="889000" cy="189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112917</xdr:rowOff>
    </xdr:from>
    <xdr:to>
      <xdr:col>41</xdr:col>
      <xdr:colOff>101600</xdr:colOff>
      <xdr:row>98</xdr:row>
      <xdr:rowOff>43067</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7810500" y="16743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34194</xdr:rowOff>
    </xdr:from>
    <xdr:ext cx="599010"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7561795" y="16836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132629</xdr:rowOff>
    </xdr:from>
    <xdr:to>
      <xdr:col>36</xdr:col>
      <xdr:colOff>165100</xdr:colOff>
      <xdr:row>98</xdr:row>
      <xdr:rowOff>62779</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6921500" y="16763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53906</xdr:rowOff>
    </xdr:from>
    <xdr:ext cx="599010"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6672795" y="16856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85624</xdr:rowOff>
    </xdr:from>
    <xdr:to>
      <xdr:col>55</xdr:col>
      <xdr:colOff>50800</xdr:colOff>
      <xdr:row>96</xdr:row>
      <xdr:rowOff>15774</xdr:rowOff>
    </xdr:to>
    <xdr:sp macro="" textlink="">
      <xdr:nvSpPr>
        <xdr:cNvPr id="470" name="楕円 469">
          <a:extLst>
            <a:ext uri="{FF2B5EF4-FFF2-40B4-BE49-F238E27FC236}">
              <a16:creationId xmlns:a16="http://schemas.microsoft.com/office/drawing/2014/main" id="{00000000-0008-0000-0700-0000D6010000}"/>
            </a:ext>
          </a:extLst>
        </xdr:cNvPr>
        <xdr:cNvSpPr/>
      </xdr:nvSpPr>
      <xdr:spPr>
        <a:xfrm>
          <a:off x="10426700" y="16373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108501</xdr:rowOff>
    </xdr:from>
    <xdr:ext cx="599010" cy="259045"/>
    <xdr:sp macro="" textlink="">
      <xdr:nvSpPr>
        <xdr:cNvPr id="471" name="土木費該当値テキスト">
          <a:extLst>
            <a:ext uri="{FF2B5EF4-FFF2-40B4-BE49-F238E27FC236}">
              <a16:creationId xmlns:a16="http://schemas.microsoft.com/office/drawing/2014/main" id="{00000000-0008-0000-0700-0000D7010000}"/>
            </a:ext>
          </a:extLst>
        </xdr:cNvPr>
        <xdr:cNvSpPr txBox="1"/>
      </xdr:nvSpPr>
      <xdr:spPr>
        <a:xfrm>
          <a:off x="10528300" y="16224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126648</xdr:rowOff>
    </xdr:from>
    <xdr:to>
      <xdr:col>50</xdr:col>
      <xdr:colOff>165100</xdr:colOff>
      <xdr:row>98</xdr:row>
      <xdr:rowOff>56798</xdr:rowOff>
    </xdr:to>
    <xdr:sp macro="" textlink="">
      <xdr:nvSpPr>
        <xdr:cNvPr id="472" name="楕円 471">
          <a:extLst>
            <a:ext uri="{FF2B5EF4-FFF2-40B4-BE49-F238E27FC236}">
              <a16:creationId xmlns:a16="http://schemas.microsoft.com/office/drawing/2014/main" id="{00000000-0008-0000-0700-0000D8010000}"/>
            </a:ext>
          </a:extLst>
        </xdr:cNvPr>
        <xdr:cNvSpPr/>
      </xdr:nvSpPr>
      <xdr:spPr>
        <a:xfrm>
          <a:off x="9588500" y="16757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47925</xdr:rowOff>
    </xdr:from>
    <xdr:ext cx="59901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339795" y="16850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154484</xdr:rowOff>
    </xdr:from>
    <xdr:to>
      <xdr:col>46</xdr:col>
      <xdr:colOff>38100</xdr:colOff>
      <xdr:row>97</xdr:row>
      <xdr:rowOff>84634</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8699500" y="16613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101161</xdr:rowOff>
    </xdr:from>
    <xdr:ext cx="59901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450795" y="16388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102933</xdr:rowOff>
    </xdr:from>
    <xdr:to>
      <xdr:col>41</xdr:col>
      <xdr:colOff>101600</xdr:colOff>
      <xdr:row>97</xdr:row>
      <xdr:rowOff>33083</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7810500" y="16562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49610</xdr:rowOff>
    </xdr:from>
    <xdr:ext cx="59901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561795" y="16337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121213</xdr:rowOff>
    </xdr:from>
    <xdr:to>
      <xdr:col>36</xdr:col>
      <xdr:colOff>165100</xdr:colOff>
      <xdr:row>98</xdr:row>
      <xdr:rowOff>51363</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6921500" y="16751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67890</xdr:rowOff>
    </xdr:from>
    <xdr:ext cx="59901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672795" y="16527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0" name="正方形/長方形 479">
          <a:extLst>
            <a:ext uri="{FF2B5EF4-FFF2-40B4-BE49-F238E27FC236}">
              <a16:creationId xmlns:a16="http://schemas.microsoft.com/office/drawing/2014/main" id="{00000000-0008-0000-0700-0000E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1" name="正方形/長方形 480">
          <a:extLst>
            <a:ext uri="{FF2B5EF4-FFF2-40B4-BE49-F238E27FC236}">
              <a16:creationId xmlns:a16="http://schemas.microsoft.com/office/drawing/2014/main" id="{00000000-0008-0000-0700-0000E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9" name="直線コネクタ 488">
          <a:extLst>
            <a:ext uri="{FF2B5EF4-FFF2-40B4-BE49-F238E27FC236}">
              <a16:creationId xmlns:a16="http://schemas.microsoft.com/office/drawing/2014/main" id="{00000000-0008-0000-0700-0000E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0" name="直線コネクタ 489">
          <a:extLst>
            <a:ext uri="{FF2B5EF4-FFF2-40B4-BE49-F238E27FC236}">
              <a16:creationId xmlns:a16="http://schemas.microsoft.com/office/drawing/2014/main" id="{00000000-0008-0000-0700-0000EA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2" name="直線コネクタ 491">
          <a:extLst>
            <a:ext uri="{FF2B5EF4-FFF2-40B4-BE49-F238E27FC236}">
              <a16:creationId xmlns:a16="http://schemas.microsoft.com/office/drawing/2014/main" id="{00000000-0008-0000-0700-0000EC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2" name="消防費グラフ枠">
          <a:extLst>
            <a:ext uri="{FF2B5EF4-FFF2-40B4-BE49-F238E27FC236}">
              <a16:creationId xmlns:a16="http://schemas.microsoft.com/office/drawing/2014/main" id="{00000000-0008-0000-0700-0000F6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114645</xdr:rowOff>
    </xdr:from>
    <xdr:to>
      <xdr:col>85</xdr:col>
      <xdr:colOff>126364</xdr:colOff>
      <xdr:row>39</xdr:row>
      <xdr:rowOff>4506</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flipV="1">
          <a:off x="16317595" y="5258145"/>
          <a:ext cx="1269" cy="1432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8333</xdr:rowOff>
    </xdr:from>
    <xdr:ext cx="469744" cy="259045"/>
    <xdr:sp macro="" textlink="">
      <xdr:nvSpPr>
        <xdr:cNvPr id="504" name="消防費最小値テキスト">
          <a:extLst>
            <a:ext uri="{FF2B5EF4-FFF2-40B4-BE49-F238E27FC236}">
              <a16:creationId xmlns:a16="http://schemas.microsoft.com/office/drawing/2014/main" id="{00000000-0008-0000-0700-0000F8010000}"/>
            </a:ext>
          </a:extLst>
        </xdr:cNvPr>
        <xdr:cNvSpPr txBox="1"/>
      </xdr:nvSpPr>
      <xdr:spPr>
        <a:xfrm>
          <a:off x="16370300" y="6694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4506</xdr:rowOff>
    </xdr:from>
    <xdr:to>
      <xdr:col>86</xdr:col>
      <xdr:colOff>25400</xdr:colOff>
      <xdr:row>39</xdr:row>
      <xdr:rowOff>4506</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6230600" y="6691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61322</xdr:rowOff>
    </xdr:from>
    <xdr:ext cx="599010" cy="259045"/>
    <xdr:sp macro="" textlink="">
      <xdr:nvSpPr>
        <xdr:cNvPr id="506" name="消防費最大値テキスト">
          <a:extLst>
            <a:ext uri="{FF2B5EF4-FFF2-40B4-BE49-F238E27FC236}">
              <a16:creationId xmlns:a16="http://schemas.microsoft.com/office/drawing/2014/main" id="{00000000-0008-0000-0700-0000FA010000}"/>
            </a:ext>
          </a:extLst>
        </xdr:cNvPr>
        <xdr:cNvSpPr txBox="1"/>
      </xdr:nvSpPr>
      <xdr:spPr>
        <a:xfrm>
          <a:off x="16370300" y="5033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193,288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114645</xdr:rowOff>
    </xdr:from>
    <xdr:to>
      <xdr:col>86</xdr:col>
      <xdr:colOff>25400</xdr:colOff>
      <xdr:row>30</xdr:row>
      <xdr:rowOff>114645</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6230600" y="5258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117518</xdr:rowOff>
    </xdr:from>
    <xdr:to>
      <xdr:col>85</xdr:col>
      <xdr:colOff>127000</xdr:colOff>
      <xdr:row>37</xdr:row>
      <xdr:rowOff>23891</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5481300" y="6289718"/>
          <a:ext cx="838200" cy="77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154243</xdr:rowOff>
    </xdr:from>
    <xdr:ext cx="534377" cy="259045"/>
    <xdr:sp macro="" textlink="">
      <xdr:nvSpPr>
        <xdr:cNvPr id="509" name="消防費平均値テキスト">
          <a:extLst>
            <a:ext uri="{FF2B5EF4-FFF2-40B4-BE49-F238E27FC236}">
              <a16:creationId xmlns:a16="http://schemas.microsoft.com/office/drawing/2014/main" id="{00000000-0008-0000-0700-0000FD010000}"/>
            </a:ext>
          </a:extLst>
        </xdr:cNvPr>
        <xdr:cNvSpPr txBox="1"/>
      </xdr:nvSpPr>
      <xdr:spPr>
        <a:xfrm>
          <a:off x="16370300" y="6154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131366</xdr:rowOff>
    </xdr:from>
    <xdr:to>
      <xdr:col>85</xdr:col>
      <xdr:colOff>177800</xdr:colOff>
      <xdr:row>37</xdr:row>
      <xdr:rowOff>61516</xdr:rowOff>
    </xdr:to>
    <xdr:sp macro="" textlink="">
      <xdr:nvSpPr>
        <xdr:cNvPr id="510" name="フローチャート: 判断 509">
          <a:extLst>
            <a:ext uri="{FF2B5EF4-FFF2-40B4-BE49-F238E27FC236}">
              <a16:creationId xmlns:a16="http://schemas.microsoft.com/office/drawing/2014/main" id="{00000000-0008-0000-0700-0000FE010000}"/>
            </a:ext>
          </a:extLst>
        </xdr:cNvPr>
        <xdr:cNvSpPr/>
      </xdr:nvSpPr>
      <xdr:spPr>
        <a:xfrm>
          <a:off x="16268700" y="6303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145354</xdr:rowOff>
    </xdr:from>
    <xdr:to>
      <xdr:col>81</xdr:col>
      <xdr:colOff>50800</xdr:colOff>
      <xdr:row>36</xdr:row>
      <xdr:rowOff>117518</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4592300" y="6146104"/>
          <a:ext cx="889000" cy="143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120210</xdr:rowOff>
    </xdr:from>
    <xdr:to>
      <xdr:col>81</xdr:col>
      <xdr:colOff>101600</xdr:colOff>
      <xdr:row>37</xdr:row>
      <xdr:rowOff>50360</xdr:rowOff>
    </xdr:to>
    <xdr:sp macro="" textlink="">
      <xdr:nvSpPr>
        <xdr:cNvPr id="512" name="フローチャート: 判断 511">
          <a:extLst>
            <a:ext uri="{FF2B5EF4-FFF2-40B4-BE49-F238E27FC236}">
              <a16:creationId xmlns:a16="http://schemas.microsoft.com/office/drawing/2014/main" id="{00000000-0008-0000-0700-000000020000}"/>
            </a:ext>
          </a:extLst>
        </xdr:cNvPr>
        <xdr:cNvSpPr/>
      </xdr:nvSpPr>
      <xdr:spPr>
        <a:xfrm>
          <a:off x="15430500" y="629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41487</xdr:rowOff>
    </xdr:from>
    <xdr:ext cx="534377"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5214111" y="6385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33218</xdr:rowOff>
    </xdr:from>
    <xdr:to>
      <xdr:col>76</xdr:col>
      <xdr:colOff>114300</xdr:colOff>
      <xdr:row>35</xdr:row>
      <xdr:rowOff>145354</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3703300" y="5862518"/>
          <a:ext cx="889000" cy="283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117223</xdr:rowOff>
    </xdr:from>
    <xdr:to>
      <xdr:col>76</xdr:col>
      <xdr:colOff>165100</xdr:colOff>
      <xdr:row>37</xdr:row>
      <xdr:rowOff>47373</xdr:rowOff>
    </xdr:to>
    <xdr:sp macro="" textlink="">
      <xdr:nvSpPr>
        <xdr:cNvPr id="515" name="フローチャート: 判断 514">
          <a:extLst>
            <a:ext uri="{FF2B5EF4-FFF2-40B4-BE49-F238E27FC236}">
              <a16:creationId xmlns:a16="http://schemas.microsoft.com/office/drawing/2014/main" id="{00000000-0008-0000-0700-000003020000}"/>
            </a:ext>
          </a:extLst>
        </xdr:cNvPr>
        <xdr:cNvSpPr/>
      </xdr:nvSpPr>
      <xdr:spPr>
        <a:xfrm>
          <a:off x="14541500" y="6289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38500</xdr:rowOff>
    </xdr:from>
    <xdr:ext cx="534377"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4325111" y="6382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33218</xdr:rowOff>
    </xdr:from>
    <xdr:to>
      <xdr:col>71</xdr:col>
      <xdr:colOff>177800</xdr:colOff>
      <xdr:row>36</xdr:row>
      <xdr:rowOff>64628</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2814300" y="5862518"/>
          <a:ext cx="889000" cy="374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56698</xdr:rowOff>
    </xdr:from>
    <xdr:to>
      <xdr:col>72</xdr:col>
      <xdr:colOff>38100</xdr:colOff>
      <xdr:row>36</xdr:row>
      <xdr:rowOff>158298</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3652500" y="622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149425</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3436111" y="6321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142095</xdr:rowOff>
    </xdr:from>
    <xdr:to>
      <xdr:col>67</xdr:col>
      <xdr:colOff>101600</xdr:colOff>
      <xdr:row>37</xdr:row>
      <xdr:rowOff>72245</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2763500" y="631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63372</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2547111" y="6407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144541</xdr:rowOff>
    </xdr:from>
    <xdr:to>
      <xdr:col>85</xdr:col>
      <xdr:colOff>177800</xdr:colOff>
      <xdr:row>37</xdr:row>
      <xdr:rowOff>74691</xdr:rowOff>
    </xdr:to>
    <xdr:sp macro="" textlink="">
      <xdr:nvSpPr>
        <xdr:cNvPr id="527" name="楕円 526">
          <a:extLst>
            <a:ext uri="{FF2B5EF4-FFF2-40B4-BE49-F238E27FC236}">
              <a16:creationId xmlns:a16="http://schemas.microsoft.com/office/drawing/2014/main" id="{00000000-0008-0000-0700-00000F020000}"/>
            </a:ext>
          </a:extLst>
        </xdr:cNvPr>
        <xdr:cNvSpPr/>
      </xdr:nvSpPr>
      <xdr:spPr>
        <a:xfrm>
          <a:off x="16268700" y="6316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122968</xdr:rowOff>
    </xdr:from>
    <xdr:ext cx="534377" cy="259045"/>
    <xdr:sp macro="" textlink="">
      <xdr:nvSpPr>
        <xdr:cNvPr id="528" name="消防費該当値テキスト">
          <a:extLst>
            <a:ext uri="{FF2B5EF4-FFF2-40B4-BE49-F238E27FC236}">
              <a16:creationId xmlns:a16="http://schemas.microsoft.com/office/drawing/2014/main" id="{00000000-0008-0000-0700-000010020000}"/>
            </a:ext>
          </a:extLst>
        </xdr:cNvPr>
        <xdr:cNvSpPr txBox="1"/>
      </xdr:nvSpPr>
      <xdr:spPr>
        <a:xfrm>
          <a:off x="16370300" y="6295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66718</xdr:rowOff>
    </xdr:from>
    <xdr:to>
      <xdr:col>81</xdr:col>
      <xdr:colOff>101600</xdr:colOff>
      <xdr:row>36</xdr:row>
      <xdr:rowOff>168318</xdr:rowOff>
    </xdr:to>
    <xdr:sp macro="" textlink="">
      <xdr:nvSpPr>
        <xdr:cNvPr id="529" name="楕円 528">
          <a:extLst>
            <a:ext uri="{FF2B5EF4-FFF2-40B4-BE49-F238E27FC236}">
              <a16:creationId xmlns:a16="http://schemas.microsoft.com/office/drawing/2014/main" id="{00000000-0008-0000-0700-000011020000}"/>
            </a:ext>
          </a:extLst>
        </xdr:cNvPr>
        <xdr:cNvSpPr/>
      </xdr:nvSpPr>
      <xdr:spPr>
        <a:xfrm>
          <a:off x="15430500" y="6238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13395</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5214111" y="6014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94554</xdr:rowOff>
    </xdr:from>
    <xdr:to>
      <xdr:col>76</xdr:col>
      <xdr:colOff>165100</xdr:colOff>
      <xdr:row>36</xdr:row>
      <xdr:rowOff>24704</xdr:rowOff>
    </xdr:to>
    <xdr:sp macro="" textlink="">
      <xdr:nvSpPr>
        <xdr:cNvPr id="531" name="楕円 530">
          <a:extLst>
            <a:ext uri="{FF2B5EF4-FFF2-40B4-BE49-F238E27FC236}">
              <a16:creationId xmlns:a16="http://schemas.microsoft.com/office/drawing/2014/main" id="{00000000-0008-0000-0700-000013020000}"/>
            </a:ext>
          </a:extLst>
        </xdr:cNvPr>
        <xdr:cNvSpPr/>
      </xdr:nvSpPr>
      <xdr:spPr>
        <a:xfrm>
          <a:off x="14541500" y="6095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41231</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4325111" y="5870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33</xdr:row>
      <xdr:rowOff>153868</xdr:rowOff>
    </xdr:from>
    <xdr:to>
      <xdr:col>72</xdr:col>
      <xdr:colOff>38100</xdr:colOff>
      <xdr:row>34</xdr:row>
      <xdr:rowOff>84018</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3652500" y="581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32</xdr:row>
      <xdr:rowOff>100545</xdr:rowOff>
    </xdr:from>
    <xdr:ext cx="59901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3403795" y="5586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13828</xdr:rowOff>
    </xdr:from>
    <xdr:to>
      <xdr:col>67</xdr:col>
      <xdr:colOff>101600</xdr:colOff>
      <xdr:row>36</xdr:row>
      <xdr:rowOff>115428</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2763500" y="6186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131955</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547111" y="5961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7" name="正方形/長方形 536">
          <a:extLst>
            <a:ext uri="{FF2B5EF4-FFF2-40B4-BE49-F238E27FC236}">
              <a16:creationId xmlns:a16="http://schemas.microsoft.com/office/drawing/2014/main" id="{00000000-0008-0000-0700-000019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8" name="正方形/長方形 537">
          <a:extLst>
            <a:ext uri="{FF2B5EF4-FFF2-40B4-BE49-F238E27FC236}">
              <a16:creationId xmlns:a16="http://schemas.microsoft.com/office/drawing/2014/main" id="{00000000-0008-0000-0700-00001A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9" name="正方形/長方形 538">
          <a:extLst>
            <a:ext uri="{FF2B5EF4-FFF2-40B4-BE49-F238E27FC236}">
              <a16:creationId xmlns:a16="http://schemas.microsoft.com/office/drawing/2014/main" id="{00000000-0008-0000-0700-00001B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6" name="直線コネクタ 545">
          <a:extLst>
            <a:ext uri="{FF2B5EF4-FFF2-40B4-BE49-F238E27FC236}">
              <a16:creationId xmlns:a16="http://schemas.microsoft.com/office/drawing/2014/main" id="{00000000-0008-0000-0700-000022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7" name="直線コネクタ 546">
          <a:extLst>
            <a:ext uri="{FF2B5EF4-FFF2-40B4-BE49-F238E27FC236}">
              <a16:creationId xmlns:a16="http://schemas.microsoft.com/office/drawing/2014/main" id="{00000000-0008-0000-0700-000023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49" name="直線コネクタ 548">
          <a:extLst>
            <a:ext uri="{FF2B5EF4-FFF2-40B4-BE49-F238E27FC236}">
              <a16:creationId xmlns:a16="http://schemas.microsoft.com/office/drawing/2014/main" id="{00000000-0008-0000-0700-000025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教育費グラフ枠">
          <a:extLst>
            <a:ext uri="{FF2B5EF4-FFF2-40B4-BE49-F238E27FC236}">
              <a16:creationId xmlns:a16="http://schemas.microsoft.com/office/drawing/2014/main" id="{00000000-0008-0000-0700-00002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10901</xdr:rowOff>
    </xdr:from>
    <xdr:to>
      <xdr:col>85</xdr:col>
      <xdr:colOff>126364</xdr:colOff>
      <xdr:row>58</xdr:row>
      <xdr:rowOff>128664</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flipV="1">
          <a:off x="16317595" y="8754851"/>
          <a:ext cx="1269" cy="1317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132491</xdr:rowOff>
    </xdr:from>
    <xdr:ext cx="534377" cy="259045"/>
    <xdr:sp macro="" textlink="">
      <xdr:nvSpPr>
        <xdr:cNvPr id="561" name="教育費最小値テキスト">
          <a:extLst>
            <a:ext uri="{FF2B5EF4-FFF2-40B4-BE49-F238E27FC236}">
              <a16:creationId xmlns:a16="http://schemas.microsoft.com/office/drawing/2014/main" id="{00000000-0008-0000-0700-000031020000}"/>
            </a:ext>
          </a:extLst>
        </xdr:cNvPr>
        <xdr:cNvSpPr txBox="1"/>
      </xdr:nvSpPr>
      <xdr:spPr>
        <a:xfrm>
          <a:off x="16370300" y="10076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128664</xdr:rowOff>
    </xdr:from>
    <xdr:to>
      <xdr:col>86</xdr:col>
      <xdr:colOff>25400</xdr:colOff>
      <xdr:row>58</xdr:row>
      <xdr:rowOff>128664</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6230600" y="10072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129028</xdr:rowOff>
    </xdr:from>
    <xdr:ext cx="599010" cy="259045"/>
    <xdr:sp macro="" textlink="">
      <xdr:nvSpPr>
        <xdr:cNvPr id="563" name="教育費最大値テキスト">
          <a:extLst>
            <a:ext uri="{FF2B5EF4-FFF2-40B4-BE49-F238E27FC236}">
              <a16:creationId xmlns:a16="http://schemas.microsoft.com/office/drawing/2014/main" id="{00000000-0008-0000-0700-000033020000}"/>
            </a:ext>
          </a:extLst>
        </xdr:cNvPr>
        <xdr:cNvSpPr txBox="1"/>
      </xdr:nvSpPr>
      <xdr:spPr>
        <a:xfrm>
          <a:off x="16370300" y="8530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737,611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10901</xdr:rowOff>
    </xdr:from>
    <xdr:to>
      <xdr:col>86</xdr:col>
      <xdr:colOff>25400</xdr:colOff>
      <xdr:row>51</xdr:row>
      <xdr:rowOff>10901</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6230600" y="8754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117044</xdr:rowOff>
    </xdr:from>
    <xdr:to>
      <xdr:col>85</xdr:col>
      <xdr:colOff>127000</xdr:colOff>
      <xdr:row>56</xdr:row>
      <xdr:rowOff>145253</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5481300" y="9718244"/>
          <a:ext cx="838200" cy="28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67369</xdr:rowOff>
    </xdr:from>
    <xdr:ext cx="599010" cy="259045"/>
    <xdr:sp macro="" textlink="">
      <xdr:nvSpPr>
        <xdr:cNvPr id="566" name="教育費平均値テキスト">
          <a:extLst>
            <a:ext uri="{FF2B5EF4-FFF2-40B4-BE49-F238E27FC236}">
              <a16:creationId xmlns:a16="http://schemas.microsoft.com/office/drawing/2014/main" id="{00000000-0008-0000-0700-000036020000}"/>
            </a:ext>
          </a:extLst>
        </xdr:cNvPr>
        <xdr:cNvSpPr txBox="1"/>
      </xdr:nvSpPr>
      <xdr:spPr>
        <a:xfrm>
          <a:off x="16370300" y="98400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88942</xdr:rowOff>
    </xdr:from>
    <xdr:to>
      <xdr:col>85</xdr:col>
      <xdr:colOff>177800</xdr:colOff>
      <xdr:row>58</xdr:row>
      <xdr:rowOff>19092</xdr:rowOff>
    </xdr:to>
    <xdr:sp macro="" textlink="">
      <xdr:nvSpPr>
        <xdr:cNvPr id="567" name="フローチャート: 判断 566">
          <a:extLst>
            <a:ext uri="{FF2B5EF4-FFF2-40B4-BE49-F238E27FC236}">
              <a16:creationId xmlns:a16="http://schemas.microsoft.com/office/drawing/2014/main" id="{00000000-0008-0000-0700-000037020000}"/>
            </a:ext>
          </a:extLst>
        </xdr:cNvPr>
        <xdr:cNvSpPr/>
      </xdr:nvSpPr>
      <xdr:spPr>
        <a:xfrm>
          <a:off x="16268700" y="986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97110</xdr:rowOff>
    </xdr:from>
    <xdr:to>
      <xdr:col>81</xdr:col>
      <xdr:colOff>50800</xdr:colOff>
      <xdr:row>56</xdr:row>
      <xdr:rowOff>117044</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4592300" y="9698310"/>
          <a:ext cx="889000" cy="19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98890</xdr:rowOff>
    </xdr:from>
    <xdr:to>
      <xdr:col>81</xdr:col>
      <xdr:colOff>101600</xdr:colOff>
      <xdr:row>58</xdr:row>
      <xdr:rowOff>29040</xdr:rowOff>
    </xdr:to>
    <xdr:sp macro="" textlink="">
      <xdr:nvSpPr>
        <xdr:cNvPr id="569" name="フローチャート: 判断 568">
          <a:extLst>
            <a:ext uri="{FF2B5EF4-FFF2-40B4-BE49-F238E27FC236}">
              <a16:creationId xmlns:a16="http://schemas.microsoft.com/office/drawing/2014/main" id="{00000000-0008-0000-0700-000039020000}"/>
            </a:ext>
          </a:extLst>
        </xdr:cNvPr>
        <xdr:cNvSpPr/>
      </xdr:nvSpPr>
      <xdr:spPr>
        <a:xfrm>
          <a:off x="15430500" y="9871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58</xdr:row>
      <xdr:rowOff>20167</xdr:rowOff>
    </xdr:from>
    <xdr:ext cx="599010"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5181795" y="9964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97110</xdr:rowOff>
    </xdr:from>
    <xdr:to>
      <xdr:col>76</xdr:col>
      <xdr:colOff>114300</xdr:colOff>
      <xdr:row>57</xdr:row>
      <xdr:rowOff>25863</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3703300" y="9698310"/>
          <a:ext cx="889000" cy="100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84572</xdr:rowOff>
    </xdr:from>
    <xdr:to>
      <xdr:col>76</xdr:col>
      <xdr:colOff>165100</xdr:colOff>
      <xdr:row>58</xdr:row>
      <xdr:rowOff>14722</xdr:rowOff>
    </xdr:to>
    <xdr:sp macro="" textlink="">
      <xdr:nvSpPr>
        <xdr:cNvPr id="572" name="フローチャート: 判断 571">
          <a:extLst>
            <a:ext uri="{FF2B5EF4-FFF2-40B4-BE49-F238E27FC236}">
              <a16:creationId xmlns:a16="http://schemas.microsoft.com/office/drawing/2014/main" id="{00000000-0008-0000-0700-00003C020000}"/>
            </a:ext>
          </a:extLst>
        </xdr:cNvPr>
        <xdr:cNvSpPr/>
      </xdr:nvSpPr>
      <xdr:spPr>
        <a:xfrm>
          <a:off x="14541500" y="98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58</xdr:row>
      <xdr:rowOff>5849</xdr:rowOff>
    </xdr:from>
    <xdr:ext cx="599010"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4292795" y="9949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25863</xdr:rowOff>
    </xdr:from>
    <xdr:to>
      <xdr:col>71</xdr:col>
      <xdr:colOff>177800</xdr:colOff>
      <xdr:row>57</xdr:row>
      <xdr:rowOff>62610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2814300" y="9798513"/>
          <a:ext cx="889000" cy="36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93468</xdr:rowOff>
    </xdr:from>
    <xdr:to>
      <xdr:col>72</xdr:col>
      <xdr:colOff>38100</xdr:colOff>
      <xdr:row>58</xdr:row>
      <xdr:rowOff>23618</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3652500" y="98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58</xdr:row>
      <xdr:rowOff>14745</xdr:rowOff>
    </xdr:from>
    <xdr:ext cx="599010"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3403795" y="9958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100145</xdr:rowOff>
    </xdr:from>
    <xdr:to>
      <xdr:col>67</xdr:col>
      <xdr:colOff>101600</xdr:colOff>
      <xdr:row>58</xdr:row>
      <xdr:rowOff>30295</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2763500" y="987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58</xdr:row>
      <xdr:rowOff>21422</xdr:rowOff>
    </xdr:from>
    <xdr:ext cx="599010"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2514795" y="9965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94453</xdr:rowOff>
    </xdr:from>
    <xdr:to>
      <xdr:col>85</xdr:col>
      <xdr:colOff>177800</xdr:colOff>
      <xdr:row>57</xdr:row>
      <xdr:rowOff>24603</xdr:rowOff>
    </xdr:to>
    <xdr:sp macro="" textlink="">
      <xdr:nvSpPr>
        <xdr:cNvPr id="584" name="楕円 583">
          <a:extLst>
            <a:ext uri="{FF2B5EF4-FFF2-40B4-BE49-F238E27FC236}">
              <a16:creationId xmlns:a16="http://schemas.microsoft.com/office/drawing/2014/main" id="{00000000-0008-0000-0700-000048020000}"/>
            </a:ext>
          </a:extLst>
        </xdr:cNvPr>
        <xdr:cNvSpPr/>
      </xdr:nvSpPr>
      <xdr:spPr>
        <a:xfrm>
          <a:off x="16268700" y="9695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117330</xdr:rowOff>
    </xdr:from>
    <xdr:ext cx="599010" cy="259045"/>
    <xdr:sp macro="" textlink="">
      <xdr:nvSpPr>
        <xdr:cNvPr id="585" name="教育費該当値テキスト">
          <a:extLst>
            <a:ext uri="{FF2B5EF4-FFF2-40B4-BE49-F238E27FC236}">
              <a16:creationId xmlns:a16="http://schemas.microsoft.com/office/drawing/2014/main" id="{00000000-0008-0000-0700-000049020000}"/>
            </a:ext>
          </a:extLst>
        </xdr:cNvPr>
        <xdr:cNvSpPr txBox="1"/>
      </xdr:nvSpPr>
      <xdr:spPr>
        <a:xfrm>
          <a:off x="16370300" y="9547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66244</xdr:rowOff>
    </xdr:from>
    <xdr:to>
      <xdr:col>81</xdr:col>
      <xdr:colOff>101600</xdr:colOff>
      <xdr:row>56</xdr:row>
      <xdr:rowOff>167844</xdr:rowOff>
    </xdr:to>
    <xdr:sp macro="" textlink="">
      <xdr:nvSpPr>
        <xdr:cNvPr id="586" name="楕円 585">
          <a:extLst>
            <a:ext uri="{FF2B5EF4-FFF2-40B4-BE49-F238E27FC236}">
              <a16:creationId xmlns:a16="http://schemas.microsoft.com/office/drawing/2014/main" id="{00000000-0008-0000-0700-00004A020000}"/>
            </a:ext>
          </a:extLst>
        </xdr:cNvPr>
        <xdr:cNvSpPr/>
      </xdr:nvSpPr>
      <xdr:spPr>
        <a:xfrm>
          <a:off x="15430500" y="9667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12921</xdr:rowOff>
    </xdr:from>
    <xdr:ext cx="59901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181795" y="9442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46310</xdr:rowOff>
    </xdr:from>
    <xdr:to>
      <xdr:col>76</xdr:col>
      <xdr:colOff>165100</xdr:colOff>
      <xdr:row>56</xdr:row>
      <xdr:rowOff>147910</xdr:rowOff>
    </xdr:to>
    <xdr:sp macro="" textlink="">
      <xdr:nvSpPr>
        <xdr:cNvPr id="588" name="楕円 587">
          <a:extLst>
            <a:ext uri="{FF2B5EF4-FFF2-40B4-BE49-F238E27FC236}">
              <a16:creationId xmlns:a16="http://schemas.microsoft.com/office/drawing/2014/main" id="{00000000-0008-0000-0700-00004C020000}"/>
            </a:ext>
          </a:extLst>
        </xdr:cNvPr>
        <xdr:cNvSpPr/>
      </xdr:nvSpPr>
      <xdr:spPr>
        <a:xfrm>
          <a:off x="14541500" y="9647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54</xdr:row>
      <xdr:rowOff>164437</xdr:rowOff>
    </xdr:from>
    <xdr:ext cx="59901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292795" y="9422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146513</xdr:rowOff>
    </xdr:from>
    <xdr:to>
      <xdr:col>72</xdr:col>
      <xdr:colOff>38100</xdr:colOff>
      <xdr:row>57</xdr:row>
      <xdr:rowOff>76663</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3652500" y="9747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93190</xdr:rowOff>
    </xdr:from>
    <xdr:ext cx="59901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403795" y="9522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11810</xdr:rowOff>
    </xdr:from>
    <xdr:to>
      <xdr:col>67</xdr:col>
      <xdr:colOff>101600</xdr:colOff>
      <xdr:row>57</xdr:row>
      <xdr:rowOff>113410</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2763500" y="978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129937</xdr:rowOff>
    </xdr:from>
    <xdr:ext cx="59901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2514795" y="9559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id="{00000000-0008-0000-07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a16="http://schemas.microsoft.com/office/drawing/2014/main" id="{00000000-0008-0000-0700-00005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a16="http://schemas.microsoft.com/office/drawing/2014/main" id="{00000000-0008-0000-0700-00005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700-00005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a16="http://schemas.microsoft.com/office/drawing/2014/main" id="{00000000-0008-0000-0700-00005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a:extLst>
            <a:ext uri="{FF2B5EF4-FFF2-40B4-BE49-F238E27FC236}">
              <a16:creationId xmlns:a16="http://schemas.microsoft.com/office/drawing/2014/main" id="{00000000-0008-0000-0700-00005C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a:extLst>
            <a:ext uri="{FF2B5EF4-FFF2-40B4-BE49-F238E27FC236}">
              <a16:creationId xmlns:a16="http://schemas.microsoft.com/office/drawing/2014/main" id="{00000000-0008-0000-0700-00005E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災害復旧費グラフ枠">
          <a:extLst>
            <a:ext uri="{FF2B5EF4-FFF2-40B4-BE49-F238E27FC236}">
              <a16:creationId xmlns:a16="http://schemas.microsoft.com/office/drawing/2014/main" id="{00000000-0008-0000-0700-00006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153691</xdr:rowOff>
    </xdr:from>
    <xdr:to>
      <xdr:col>85</xdr:col>
      <xdr:colOff>126364</xdr:colOff>
      <xdr:row>79</xdr:row>
      <xdr:rowOff>44450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flipV="1">
          <a:off x="16317595" y="12326641"/>
          <a:ext cx="1269" cy="1262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18" name="災害復旧費最小値テキスト">
          <a:extLst>
            <a:ext uri="{FF2B5EF4-FFF2-40B4-BE49-F238E27FC236}">
              <a16:creationId xmlns:a16="http://schemas.microsoft.com/office/drawing/2014/main" id="{00000000-0008-0000-0700-00006A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100368</xdr:rowOff>
    </xdr:from>
    <xdr:ext cx="599010" cy="259045"/>
    <xdr:sp macro="" textlink="">
      <xdr:nvSpPr>
        <xdr:cNvPr id="620" name="災害復旧費最大値テキスト">
          <a:extLst>
            <a:ext uri="{FF2B5EF4-FFF2-40B4-BE49-F238E27FC236}">
              <a16:creationId xmlns:a16="http://schemas.microsoft.com/office/drawing/2014/main" id="{00000000-0008-0000-0700-00006C020000}"/>
            </a:ext>
          </a:extLst>
        </xdr:cNvPr>
        <xdr:cNvSpPr txBox="1"/>
      </xdr:nvSpPr>
      <xdr:spPr>
        <a:xfrm>
          <a:off x="16370300" y="12101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331,328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153691</xdr:rowOff>
    </xdr:from>
    <xdr:to>
      <xdr:col>86</xdr:col>
      <xdr:colOff>25400</xdr:colOff>
      <xdr:row>71</xdr:row>
      <xdr:rowOff>153691</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6230600" y="12326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7139</xdr:rowOff>
    </xdr:from>
    <xdr:to>
      <xdr:col>85</xdr:col>
      <xdr:colOff>127000</xdr:colOff>
      <xdr:row>79</xdr:row>
      <xdr:rowOff>43875</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flipV="1">
          <a:off x="15481300" y="13551689"/>
          <a:ext cx="838200" cy="36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123409</xdr:rowOff>
    </xdr:from>
    <xdr:ext cx="534377" cy="259045"/>
    <xdr:sp macro="" textlink="">
      <xdr:nvSpPr>
        <xdr:cNvPr id="623" name="災害復旧費平均値テキスト">
          <a:extLst>
            <a:ext uri="{FF2B5EF4-FFF2-40B4-BE49-F238E27FC236}">
              <a16:creationId xmlns:a16="http://schemas.microsoft.com/office/drawing/2014/main" id="{00000000-0008-0000-0700-00006F020000}"/>
            </a:ext>
          </a:extLst>
        </xdr:cNvPr>
        <xdr:cNvSpPr txBox="1"/>
      </xdr:nvSpPr>
      <xdr:spPr>
        <a:xfrm>
          <a:off x="16370300" y="133250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100532</xdr:rowOff>
    </xdr:from>
    <xdr:to>
      <xdr:col>85</xdr:col>
      <xdr:colOff>177800</xdr:colOff>
      <xdr:row>79</xdr:row>
      <xdr:rowOff>30682</xdr:rowOff>
    </xdr:to>
    <xdr:sp macro="" textlink="">
      <xdr:nvSpPr>
        <xdr:cNvPr id="624" name="フローチャート: 判断 623">
          <a:extLst>
            <a:ext uri="{FF2B5EF4-FFF2-40B4-BE49-F238E27FC236}">
              <a16:creationId xmlns:a16="http://schemas.microsoft.com/office/drawing/2014/main" id="{00000000-0008-0000-0700-000070020000}"/>
            </a:ext>
          </a:extLst>
        </xdr:cNvPr>
        <xdr:cNvSpPr/>
      </xdr:nvSpPr>
      <xdr:spPr>
        <a:xfrm>
          <a:off x="16268700" y="1347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43875</xdr:rowOff>
    </xdr:from>
    <xdr:to>
      <xdr:col>81</xdr:col>
      <xdr:colOff>50800</xdr:colOff>
      <xdr:row>79</xdr:row>
      <xdr:rowOff>44450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flipV="1">
          <a:off x="14592300" y="13588425"/>
          <a:ext cx="889000" cy="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94204</xdr:rowOff>
    </xdr:from>
    <xdr:to>
      <xdr:col>81</xdr:col>
      <xdr:colOff>101600</xdr:colOff>
      <xdr:row>79</xdr:row>
      <xdr:rowOff>24354</xdr:rowOff>
    </xdr:to>
    <xdr:sp macro="" textlink="">
      <xdr:nvSpPr>
        <xdr:cNvPr id="626" name="フローチャート: 判断 625">
          <a:extLst>
            <a:ext uri="{FF2B5EF4-FFF2-40B4-BE49-F238E27FC236}">
              <a16:creationId xmlns:a16="http://schemas.microsoft.com/office/drawing/2014/main" id="{00000000-0008-0000-0700-000072020000}"/>
            </a:ext>
          </a:extLst>
        </xdr:cNvPr>
        <xdr:cNvSpPr/>
      </xdr:nvSpPr>
      <xdr:spPr>
        <a:xfrm>
          <a:off x="15430500" y="1346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40881</xdr:rowOff>
    </xdr:from>
    <xdr:ext cx="534377"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5214111" y="13242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109722</xdr:rowOff>
    </xdr:from>
    <xdr:to>
      <xdr:col>76</xdr:col>
      <xdr:colOff>165100</xdr:colOff>
      <xdr:row>79</xdr:row>
      <xdr:rowOff>39872</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4541500" y="13482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56399</xdr:rowOff>
    </xdr:from>
    <xdr:ext cx="534377"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4325111" y="13258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42103</xdr:rowOff>
    </xdr:from>
    <xdr:to>
      <xdr:col>71</xdr:col>
      <xdr:colOff>177800</xdr:colOff>
      <xdr:row>79</xdr:row>
      <xdr:rowOff>44450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814300" y="13586653"/>
          <a:ext cx="889000" cy="2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95960</xdr:rowOff>
    </xdr:from>
    <xdr:to>
      <xdr:col>72</xdr:col>
      <xdr:colOff>38100</xdr:colOff>
      <xdr:row>79</xdr:row>
      <xdr:rowOff>26110</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3652500" y="1346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42637</xdr:rowOff>
    </xdr:from>
    <xdr:ext cx="534377"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3436111" y="13244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74719</xdr:rowOff>
    </xdr:from>
    <xdr:to>
      <xdr:col>67</xdr:col>
      <xdr:colOff>101600</xdr:colOff>
      <xdr:row>79</xdr:row>
      <xdr:rowOff>4869</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2763500" y="13447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21396</xdr:rowOff>
    </xdr:from>
    <xdr:ext cx="534377"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2547111" y="13223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127789</xdr:rowOff>
    </xdr:from>
    <xdr:to>
      <xdr:col>85</xdr:col>
      <xdr:colOff>177800</xdr:colOff>
      <xdr:row>79</xdr:row>
      <xdr:rowOff>57939</xdr:rowOff>
    </xdr:to>
    <xdr:sp macro="" textlink="">
      <xdr:nvSpPr>
        <xdr:cNvPr id="641" name="楕円 640">
          <a:extLst>
            <a:ext uri="{FF2B5EF4-FFF2-40B4-BE49-F238E27FC236}">
              <a16:creationId xmlns:a16="http://schemas.microsoft.com/office/drawing/2014/main" id="{00000000-0008-0000-0700-000081020000}"/>
            </a:ext>
          </a:extLst>
        </xdr:cNvPr>
        <xdr:cNvSpPr/>
      </xdr:nvSpPr>
      <xdr:spPr>
        <a:xfrm>
          <a:off x="16268700" y="13500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78959</xdr:rowOff>
    </xdr:from>
    <xdr:ext cx="469744" cy="259045"/>
    <xdr:sp macro="" textlink="">
      <xdr:nvSpPr>
        <xdr:cNvPr id="642" name="災害復旧費該当値テキスト">
          <a:extLst>
            <a:ext uri="{FF2B5EF4-FFF2-40B4-BE49-F238E27FC236}">
              <a16:creationId xmlns:a16="http://schemas.microsoft.com/office/drawing/2014/main" id="{00000000-0008-0000-0700-000082020000}"/>
            </a:ext>
          </a:extLst>
        </xdr:cNvPr>
        <xdr:cNvSpPr txBox="1"/>
      </xdr:nvSpPr>
      <xdr:spPr>
        <a:xfrm>
          <a:off x="16370300" y="13452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164525</xdr:rowOff>
    </xdr:from>
    <xdr:to>
      <xdr:col>81</xdr:col>
      <xdr:colOff>101600</xdr:colOff>
      <xdr:row>79</xdr:row>
      <xdr:rowOff>94675</xdr:rowOff>
    </xdr:to>
    <xdr:sp macro="" textlink="">
      <xdr:nvSpPr>
        <xdr:cNvPr id="643" name="楕円 642">
          <a:extLst>
            <a:ext uri="{FF2B5EF4-FFF2-40B4-BE49-F238E27FC236}">
              <a16:creationId xmlns:a16="http://schemas.microsoft.com/office/drawing/2014/main" id="{00000000-0008-0000-0700-000083020000}"/>
            </a:ext>
          </a:extLst>
        </xdr:cNvPr>
        <xdr:cNvSpPr/>
      </xdr:nvSpPr>
      <xdr:spPr>
        <a:xfrm>
          <a:off x="15430500" y="1353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85802</xdr:rowOff>
    </xdr:from>
    <xdr:ext cx="378565"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292017" y="136303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45" name="楕円 644">
          <a:extLst>
            <a:ext uri="{FF2B5EF4-FFF2-40B4-BE49-F238E27FC236}">
              <a16:creationId xmlns:a16="http://schemas.microsoft.com/office/drawing/2014/main" id="{00000000-0008-0000-0700-000085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162753</xdr:rowOff>
    </xdr:from>
    <xdr:to>
      <xdr:col>67</xdr:col>
      <xdr:colOff>101600</xdr:colOff>
      <xdr:row>79</xdr:row>
      <xdr:rowOff>92903</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2763500" y="13535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84030</xdr:rowOff>
    </xdr:from>
    <xdr:ext cx="378565"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2625017" y="136285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a16="http://schemas.microsoft.com/office/drawing/2014/main" id="{00000000-0008-0000-0700-00008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a:extLst>
            <a:ext uri="{FF2B5EF4-FFF2-40B4-BE49-F238E27FC236}">
              <a16:creationId xmlns:a16="http://schemas.microsoft.com/office/drawing/2014/main" id="{00000000-0008-0000-0700-00008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a:extLst>
            <a:ext uri="{FF2B5EF4-FFF2-40B4-BE49-F238E27FC236}">
              <a16:creationId xmlns:a16="http://schemas.microsoft.com/office/drawing/2014/main" id="{00000000-0008-0000-0700-00008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a16="http://schemas.microsoft.com/office/drawing/2014/main" id="{00000000-0008-0000-0700-00009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1" name="直線コネクタ 660">
          <a:extLst>
            <a:ext uri="{FF2B5EF4-FFF2-40B4-BE49-F238E27FC236}">
              <a16:creationId xmlns:a16="http://schemas.microsoft.com/office/drawing/2014/main" id="{00000000-0008-0000-0700-000095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公債費グラフ枠">
          <a:extLst>
            <a:ext uri="{FF2B5EF4-FFF2-40B4-BE49-F238E27FC236}">
              <a16:creationId xmlns:a16="http://schemas.microsoft.com/office/drawing/2014/main" id="{00000000-0008-0000-0700-0000A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112356</xdr:rowOff>
    </xdr:from>
    <xdr:to>
      <xdr:col>85</xdr:col>
      <xdr:colOff>126364</xdr:colOff>
      <xdr:row>99</xdr:row>
      <xdr:rowOff>43467</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flipV="1">
          <a:off x="16317595" y="15542856"/>
          <a:ext cx="1269" cy="1474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47294</xdr:rowOff>
    </xdr:from>
    <xdr:ext cx="378565" cy="259045"/>
    <xdr:sp macro="" textlink="">
      <xdr:nvSpPr>
        <xdr:cNvPr id="675" name="公債費最小値テキスト">
          <a:extLst>
            <a:ext uri="{FF2B5EF4-FFF2-40B4-BE49-F238E27FC236}">
              <a16:creationId xmlns:a16="http://schemas.microsoft.com/office/drawing/2014/main" id="{00000000-0008-0000-0700-0000A3020000}"/>
            </a:ext>
          </a:extLst>
        </xdr:cNvPr>
        <xdr:cNvSpPr txBox="1"/>
      </xdr:nvSpPr>
      <xdr:spPr>
        <a:xfrm>
          <a:off x="16370300" y="170208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43467</xdr:rowOff>
    </xdr:from>
    <xdr:to>
      <xdr:col>86</xdr:col>
      <xdr:colOff>25400</xdr:colOff>
      <xdr:row>99</xdr:row>
      <xdr:rowOff>43467</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6230600" y="17017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59033</xdr:rowOff>
    </xdr:from>
    <xdr:ext cx="599010" cy="259045"/>
    <xdr:sp macro="" textlink="">
      <xdr:nvSpPr>
        <xdr:cNvPr id="677" name="公債費最大値テキスト">
          <a:extLst>
            <a:ext uri="{FF2B5EF4-FFF2-40B4-BE49-F238E27FC236}">
              <a16:creationId xmlns:a16="http://schemas.microsoft.com/office/drawing/2014/main" id="{00000000-0008-0000-0700-0000A5020000}"/>
            </a:ext>
          </a:extLst>
        </xdr:cNvPr>
        <xdr:cNvSpPr txBox="1"/>
      </xdr:nvSpPr>
      <xdr:spPr>
        <a:xfrm>
          <a:off x="16370300" y="15318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774,354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112356</xdr:rowOff>
    </xdr:from>
    <xdr:to>
      <xdr:col>86</xdr:col>
      <xdr:colOff>25400</xdr:colOff>
      <xdr:row>90</xdr:row>
      <xdr:rowOff>112356</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6230600" y="1554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106528</xdr:rowOff>
    </xdr:from>
    <xdr:to>
      <xdr:col>85</xdr:col>
      <xdr:colOff>127000</xdr:colOff>
      <xdr:row>96</xdr:row>
      <xdr:rowOff>118294</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5481300" y="16565728"/>
          <a:ext cx="838200" cy="11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32138</xdr:rowOff>
    </xdr:from>
    <xdr:ext cx="599010" cy="259045"/>
    <xdr:sp macro="" textlink="">
      <xdr:nvSpPr>
        <xdr:cNvPr id="680" name="公債費平均値テキスト">
          <a:extLst>
            <a:ext uri="{FF2B5EF4-FFF2-40B4-BE49-F238E27FC236}">
              <a16:creationId xmlns:a16="http://schemas.microsoft.com/office/drawing/2014/main" id="{00000000-0008-0000-0700-0000A8020000}"/>
            </a:ext>
          </a:extLst>
        </xdr:cNvPr>
        <xdr:cNvSpPr txBox="1"/>
      </xdr:nvSpPr>
      <xdr:spPr>
        <a:xfrm>
          <a:off x="16370300" y="166627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53711</xdr:rowOff>
    </xdr:from>
    <xdr:to>
      <xdr:col>85</xdr:col>
      <xdr:colOff>177800</xdr:colOff>
      <xdr:row>97</xdr:row>
      <xdr:rowOff>155311</xdr:rowOff>
    </xdr:to>
    <xdr:sp macro="" textlink="">
      <xdr:nvSpPr>
        <xdr:cNvPr id="681" name="フローチャート: 判断 680">
          <a:extLst>
            <a:ext uri="{FF2B5EF4-FFF2-40B4-BE49-F238E27FC236}">
              <a16:creationId xmlns:a16="http://schemas.microsoft.com/office/drawing/2014/main" id="{00000000-0008-0000-0700-0000A9020000}"/>
            </a:ext>
          </a:extLst>
        </xdr:cNvPr>
        <xdr:cNvSpPr/>
      </xdr:nvSpPr>
      <xdr:spPr>
        <a:xfrm>
          <a:off x="162687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106528</xdr:rowOff>
    </xdr:from>
    <xdr:to>
      <xdr:col>81</xdr:col>
      <xdr:colOff>50800</xdr:colOff>
      <xdr:row>96</xdr:row>
      <xdr:rowOff>156446</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4592300" y="16565728"/>
          <a:ext cx="889000" cy="49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58032</xdr:rowOff>
    </xdr:from>
    <xdr:to>
      <xdr:col>81</xdr:col>
      <xdr:colOff>101600</xdr:colOff>
      <xdr:row>97</xdr:row>
      <xdr:rowOff>159632</xdr:rowOff>
    </xdr:to>
    <xdr:sp macro="" textlink="">
      <xdr:nvSpPr>
        <xdr:cNvPr id="683" name="フローチャート: 判断 682">
          <a:extLst>
            <a:ext uri="{FF2B5EF4-FFF2-40B4-BE49-F238E27FC236}">
              <a16:creationId xmlns:a16="http://schemas.microsoft.com/office/drawing/2014/main" id="{00000000-0008-0000-0700-0000AB020000}"/>
            </a:ext>
          </a:extLst>
        </xdr:cNvPr>
        <xdr:cNvSpPr/>
      </xdr:nvSpPr>
      <xdr:spPr>
        <a:xfrm>
          <a:off x="15430500" y="16688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150759</xdr:rowOff>
    </xdr:from>
    <xdr:ext cx="599010"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5181795" y="16781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156446</xdr:rowOff>
    </xdr:from>
    <xdr:to>
      <xdr:col>76</xdr:col>
      <xdr:colOff>114300</xdr:colOff>
      <xdr:row>97</xdr:row>
      <xdr:rowOff>13719</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3703300" y="16615646"/>
          <a:ext cx="889000" cy="28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57916</xdr:rowOff>
    </xdr:from>
    <xdr:to>
      <xdr:col>76</xdr:col>
      <xdr:colOff>165100</xdr:colOff>
      <xdr:row>97</xdr:row>
      <xdr:rowOff>159516</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4541500" y="1668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150643</xdr:rowOff>
    </xdr:from>
    <xdr:ext cx="599010"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4292795" y="16781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158028</xdr:rowOff>
    </xdr:from>
    <xdr:to>
      <xdr:col>71</xdr:col>
      <xdr:colOff>177800</xdr:colOff>
      <xdr:row>97</xdr:row>
      <xdr:rowOff>13719</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814300" y="16617228"/>
          <a:ext cx="889000" cy="27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52617</xdr:rowOff>
    </xdr:from>
    <xdr:to>
      <xdr:col>72</xdr:col>
      <xdr:colOff>38100</xdr:colOff>
      <xdr:row>97</xdr:row>
      <xdr:rowOff>154217</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3652500" y="16683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145344</xdr:rowOff>
    </xdr:from>
    <xdr:ext cx="599010"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3403795" y="16775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41387</xdr:rowOff>
    </xdr:from>
    <xdr:to>
      <xdr:col>67</xdr:col>
      <xdr:colOff>101600</xdr:colOff>
      <xdr:row>97</xdr:row>
      <xdr:rowOff>142987</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2763500" y="16672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134114</xdr:rowOff>
    </xdr:from>
    <xdr:ext cx="599010"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2514795" y="16764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67494</xdr:rowOff>
    </xdr:from>
    <xdr:to>
      <xdr:col>85</xdr:col>
      <xdr:colOff>177800</xdr:colOff>
      <xdr:row>96</xdr:row>
      <xdr:rowOff>169094</xdr:rowOff>
    </xdr:to>
    <xdr:sp macro="" textlink="">
      <xdr:nvSpPr>
        <xdr:cNvPr id="698" name="楕円 697">
          <a:extLst>
            <a:ext uri="{FF2B5EF4-FFF2-40B4-BE49-F238E27FC236}">
              <a16:creationId xmlns:a16="http://schemas.microsoft.com/office/drawing/2014/main" id="{00000000-0008-0000-0700-0000BA020000}"/>
            </a:ext>
          </a:extLst>
        </xdr:cNvPr>
        <xdr:cNvSpPr/>
      </xdr:nvSpPr>
      <xdr:spPr>
        <a:xfrm>
          <a:off x="16268700" y="16526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90371</xdr:rowOff>
    </xdr:from>
    <xdr:ext cx="599010" cy="259045"/>
    <xdr:sp macro="" textlink="">
      <xdr:nvSpPr>
        <xdr:cNvPr id="699" name="公債費該当値テキスト">
          <a:extLst>
            <a:ext uri="{FF2B5EF4-FFF2-40B4-BE49-F238E27FC236}">
              <a16:creationId xmlns:a16="http://schemas.microsoft.com/office/drawing/2014/main" id="{00000000-0008-0000-0700-0000BB020000}"/>
            </a:ext>
          </a:extLst>
        </xdr:cNvPr>
        <xdr:cNvSpPr txBox="1"/>
      </xdr:nvSpPr>
      <xdr:spPr>
        <a:xfrm>
          <a:off x="16370300" y="16378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55728</xdr:rowOff>
    </xdr:from>
    <xdr:to>
      <xdr:col>81</xdr:col>
      <xdr:colOff>101600</xdr:colOff>
      <xdr:row>96</xdr:row>
      <xdr:rowOff>157328</xdr:rowOff>
    </xdr:to>
    <xdr:sp macro="" textlink="">
      <xdr:nvSpPr>
        <xdr:cNvPr id="700" name="楕円 699">
          <a:extLst>
            <a:ext uri="{FF2B5EF4-FFF2-40B4-BE49-F238E27FC236}">
              <a16:creationId xmlns:a16="http://schemas.microsoft.com/office/drawing/2014/main" id="{00000000-0008-0000-0700-0000BC020000}"/>
            </a:ext>
          </a:extLst>
        </xdr:cNvPr>
        <xdr:cNvSpPr/>
      </xdr:nvSpPr>
      <xdr:spPr>
        <a:xfrm>
          <a:off x="15430500" y="16514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2405</xdr:rowOff>
    </xdr:from>
    <xdr:ext cx="59901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5181795" y="16290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105646</xdr:rowOff>
    </xdr:from>
    <xdr:to>
      <xdr:col>76</xdr:col>
      <xdr:colOff>165100</xdr:colOff>
      <xdr:row>97</xdr:row>
      <xdr:rowOff>35796</xdr:rowOff>
    </xdr:to>
    <xdr:sp macro="" textlink="">
      <xdr:nvSpPr>
        <xdr:cNvPr id="702" name="楕円 701">
          <a:extLst>
            <a:ext uri="{FF2B5EF4-FFF2-40B4-BE49-F238E27FC236}">
              <a16:creationId xmlns:a16="http://schemas.microsoft.com/office/drawing/2014/main" id="{00000000-0008-0000-0700-0000BE020000}"/>
            </a:ext>
          </a:extLst>
        </xdr:cNvPr>
        <xdr:cNvSpPr/>
      </xdr:nvSpPr>
      <xdr:spPr>
        <a:xfrm>
          <a:off x="14541500" y="16564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52323</xdr:rowOff>
    </xdr:from>
    <xdr:ext cx="59901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292795" y="16340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134369</xdr:rowOff>
    </xdr:from>
    <xdr:to>
      <xdr:col>72</xdr:col>
      <xdr:colOff>38100</xdr:colOff>
      <xdr:row>97</xdr:row>
      <xdr:rowOff>64519</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3652500" y="16593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81046</xdr:rowOff>
    </xdr:from>
    <xdr:ext cx="59901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3403795" y="16368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107228</xdr:rowOff>
    </xdr:from>
    <xdr:to>
      <xdr:col>67</xdr:col>
      <xdr:colOff>101600</xdr:colOff>
      <xdr:row>97</xdr:row>
      <xdr:rowOff>37378</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2763500" y="16566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53905</xdr:rowOff>
    </xdr:from>
    <xdr:ext cx="59901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2514795" y="16341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a:extLst>
            <a:ext uri="{FF2B5EF4-FFF2-40B4-BE49-F238E27FC236}">
              <a16:creationId xmlns:a16="http://schemas.microsoft.com/office/drawing/2014/main" id="{00000000-0008-0000-0700-0000C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a:extLst>
            <a:ext uri="{FF2B5EF4-FFF2-40B4-BE49-F238E27FC236}">
              <a16:creationId xmlns:a16="http://schemas.microsoft.com/office/drawing/2014/main" id="{00000000-0008-0000-0700-0000C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a:extLst>
            <a:ext uri="{FF2B5EF4-FFF2-40B4-BE49-F238E27FC236}">
              <a16:creationId xmlns:a16="http://schemas.microsoft.com/office/drawing/2014/main" id="{00000000-0008-0000-0700-0000C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a:extLst>
            <a:ext uri="{FF2B5EF4-FFF2-40B4-BE49-F238E27FC236}">
              <a16:creationId xmlns:a16="http://schemas.microsoft.com/office/drawing/2014/main" id="{00000000-0008-0000-0700-0000C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8" name="直線コネクタ 717">
          <a:extLst>
            <a:ext uri="{FF2B5EF4-FFF2-40B4-BE49-F238E27FC236}">
              <a16:creationId xmlns:a16="http://schemas.microsoft.com/office/drawing/2014/main" id="{00000000-0008-0000-0700-0000CE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諸支出金グラフ枠">
          <a:extLst>
            <a:ext uri="{FF2B5EF4-FFF2-40B4-BE49-F238E27FC236}">
              <a16:creationId xmlns:a16="http://schemas.microsoft.com/office/drawing/2014/main" id="{00000000-0008-0000-0700-0000D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150901</xdr:rowOff>
    </xdr:from>
    <xdr:to>
      <xdr:col>116</xdr:col>
      <xdr:colOff>62864</xdr:colOff>
      <xdr:row>39</xdr:row>
      <xdr:rowOff>44450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flipV="1">
          <a:off x="22159595" y="5465851"/>
          <a:ext cx="1269" cy="12651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82694</xdr:rowOff>
    </xdr:from>
    <xdr:ext cx="249299" cy="259045"/>
    <xdr:sp macro="" textlink="">
      <xdr:nvSpPr>
        <xdr:cNvPr id="732" name="諸支出金最小値テキスト">
          <a:extLst>
            <a:ext uri="{FF2B5EF4-FFF2-40B4-BE49-F238E27FC236}">
              <a16:creationId xmlns:a16="http://schemas.microsoft.com/office/drawing/2014/main" id="{00000000-0008-0000-0700-0000DC020000}"/>
            </a:ext>
          </a:extLst>
        </xdr:cNvPr>
        <xdr:cNvSpPr txBox="1"/>
      </xdr:nvSpPr>
      <xdr:spPr>
        <a:xfrm>
          <a:off x="22212300" y="67692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97578</xdr:rowOff>
    </xdr:from>
    <xdr:ext cx="534377" cy="259045"/>
    <xdr:sp macro="" textlink="">
      <xdr:nvSpPr>
        <xdr:cNvPr id="734" name="諸支出金最大値テキスト">
          <a:extLst>
            <a:ext uri="{FF2B5EF4-FFF2-40B4-BE49-F238E27FC236}">
              <a16:creationId xmlns:a16="http://schemas.microsoft.com/office/drawing/2014/main" id="{00000000-0008-0000-0700-0000DE020000}"/>
            </a:ext>
          </a:extLst>
        </xdr:cNvPr>
        <xdr:cNvSpPr txBox="1"/>
      </xdr:nvSpPr>
      <xdr:spPr>
        <a:xfrm>
          <a:off x="22212300" y="5241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33,206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150901</xdr:rowOff>
    </xdr:from>
    <xdr:to>
      <xdr:col>116</xdr:col>
      <xdr:colOff>152400</xdr:colOff>
      <xdr:row>31</xdr:row>
      <xdr:rowOff>150901</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22072600" y="5465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144</xdr:rowOff>
    </xdr:from>
    <xdr:ext cx="378565" cy="259045"/>
    <xdr:sp macro="" textlink="">
      <xdr:nvSpPr>
        <xdr:cNvPr id="737" name="諸支出金平均値テキスト">
          <a:extLst>
            <a:ext uri="{FF2B5EF4-FFF2-40B4-BE49-F238E27FC236}">
              <a16:creationId xmlns:a16="http://schemas.microsoft.com/office/drawing/2014/main" id="{00000000-0008-0000-0700-0000E1020000}"/>
            </a:ext>
          </a:extLst>
        </xdr:cNvPr>
        <xdr:cNvSpPr txBox="1"/>
      </xdr:nvSpPr>
      <xdr:spPr>
        <a:xfrm>
          <a:off x="22212300" y="651524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148717</xdr:rowOff>
    </xdr:from>
    <xdr:to>
      <xdr:col>116</xdr:col>
      <xdr:colOff>114300</xdr:colOff>
      <xdr:row>39</xdr:row>
      <xdr:rowOff>78867</xdr:rowOff>
    </xdr:to>
    <xdr:sp macro="" textlink="">
      <xdr:nvSpPr>
        <xdr:cNvPr id="738" name="フローチャート: 判断 737">
          <a:extLst>
            <a:ext uri="{FF2B5EF4-FFF2-40B4-BE49-F238E27FC236}">
              <a16:creationId xmlns:a16="http://schemas.microsoft.com/office/drawing/2014/main" id="{00000000-0008-0000-0700-0000E2020000}"/>
            </a:ext>
          </a:extLst>
        </xdr:cNvPr>
        <xdr:cNvSpPr/>
      </xdr:nvSpPr>
      <xdr:spPr>
        <a:xfrm>
          <a:off x="22110700" y="6663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141516</xdr:rowOff>
    </xdr:from>
    <xdr:to>
      <xdr:col>112</xdr:col>
      <xdr:colOff>38100</xdr:colOff>
      <xdr:row>39</xdr:row>
      <xdr:rowOff>71666</xdr:rowOff>
    </xdr:to>
    <xdr:sp macro="" textlink="">
      <xdr:nvSpPr>
        <xdr:cNvPr id="740" name="フローチャート: 判断 739">
          <a:extLst>
            <a:ext uri="{FF2B5EF4-FFF2-40B4-BE49-F238E27FC236}">
              <a16:creationId xmlns:a16="http://schemas.microsoft.com/office/drawing/2014/main" id="{00000000-0008-0000-0700-0000E4020000}"/>
            </a:ext>
          </a:extLst>
        </xdr:cNvPr>
        <xdr:cNvSpPr/>
      </xdr:nvSpPr>
      <xdr:spPr>
        <a:xfrm>
          <a:off x="21272500" y="665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88193</xdr:rowOff>
    </xdr:from>
    <xdr:ext cx="378565"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21134017" y="64318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143993</xdr:rowOff>
    </xdr:from>
    <xdr:to>
      <xdr:col>107</xdr:col>
      <xdr:colOff>101600</xdr:colOff>
      <xdr:row>39</xdr:row>
      <xdr:rowOff>74143</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0383500" y="665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90670</xdr:rowOff>
    </xdr:from>
    <xdr:ext cx="378565"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20245017" y="64343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74537</xdr:rowOff>
    </xdr:from>
    <xdr:to>
      <xdr:col>102</xdr:col>
      <xdr:colOff>165100</xdr:colOff>
      <xdr:row>39</xdr:row>
      <xdr:rowOff>4687</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19494500" y="658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21213</xdr:rowOff>
    </xdr:from>
    <xdr:ext cx="469744"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9310428" y="6364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137173</xdr:rowOff>
    </xdr:from>
    <xdr:to>
      <xdr:col>98</xdr:col>
      <xdr:colOff>38100</xdr:colOff>
      <xdr:row>39</xdr:row>
      <xdr:rowOff>67323</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18605500" y="6652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83850</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8467017" y="64275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5" name="楕円 754">
          <a:extLst>
            <a:ext uri="{FF2B5EF4-FFF2-40B4-BE49-F238E27FC236}">
              <a16:creationId xmlns:a16="http://schemas.microsoft.com/office/drawing/2014/main" id="{00000000-0008-0000-0700-0000F3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127144</xdr:rowOff>
    </xdr:from>
    <xdr:ext cx="249299" cy="259045"/>
    <xdr:sp macro="" textlink="">
      <xdr:nvSpPr>
        <xdr:cNvPr id="756" name="諸支出金該当値テキスト">
          <a:extLst>
            <a:ext uri="{FF2B5EF4-FFF2-40B4-BE49-F238E27FC236}">
              <a16:creationId xmlns:a16="http://schemas.microsoft.com/office/drawing/2014/main" id="{00000000-0008-0000-0700-0000F4020000}"/>
            </a:ext>
          </a:extLst>
        </xdr:cNvPr>
        <xdr:cNvSpPr txBox="1"/>
      </xdr:nvSpPr>
      <xdr:spPr>
        <a:xfrm>
          <a:off x="22212300" y="66422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7" name="楕円 756">
          <a:extLst>
            <a:ext uri="{FF2B5EF4-FFF2-40B4-BE49-F238E27FC236}">
              <a16:creationId xmlns:a16="http://schemas.microsoft.com/office/drawing/2014/main" id="{00000000-0008-0000-0700-0000F5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9" name="楕円 758">
          <a:extLst>
            <a:ext uri="{FF2B5EF4-FFF2-40B4-BE49-F238E27FC236}">
              <a16:creationId xmlns:a16="http://schemas.microsoft.com/office/drawing/2014/main" id="{00000000-0008-0000-0700-0000F7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a:extLst>
            <a:ext uri="{FF2B5EF4-FFF2-40B4-BE49-F238E27FC236}">
              <a16:creationId xmlns:a16="http://schemas.microsoft.com/office/drawing/2014/main" id="{00000000-0008-0000-0700-0000F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a:extLst>
            <a:ext uri="{FF2B5EF4-FFF2-40B4-BE49-F238E27FC236}">
              <a16:creationId xmlns:a16="http://schemas.microsoft.com/office/drawing/2014/main" id="{00000000-0008-0000-0700-0000F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a:extLst>
            <a:ext uri="{FF2B5EF4-FFF2-40B4-BE49-F238E27FC236}">
              <a16:creationId xmlns:a16="http://schemas.microsoft.com/office/drawing/2014/main" id="{00000000-0008-0000-0700-0000F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a:extLst>
            <a:ext uri="{FF2B5EF4-FFF2-40B4-BE49-F238E27FC236}">
              <a16:creationId xmlns:a16="http://schemas.microsoft.com/office/drawing/2014/main" id="{00000000-0008-0000-0700-00000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a:extLst>
            <a:ext uri="{FF2B5EF4-FFF2-40B4-BE49-F238E27FC236}">
              <a16:creationId xmlns:a16="http://schemas.microsoft.com/office/drawing/2014/main" id="{00000000-0008-0000-0700-000007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前年度繰上充用金グラフ枠">
          <a:extLst>
            <a:ext uri="{FF2B5EF4-FFF2-40B4-BE49-F238E27FC236}">
              <a16:creationId xmlns:a16="http://schemas.microsoft.com/office/drawing/2014/main" id="{00000000-0008-0000-0700-00000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1" name="前年度繰上充用金最小値テキスト">
          <a:extLst>
            <a:ext uri="{FF2B5EF4-FFF2-40B4-BE49-F238E27FC236}">
              <a16:creationId xmlns:a16="http://schemas.microsoft.com/office/drawing/2014/main" id="{00000000-0008-0000-0700-00000D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3" name="前年度繰上充用金最大値テキスト">
          <a:extLst>
            <a:ext uri="{FF2B5EF4-FFF2-40B4-BE49-F238E27FC236}">
              <a16:creationId xmlns:a16="http://schemas.microsoft.com/office/drawing/2014/main" id="{00000000-0008-0000-0700-00000F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6" name="前年度繰上充用金平均値テキスト">
          <a:extLst>
            <a:ext uri="{FF2B5EF4-FFF2-40B4-BE49-F238E27FC236}">
              <a16:creationId xmlns:a16="http://schemas.microsoft.com/office/drawing/2014/main" id="{00000000-0008-0000-0700-000012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7" name="フローチャート: 判断 786">
          <a:extLst>
            <a:ext uri="{FF2B5EF4-FFF2-40B4-BE49-F238E27FC236}">
              <a16:creationId xmlns:a16="http://schemas.microsoft.com/office/drawing/2014/main" id="{00000000-0008-0000-0700-000013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9" name="フローチャート: 判断 788">
          <a:extLst>
            <a:ext uri="{FF2B5EF4-FFF2-40B4-BE49-F238E27FC236}">
              <a16:creationId xmlns:a16="http://schemas.microsoft.com/office/drawing/2014/main" id="{00000000-0008-0000-0700-000015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2" name="フローチャート: 判断 791">
          <a:extLst>
            <a:ext uri="{FF2B5EF4-FFF2-40B4-BE49-F238E27FC236}">
              <a16:creationId xmlns:a16="http://schemas.microsoft.com/office/drawing/2014/main" id="{00000000-0008-0000-0700-000018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楕円 803">
          <a:extLst>
            <a:ext uri="{FF2B5EF4-FFF2-40B4-BE49-F238E27FC236}">
              <a16:creationId xmlns:a16="http://schemas.microsoft.com/office/drawing/2014/main" id="{00000000-0008-0000-0700-000024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5" name="前年度繰上充用金該当値テキスト">
          <a:extLst>
            <a:ext uri="{FF2B5EF4-FFF2-40B4-BE49-F238E27FC236}">
              <a16:creationId xmlns:a16="http://schemas.microsoft.com/office/drawing/2014/main" id="{00000000-0008-0000-0700-000025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6" name="楕円 805">
          <a:extLst>
            <a:ext uri="{FF2B5EF4-FFF2-40B4-BE49-F238E27FC236}">
              <a16:creationId xmlns:a16="http://schemas.microsoft.com/office/drawing/2014/main" id="{00000000-0008-0000-0700-000026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8" name="楕円 807">
          <a:extLst>
            <a:ext uri="{FF2B5EF4-FFF2-40B4-BE49-F238E27FC236}">
              <a16:creationId xmlns:a16="http://schemas.microsoft.com/office/drawing/2014/main" id="{00000000-0008-0000-0700-000028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4" name="正方形/長方形 813">
          <a:extLst>
            <a:ext uri="{FF2B5EF4-FFF2-40B4-BE49-F238E27FC236}">
              <a16:creationId xmlns:a16="http://schemas.microsoft.com/office/drawing/2014/main" id="{00000000-0008-0000-0700-00002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5" name="正方形/長方形 814">
          <a:extLst>
            <a:ext uri="{FF2B5EF4-FFF2-40B4-BE49-F238E27FC236}">
              <a16:creationId xmlns:a16="http://schemas.microsoft.com/office/drawing/2014/main" id="{00000000-0008-0000-0700-00002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小規模村ということで、議会費や教育費の水準が高くなっており、高齢化や障害者施策による民生費の水準が高くなっている。また、村営住宅の建設により土木費の数値が大幅に高くなった。</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長野県北相木村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ja-JP" altLang="en-US" sz="1300" b="0" i="0" u="none" strike="noStrike" baseline="0">
              <a:latin typeface="ＭＳ Ｐゴシック" panose="020B0600070205080204" pitchFamily="50" charset="-128"/>
              <a:ea typeface="ＭＳ Ｐゴシック" panose="020B0600070205080204" pitchFamily="50" charset="-128"/>
            </a:rPr>
            <a:t>・平成２９年度については、農業基盤整備事業及び住宅建設工事等規模の大きな事業が重なったため実質単年度収支は赤字となっているが、財政調整基金の取崩しにより実質収支は黒字となっている。なお、財政調整基金残高の標準財政規模比は横ばいに推移してい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長野県北相木村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赤字会計はないため、引き続き健全財政に努める。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624" t="s">
        <v>74</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75" thickBot="1">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625" t="s">
        <v>76</v>
      </c>
      <c r="C3" s="626"/>
      <c r="D3" s="626"/>
      <c r="E3" s="627"/>
      <c r="F3" s="627"/>
      <c r="G3" s="627"/>
      <c r="H3" s="627"/>
      <c r="I3" s="627"/>
      <c r="J3" s="627"/>
      <c r="K3" s="627"/>
      <c r="L3" s="627" t="s">
        <v>77</v>
      </c>
      <c r="M3" s="627"/>
      <c r="N3" s="627"/>
      <c r="O3" s="627"/>
      <c r="P3" s="627"/>
      <c r="Q3" s="627"/>
      <c r="R3" s="630"/>
      <c r="S3" s="630"/>
      <c r="T3" s="630"/>
      <c r="U3" s="630"/>
      <c r="V3" s="631"/>
      <c r="W3" s="524" t="s">
        <v>78</v>
      </c>
      <c r="X3" s="525"/>
      <c r="Y3" s="525"/>
      <c r="Z3" s="525"/>
      <c r="AA3" s="525"/>
      <c r="AB3" s="626"/>
      <c r="AC3" s="630" t="s">
        <v>79</v>
      </c>
      <c r="AD3" s="525"/>
      <c r="AE3" s="525"/>
      <c r="AF3" s="525"/>
      <c r="AG3" s="525"/>
      <c r="AH3" s="525"/>
      <c r="AI3" s="525"/>
      <c r="AJ3" s="525"/>
      <c r="AK3" s="525"/>
      <c r="AL3" s="592"/>
      <c r="AM3" s="524" t="s">
        <v>80</v>
      </c>
      <c r="AN3" s="525"/>
      <c r="AO3" s="525"/>
      <c r="AP3" s="525"/>
      <c r="AQ3" s="525"/>
      <c r="AR3" s="525"/>
      <c r="AS3" s="525"/>
      <c r="AT3" s="525"/>
      <c r="AU3" s="525"/>
      <c r="AV3" s="525"/>
      <c r="AW3" s="525"/>
      <c r="AX3" s="592"/>
      <c r="AY3" s="584" t="s">
        <v>1</v>
      </c>
      <c r="AZ3" s="585"/>
      <c r="BA3" s="585"/>
      <c r="BB3" s="585"/>
      <c r="BC3" s="585"/>
      <c r="BD3" s="585"/>
      <c r="BE3" s="585"/>
      <c r="BF3" s="585"/>
      <c r="BG3" s="585"/>
      <c r="BH3" s="585"/>
      <c r="BI3" s="585"/>
      <c r="BJ3" s="585"/>
      <c r="BK3" s="585"/>
      <c r="BL3" s="585"/>
      <c r="BM3" s="634"/>
      <c r="BN3" s="524" t="s">
        <v>81</v>
      </c>
      <c r="BO3" s="525"/>
      <c r="BP3" s="525"/>
      <c r="BQ3" s="525"/>
      <c r="BR3" s="525"/>
      <c r="BS3" s="525"/>
      <c r="BT3" s="525"/>
      <c r="BU3" s="592"/>
      <c r="BV3" s="524" t="s">
        <v>82</v>
      </c>
      <c r="BW3" s="525"/>
      <c r="BX3" s="525"/>
      <c r="BY3" s="525"/>
      <c r="BZ3" s="525"/>
      <c r="CA3" s="525"/>
      <c r="CB3" s="525"/>
      <c r="CC3" s="592"/>
      <c r="CD3" s="584" t="s">
        <v>1</v>
      </c>
      <c r="CE3" s="585"/>
      <c r="CF3" s="585"/>
      <c r="CG3" s="585"/>
      <c r="CH3" s="585"/>
      <c r="CI3" s="585"/>
      <c r="CJ3" s="585"/>
      <c r="CK3" s="585"/>
      <c r="CL3" s="585"/>
      <c r="CM3" s="585"/>
      <c r="CN3" s="585"/>
      <c r="CO3" s="585"/>
      <c r="CP3" s="585"/>
      <c r="CQ3" s="585"/>
      <c r="CR3" s="585"/>
      <c r="CS3" s="634"/>
      <c r="CT3" s="524" t="s">
        <v>83</v>
      </c>
      <c r="CU3" s="525"/>
      <c r="CV3" s="525"/>
      <c r="CW3" s="525"/>
      <c r="CX3" s="525"/>
      <c r="CY3" s="525"/>
      <c r="CZ3" s="525"/>
      <c r="DA3" s="592"/>
      <c r="DB3" s="524" t="s">
        <v>84</v>
      </c>
      <c r="DC3" s="525"/>
      <c r="DD3" s="525"/>
      <c r="DE3" s="525"/>
      <c r="DF3" s="525"/>
      <c r="DG3" s="525"/>
      <c r="DH3" s="525"/>
      <c r="DI3" s="592"/>
      <c r="DJ3" s="165"/>
      <c r="DK3" s="165"/>
      <c r="DL3" s="165"/>
      <c r="DM3" s="165"/>
      <c r="DN3" s="165"/>
      <c r="DO3" s="165"/>
    </row>
    <row r="4" spans="1:119" ht="18.75" customHeight="1">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1"/>
      <c r="AO4" s="461"/>
      <c r="AP4" s="461"/>
      <c r="AQ4" s="461"/>
      <c r="AR4" s="461"/>
      <c r="AS4" s="461"/>
      <c r="AT4" s="461"/>
      <c r="AU4" s="461"/>
      <c r="AV4" s="461"/>
      <c r="AW4" s="461"/>
      <c r="AX4" s="633"/>
      <c r="AY4" s="437" t="s">
        <v>85</v>
      </c>
      <c r="AZ4" s="438"/>
      <c r="BA4" s="438"/>
      <c r="BB4" s="438"/>
      <c r="BC4" s="438"/>
      <c r="BD4" s="438"/>
      <c r="BE4" s="438"/>
      <c r="BF4" s="438"/>
      <c r="BG4" s="438"/>
      <c r="BH4" s="438"/>
      <c r="BI4" s="438"/>
      <c r="BJ4" s="438"/>
      <c r="BK4" s="438"/>
      <c r="BL4" s="438"/>
      <c r="BM4" s="439"/>
      <c r="BN4" s="440">
        <v>1727625</v>
      </c>
      <c r="BO4" s="441"/>
      <c r="BP4" s="441"/>
      <c r="BQ4" s="441"/>
      <c r="BR4" s="441"/>
      <c r="BS4" s="441"/>
      <c r="BT4" s="441"/>
      <c r="BU4" s="442"/>
      <c r="BV4" s="440">
        <v>1424265</v>
      </c>
      <c r="BW4" s="441"/>
      <c r="BX4" s="441"/>
      <c r="BY4" s="441"/>
      <c r="BZ4" s="441"/>
      <c r="CA4" s="441"/>
      <c r="CB4" s="441"/>
      <c r="CC4" s="442"/>
      <c r="CD4" s="618" t="s">
        <v>86</v>
      </c>
      <c r="CE4" s="619"/>
      <c r="CF4" s="619"/>
      <c r="CG4" s="619"/>
      <c r="CH4" s="619"/>
      <c r="CI4" s="619"/>
      <c r="CJ4" s="619"/>
      <c r="CK4" s="619"/>
      <c r="CL4" s="619"/>
      <c r="CM4" s="619"/>
      <c r="CN4" s="619"/>
      <c r="CO4" s="619"/>
      <c r="CP4" s="619"/>
      <c r="CQ4" s="619"/>
      <c r="CR4" s="619"/>
      <c r="CS4" s="620"/>
      <c r="CT4" s="621">
        <v>7.7</v>
      </c>
      <c r="CU4" s="622"/>
      <c r="CV4" s="622"/>
      <c r="CW4" s="622"/>
      <c r="CX4" s="622"/>
      <c r="CY4" s="622"/>
      <c r="CZ4" s="622"/>
      <c r="DA4" s="623"/>
      <c r="DB4" s="621">
        <v>7.4</v>
      </c>
      <c r="DC4" s="622"/>
      <c r="DD4" s="622"/>
      <c r="DE4" s="622"/>
      <c r="DF4" s="622"/>
      <c r="DG4" s="622"/>
      <c r="DH4" s="622"/>
      <c r="DI4" s="623"/>
      <c r="DJ4" s="165"/>
      <c r="DK4" s="165"/>
      <c r="DL4" s="165"/>
      <c r="DM4" s="165"/>
      <c r="DN4" s="165"/>
      <c r="DO4" s="165"/>
    </row>
    <row r="5" spans="1:119" ht="18.75" customHeight="1">
      <c r="A5" s="166"/>
      <c r="B5" s="628"/>
      <c r="C5" s="462"/>
      <c r="D5" s="462"/>
      <c r="E5" s="629"/>
      <c r="F5" s="629"/>
      <c r="G5" s="629"/>
      <c r="H5" s="629"/>
      <c r="I5" s="629"/>
      <c r="J5" s="629"/>
      <c r="K5" s="629"/>
      <c r="L5" s="629"/>
      <c r="M5" s="629"/>
      <c r="N5" s="629"/>
      <c r="O5" s="629"/>
      <c r="P5" s="629"/>
      <c r="Q5" s="629"/>
      <c r="R5" s="460"/>
      <c r="S5" s="460"/>
      <c r="T5" s="460"/>
      <c r="U5" s="460"/>
      <c r="V5" s="632"/>
      <c r="W5" s="551"/>
      <c r="X5" s="461"/>
      <c r="Y5" s="461"/>
      <c r="Z5" s="461"/>
      <c r="AA5" s="461"/>
      <c r="AB5" s="462"/>
      <c r="AC5" s="460"/>
      <c r="AD5" s="461"/>
      <c r="AE5" s="461"/>
      <c r="AF5" s="461"/>
      <c r="AG5" s="461"/>
      <c r="AH5" s="461"/>
      <c r="AI5" s="461"/>
      <c r="AJ5" s="461"/>
      <c r="AK5" s="461"/>
      <c r="AL5" s="633"/>
      <c r="AM5" s="514" t="s">
        <v>87</v>
      </c>
      <c r="AN5" s="419"/>
      <c r="AO5" s="419"/>
      <c r="AP5" s="419"/>
      <c r="AQ5" s="419"/>
      <c r="AR5" s="419"/>
      <c r="AS5" s="419"/>
      <c r="AT5" s="420"/>
      <c r="AU5" s="502" t="s">
        <v>88</v>
      </c>
      <c r="AV5" s="503"/>
      <c r="AW5" s="503"/>
      <c r="AX5" s="503"/>
      <c r="AY5" s="425" t="s">
        <v>89</v>
      </c>
      <c r="AZ5" s="426"/>
      <c r="BA5" s="426"/>
      <c r="BB5" s="426"/>
      <c r="BC5" s="426"/>
      <c r="BD5" s="426"/>
      <c r="BE5" s="426"/>
      <c r="BF5" s="426"/>
      <c r="BG5" s="426"/>
      <c r="BH5" s="426"/>
      <c r="BI5" s="426"/>
      <c r="BJ5" s="426"/>
      <c r="BK5" s="426"/>
      <c r="BL5" s="426"/>
      <c r="BM5" s="427"/>
      <c r="BN5" s="445">
        <v>1661740</v>
      </c>
      <c r="BO5" s="446"/>
      <c r="BP5" s="446"/>
      <c r="BQ5" s="446"/>
      <c r="BR5" s="446"/>
      <c r="BS5" s="446"/>
      <c r="BT5" s="446"/>
      <c r="BU5" s="447"/>
      <c r="BV5" s="445">
        <v>1287001</v>
      </c>
      <c r="BW5" s="446"/>
      <c r="BX5" s="446"/>
      <c r="BY5" s="446"/>
      <c r="BZ5" s="446"/>
      <c r="CA5" s="446"/>
      <c r="CB5" s="446"/>
      <c r="CC5" s="447"/>
      <c r="CD5" s="454" t="s">
        <v>90</v>
      </c>
      <c r="CE5" s="455"/>
      <c r="CF5" s="455"/>
      <c r="CG5" s="455"/>
      <c r="CH5" s="455"/>
      <c r="CI5" s="455"/>
      <c r="CJ5" s="455"/>
      <c r="CK5" s="455"/>
      <c r="CL5" s="455"/>
      <c r="CM5" s="455"/>
      <c r="CN5" s="455"/>
      <c r="CO5" s="455"/>
      <c r="CP5" s="455"/>
      <c r="CQ5" s="455"/>
      <c r="CR5" s="455"/>
      <c r="CS5" s="456"/>
      <c r="CT5" s="415">
        <v>83</v>
      </c>
      <c r="CU5" s="416"/>
      <c r="CV5" s="416"/>
      <c r="CW5" s="416"/>
      <c r="CX5" s="416"/>
      <c r="CY5" s="416"/>
      <c r="CZ5" s="416"/>
      <c r="DA5" s="417"/>
      <c r="DB5" s="415">
        <v>79.7</v>
      </c>
      <c r="DC5" s="416"/>
      <c r="DD5" s="416"/>
      <c r="DE5" s="416"/>
      <c r="DF5" s="416"/>
      <c r="DG5" s="416"/>
      <c r="DH5" s="416"/>
      <c r="DI5" s="417"/>
      <c r="DJ5" s="165"/>
      <c r="DK5" s="165"/>
      <c r="DL5" s="165"/>
      <c r="DM5" s="165"/>
      <c r="DN5" s="165"/>
      <c r="DO5" s="165"/>
    </row>
    <row r="6" spans="1:119" ht="18.75" customHeight="1">
      <c r="A6" s="166"/>
      <c r="B6" s="598" t="s">
        <v>91</v>
      </c>
      <c r="C6" s="459"/>
      <c r="D6" s="459"/>
      <c r="E6" s="599"/>
      <c r="F6" s="599"/>
      <c r="G6" s="599"/>
      <c r="H6" s="599"/>
      <c r="I6" s="599"/>
      <c r="J6" s="599"/>
      <c r="K6" s="599"/>
      <c r="L6" s="599" t="s">
        <v>92</v>
      </c>
      <c r="M6" s="599"/>
      <c r="N6" s="599"/>
      <c r="O6" s="599"/>
      <c r="P6" s="599"/>
      <c r="Q6" s="599"/>
      <c r="R6" s="483"/>
      <c r="S6" s="483"/>
      <c r="T6" s="483"/>
      <c r="U6" s="483"/>
      <c r="V6" s="605"/>
      <c r="W6" s="536" t="s">
        <v>93</v>
      </c>
      <c r="X6" s="458"/>
      <c r="Y6" s="458"/>
      <c r="Z6" s="458"/>
      <c r="AA6" s="458"/>
      <c r="AB6" s="459"/>
      <c r="AC6" s="610" t="s">
        <v>94</v>
      </c>
      <c r="AD6" s="611"/>
      <c r="AE6" s="611"/>
      <c r="AF6" s="611"/>
      <c r="AG6" s="611"/>
      <c r="AH6" s="611"/>
      <c r="AI6" s="611"/>
      <c r="AJ6" s="611"/>
      <c r="AK6" s="611"/>
      <c r="AL6" s="612"/>
      <c r="AM6" s="514" t="s">
        <v>95</v>
      </c>
      <c r="AN6" s="419"/>
      <c r="AO6" s="419"/>
      <c r="AP6" s="419"/>
      <c r="AQ6" s="419"/>
      <c r="AR6" s="419"/>
      <c r="AS6" s="419"/>
      <c r="AT6" s="420"/>
      <c r="AU6" s="502" t="s">
        <v>96</v>
      </c>
      <c r="AV6" s="503"/>
      <c r="AW6" s="503"/>
      <c r="AX6" s="503"/>
      <c r="AY6" s="425" t="s">
        <v>97</v>
      </c>
      <c r="AZ6" s="426"/>
      <c r="BA6" s="426"/>
      <c r="BB6" s="426"/>
      <c r="BC6" s="426"/>
      <c r="BD6" s="426"/>
      <c r="BE6" s="426"/>
      <c r="BF6" s="426"/>
      <c r="BG6" s="426"/>
      <c r="BH6" s="426"/>
      <c r="BI6" s="426"/>
      <c r="BJ6" s="426"/>
      <c r="BK6" s="426"/>
      <c r="BL6" s="426"/>
      <c r="BM6" s="427"/>
      <c r="BN6" s="445">
        <v>65885</v>
      </c>
      <c r="BO6" s="446"/>
      <c r="BP6" s="446"/>
      <c r="BQ6" s="446"/>
      <c r="BR6" s="446"/>
      <c r="BS6" s="446"/>
      <c r="BT6" s="446"/>
      <c r="BU6" s="447"/>
      <c r="BV6" s="445">
        <v>137264</v>
      </c>
      <c r="BW6" s="446"/>
      <c r="BX6" s="446"/>
      <c r="BY6" s="446"/>
      <c r="BZ6" s="446"/>
      <c r="CA6" s="446"/>
      <c r="CB6" s="446"/>
      <c r="CC6" s="447"/>
      <c r="CD6" s="454" t="s">
        <v>98</v>
      </c>
      <c r="CE6" s="455"/>
      <c r="CF6" s="455"/>
      <c r="CG6" s="455"/>
      <c r="CH6" s="455"/>
      <c r="CI6" s="455"/>
      <c r="CJ6" s="455"/>
      <c r="CK6" s="455"/>
      <c r="CL6" s="455"/>
      <c r="CM6" s="455"/>
      <c r="CN6" s="455"/>
      <c r="CO6" s="455"/>
      <c r="CP6" s="455"/>
      <c r="CQ6" s="455"/>
      <c r="CR6" s="455"/>
      <c r="CS6" s="456"/>
      <c r="CT6" s="595">
        <v>86.3</v>
      </c>
      <c r="CU6" s="596"/>
      <c r="CV6" s="596"/>
      <c r="CW6" s="596"/>
      <c r="CX6" s="596"/>
      <c r="CY6" s="596"/>
      <c r="CZ6" s="596"/>
      <c r="DA6" s="597"/>
      <c r="DB6" s="595">
        <v>82.8</v>
      </c>
      <c r="DC6" s="596"/>
      <c r="DD6" s="596"/>
      <c r="DE6" s="596"/>
      <c r="DF6" s="596"/>
      <c r="DG6" s="596"/>
      <c r="DH6" s="596"/>
      <c r="DI6" s="597"/>
      <c r="DJ6" s="165"/>
      <c r="DK6" s="165"/>
      <c r="DL6" s="165"/>
      <c r="DM6" s="165"/>
      <c r="DN6" s="165"/>
      <c r="DO6" s="165"/>
    </row>
    <row r="7" spans="1:119" ht="18.75" customHeight="1">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99</v>
      </c>
      <c r="AN7" s="419"/>
      <c r="AO7" s="419"/>
      <c r="AP7" s="419"/>
      <c r="AQ7" s="419"/>
      <c r="AR7" s="419"/>
      <c r="AS7" s="419"/>
      <c r="AT7" s="420"/>
      <c r="AU7" s="502" t="s">
        <v>100</v>
      </c>
      <c r="AV7" s="503"/>
      <c r="AW7" s="503"/>
      <c r="AX7" s="503"/>
      <c r="AY7" s="425" t="s">
        <v>101</v>
      </c>
      <c r="AZ7" s="426"/>
      <c r="BA7" s="426"/>
      <c r="BB7" s="426"/>
      <c r="BC7" s="426"/>
      <c r="BD7" s="426"/>
      <c r="BE7" s="426"/>
      <c r="BF7" s="426"/>
      <c r="BG7" s="426"/>
      <c r="BH7" s="426"/>
      <c r="BI7" s="426"/>
      <c r="BJ7" s="426"/>
      <c r="BK7" s="426"/>
      <c r="BL7" s="426"/>
      <c r="BM7" s="427"/>
      <c r="BN7" s="445">
        <v>231</v>
      </c>
      <c r="BO7" s="446"/>
      <c r="BP7" s="446"/>
      <c r="BQ7" s="446"/>
      <c r="BR7" s="446"/>
      <c r="BS7" s="446"/>
      <c r="BT7" s="446"/>
      <c r="BU7" s="447"/>
      <c r="BV7" s="445">
        <v>70791</v>
      </c>
      <c r="BW7" s="446"/>
      <c r="BX7" s="446"/>
      <c r="BY7" s="446"/>
      <c r="BZ7" s="446"/>
      <c r="CA7" s="446"/>
      <c r="CB7" s="446"/>
      <c r="CC7" s="447"/>
      <c r="CD7" s="454" t="s">
        <v>102</v>
      </c>
      <c r="CE7" s="455"/>
      <c r="CF7" s="455"/>
      <c r="CG7" s="455"/>
      <c r="CH7" s="455"/>
      <c r="CI7" s="455"/>
      <c r="CJ7" s="455"/>
      <c r="CK7" s="455"/>
      <c r="CL7" s="455"/>
      <c r="CM7" s="455"/>
      <c r="CN7" s="455"/>
      <c r="CO7" s="455"/>
      <c r="CP7" s="455"/>
      <c r="CQ7" s="455"/>
      <c r="CR7" s="455"/>
      <c r="CS7" s="456"/>
      <c r="CT7" s="445">
        <v>856129</v>
      </c>
      <c r="CU7" s="446"/>
      <c r="CV7" s="446"/>
      <c r="CW7" s="446"/>
      <c r="CX7" s="446"/>
      <c r="CY7" s="446"/>
      <c r="CZ7" s="446"/>
      <c r="DA7" s="447"/>
      <c r="DB7" s="445">
        <v>902350</v>
      </c>
      <c r="DC7" s="446"/>
      <c r="DD7" s="446"/>
      <c r="DE7" s="446"/>
      <c r="DF7" s="446"/>
      <c r="DG7" s="446"/>
      <c r="DH7" s="446"/>
      <c r="DI7" s="447"/>
      <c r="DJ7" s="165"/>
      <c r="DK7" s="165"/>
      <c r="DL7" s="165"/>
      <c r="DM7" s="165"/>
      <c r="DN7" s="165"/>
      <c r="DO7" s="165"/>
    </row>
    <row r="8" spans="1:119" ht="18.75" customHeight="1" thickBot="1">
      <c r="A8" s="166"/>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103</v>
      </c>
      <c r="AN8" s="419"/>
      <c r="AO8" s="419"/>
      <c r="AP8" s="419"/>
      <c r="AQ8" s="419"/>
      <c r="AR8" s="419"/>
      <c r="AS8" s="419"/>
      <c r="AT8" s="420"/>
      <c r="AU8" s="502" t="s">
        <v>104</v>
      </c>
      <c r="AV8" s="503"/>
      <c r="AW8" s="503"/>
      <c r="AX8" s="503"/>
      <c r="AY8" s="425" t="s">
        <v>105</v>
      </c>
      <c r="AZ8" s="426"/>
      <c r="BA8" s="426"/>
      <c r="BB8" s="426"/>
      <c r="BC8" s="426"/>
      <c r="BD8" s="426"/>
      <c r="BE8" s="426"/>
      <c r="BF8" s="426"/>
      <c r="BG8" s="426"/>
      <c r="BH8" s="426"/>
      <c r="BI8" s="426"/>
      <c r="BJ8" s="426"/>
      <c r="BK8" s="426"/>
      <c r="BL8" s="426"/>
      <c r="BM8" s="427"/>
      <c r="BN8" s="445">
        <v>65654</v>
      </c>
      <c r="BO8" s="446"/>
      <c r="BP8" s="446"/>
      <c r="BQ8" s="446"/>
      <c r="BR8" s="446"/>
      <c r="BS8" s="446"/>
      <c r="BT8" s="446"/>
      <c r="BU8" s="447"/>
      <c r="BV8" s="445">
        <v>66473</v>
      </c>
      <c r="BW8" s="446"/>
      <c r="BX8" s="446"/>
      <c r="BY8" s="446"/>
      <c r="BZ8" s="446"/>
      <c r="CA8" s="446"/>
      <c r="CB8" s="446"/>
      <c r="CC8" s="447"/>
      <c r="CD8" s="454" t="s">
        <v>106</v>
      </c>
      <c r="CE8" s="455"/>
      <c r="CF8" s="455"/>
      <c r="CG8" s="455"/>
      <c r="CH8" s="455"/>
      <c r="CI8" s="455"/>
      <c r="CJ8" s="455"/>
      <c r="CK8" s="455"/>
      <c r="CL8" s="455"/>
      <c r="CM8" s="455"/>
      <c r="CN8" s="455"/>
      <c r="CO8" s="455"/>
      <c r="CP8" s="455"/>
      <c r="CQ8" s="455"/>
      <c r="CR8" s="455"/>
      <c r="CS8" s="456"/>
      <c r="CT8" s="558">
        <v>0.16</v>
      </c>
      <c r="CU8" s="559"/>
      <c r="CV8" s="559"/>
      <c r="CW8" s="559"/>
      <c r="CX8" s="559"/>
      <c r="CY8" s="559"/>
      <c r="CZ8" s="559"/>
      <c r="DA8" s="560"/>
      <c r="DB8" s="558">
        <v>0.15</v>
      </c>
      <c r="DC8" s="559"/>
      <c r="DD8" s="559"/>
      <c r="DE8" s="559"/>
      <c r="DF8" s="559"/>
      <c r="DG8" s="559"/>
      <c r="DH8" s="559"/>
      <c r="DI8" s="560"/>
      <c r="DJ8" s="165"/>
      <c r="DK8" s="165"/>
      <c r="DL8" s="165"/>
      <c r="DM8" s="165"/>
      <c r="DN8" s="165"/>
      <c r="DO8" s="165"/>
    </row>
    <row r="9" spans="1:119" ht="18.75" customHeight="1" thickBot="1">
      <c r="A9" s="166"/>
      <c r="B9" s="584" t="s">
        <v>107</v>
      </c>
      <c r="C9" s="585"/>
      <c r="D9" s="585"/>
      <c r="E9" s="585"/>
      <c r="F9" s="585"/>
      <c r="G9" s="585"/>
      <c r="H9" s="585"/>
      <c r="I9" s="585"/>
      <c r="J9" s="585"/>
      <c r="K9" s="508"/>
      <c r="L9" s="586" t="s">
        <v>108</v>
      </c>
      <c r="M9" s="587"/>
      <c r="N9" s="587"/>
      <c r="O9" s="587"/>
      <c r="P9" s="587"/>
      <c r="Q9" s="588"/>
      <c r="R9" s="589">
        <v>774</v>
      </c>
      <c r="S9" s="590"/>
      <c r="T9" s="590"/>
      <c r="U9" s="590"/>
      <c r="V9" s="591"/>
      <c r="W9" s="524" t="s">
        <v>109</v>
      </c>
      <c r="X9" s="525"/>
      <c r="Y9" s="525"/>
      <c r="Z9" s="525"/>
      <c r="AA9" s="525"/>
      <c r="AB9" s="525"/>
      <c r="AC9" s="525"/>
      <c r="AD9" s="525"/>
      <c r="AE9" s="525"/>
      <c r="AF9" s="525"/>
      <c r="AG9" s="525"/>
      <c r="AH9" s="525"/>
      <c r="AI9" s="525"/>
      <c r="AJ9" s="525"/>
      <c r="AK9" s="525"/>
      <c r="AL9" s="592"/>
      <c r="AM9" s="514" t="s">
        <v>110</v>
      </c>
      <c r="AN9" s="419"/>
      <c r="AO9" s="419"/>
      <c r="AP9" s="419"/>
      <c r="AQ9" s="419"/>
      <c r="AR9" s="419"/>
      <c r="AS9" s="419"/>
      <c r="AT9" s="420"/>
      <c r="AU9" s="502" t="s">
        <v>111</v>
      </c>
      <c r="AV9" s="503"/>
      <c r="AW9" s="503"/>
      <c r="AX9" s="503"/>
      <c r="AY9" s="425" t="s">
        <v>112</v>
      </c>
      <c r="AZ9" s="426"/>
      <c r="BA9" s="426"/>
      <c r="BB9" s="426"/>
      <c r="BC9" s="426"/>
      <c r="BD9" s="426"/>
      <c r="BE9" s="426"/>
      <c r="BF9" s="426"/>
      <c r="BG9" s="426"/>
      <c r="BH9" s="426"/>
      <c r="BI9" s="426"/>
      <c r="BJ9" s="426"/>
      <c r="BK9" s="426"/>
      <c r="BL9" s="426"/>
      <c r="BM9" s="427"/>
      <c r="BN9" s="445">
        <v>-819</v>
      </c>
      <c r="BO9" s="446"/>
      <c r="BP9" s="446"/>
      <c r="BQ9" s="446"/>
      <c r="BR9" s="446"/>
      <c r="BS9" s="446"/>
      <c r="BT9" s="446"/>
      <c r="BU9" s="447"/>
      <c r="BV9" s="445">
        <v>17360</v>
      </c>
      <c r="BW9" s="446"/>
      <c r="BX9" s="446"/>
      <c r="BY9" s="446"/>
      <c r="BZ9" s="446"/>
      <c r="CA9" s="446"/>
      <c r="CB9" s="446"/>
      <c r="CC9" s="447"/>
      <c r="CD9" s="454" t="s">
        <v>113</v>
      </c>
      <c r="CE9" s="455"/>
      <c r="CF9" s="455"/>
      <c r="CG9" s="455"/>
      <c r="CH9" s="455"/>
      <c r="CI9" s="455"/>
      <c r="CJ9" s="455"/>
      <c r="CK9" s="455"/>
      <c r="CL9" s="455"/>
      <c r="CM9" s="455"/>
      <c r="CN9" s="455"/>
      <c r="CO9" s="455"/>
      <c r="CP9" s="455"/>
      <c r="CQ9" s="455"/>
      <c r="CR9" s="455"/>
      <c r="CS9" s="456"/>
      <c r="CT9" s="415">
        <v>15</v>
      </c>
      <c r="CU9" s="416"/>
      <c r="CV9" s="416"/>
      <c r="CW9" s="416"/>
      <c r="CX9" s="416"/>
      <c r="CY9" s="416"/>
      <c r="CZ9" s="416"/>
      <c r="DA9" s="417"/>
      <c r="DB9" s="415">
        <v>16</v>
      </c>
      <c r="DC9" s="416"/>
      <c r="DD9" s="416"/>
      <c r="DE9" s="416"/>
      <c r="DF9" s="416"/>
      <c r="DG9" s="416"/>
      <c r="DH9" s="416"/>
      <c r="DI9" s="417"/>
      <c r="DJ9" s="165"/>
      <c r="DK9" s="165"/>
      <c r="DL9" s="165"/>
      <c r="DM9" s="165"/>
      <c r="DN9" s="165"/>
      <c r="DO9" s="165"/>
    </row>
    <row r="10" spans="1:119" ht="18.75" customHeight="1" thickBot="1">
      <c r="A10" s="166"/>
      <c r="B10" s="584"/>
      <c r="C10" s="585"/>
      <c r="D10" s="585"/>
      <c r="E10" s="585"/>
      <c r="F10" s="585"/>
      <c r="G10" s="585"/>
      <c r="H10" s="585"/>
      <c r="I10" s="585"/>
      <c r="J10" s="585"/>
      <c r="K10" s="508"/>
      <c r="L10" s="418" t="s">
        <v>114</v>
      </c>
      <c r="M10" s="419"/>
      <c r="N10" s="419"/>
      <c r="O10" s="419"/>
      <c r="P10" s="419"/>
      <c r="Q10" s="420"/>
      <c r="R10" s="421">
        <v>842</v>
      </c>
      <c r="S10" s="422"/>
      <c r="T10" s="422"/>
      <c r="U10" s="422"/>
      <c r="V10" s="424"/>
      <c r="W10" s="593"/>
      <c r="X10" s="407"/>
      <c r="Y10" s="407"/>
      <c r="Z10" s="407"/>
      <c r="AA10" s="407"/>
      <c r="AB10" s="407"/>
      <c r="AC10" s="407"/>
      <c r="AD10" s="407"/>
      <c r="AE10" s="407"/>
      <c r="AF10" s="407"/>
      <c r="AG10" s="407"/>
      <c r="AH10" s="407"/>
      <c r="AI10" s="407"/>
      <c r="AJ10" s="407"/>
      <c r="AK10" s="407"/>
      <c r="AL10" s="594"/>
      <c r="AM10" s="514" t="s">
        <v>115</v>
      </c>
      <c r="AN10" s="419"/>
      <c r="AO10" s="419"/>
      <c r="AP10" s="419"/>
      <c r="AQ10" s="419"/>
      <c r="AR10" s="419"/>
      <c r="AS10" s="419"/>
      <c r="AT10" s="420"/>
      <c r="AU10" s="502" t="s">
        <v>116</v>
      </c>
      <c r="AV10" s="503"/>
      <c r="AW10" s="503"/>
      <c r="AX10" s="503"/>
      <c r="AY10" s="425" t="s">
        <v>117</v>
      </c>
      <c r="AZ10" s="426"/>
      <c r="BA10" s="426"/>
      <c r="BB10" s="426"/>
      <c r="BC10" s="426"/>
      <c r="BD10" s="426"/>
      <c r="BE10" s="426"/>
      <c r="BF10" s="426"/>
      <c r="BG10" s="426"/>
      <c r="BH10" s="426"/>
      <c r="BI10" s="426"/>
      <c r="BJ10" s="426"/>
      <c r="BK10" s="426"/>
      <c r="BL10" s="426"/>
      <c r="BM10" s="427"/>
      <c r="BN10" s="445">
        <v>1452</v>
      </c>
      <c r="BO10" s="446"/>
      <c r="BP10" s="446"/>
      <c r="BQ10" s="446"/>
      <c r="BR10" s="446"/>
      <c r="BS10" s="446"/>
      <c r="BT10" s="446"/>
      <c r="BU10" s="447"/>
      <c r="BV10" s="445">
        <v>2420</v>
      </c>
      <c r="BW10" s="446"/>
      <c r="BX10" s="446"/>
      <c r="BY10" s="446"/>
      <c r="BZ10" s="446"/>
      <c r="CA10" s="446"/>
      <c r="CB10" s="446"/>
      <c r="CC10" s="447"/>
      <c r="CD10" s="170" t="s">
        <v>118</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584"/>
      <c r="C11" s="585"/>
      <c r="D11" s="585"/>
      <c r="E11" s="585"/>
      <c r="F11" s="585"/>
      <c r="G11" s="585"/>
      <c r="H11" s="585"/>
      <c r="I11" s="585"/>
      <c r="J11" s="585"/>
      <c r="K11" s="508"/>
      <c r="L11" s="491" t="s">
        <v>119</v>
      </c>
      <c r="M11" s="492"/>
      <c r="N11" s="492"/>
      <c r="O11" s="492"/>
      <c r="P11" s="492"/>
      <c r="Q11" s="493"/>
      <c r="R11" s="581" t="s">
        <v>120</v>
      </c>
      <c r="S11" s="582"/>
      <c r="T11" s="582"/>
      <c r="U11" s="582"/>
      <c r="V11" s="583"/>
      <c r="W11" s="593"/>
      <c r="X11" s="407"/>
      <c r="Y11" s="407"/>
      <c r="Z11" s="407"/>
      <c r="AA11" s="407"/>
      <c r="AB11" s="407"/>
      <c r="AC11" s="407"/>
      <c r="AD11" s="407"/>
      <c r="AE11" s="407"/>
      <c r="AF11" s="407"/>
      <c r="AG11" s="407"/>
      <c r="AH11" s="407"/>
      <c r="AI11" s="407"/>
      <c r="AJ11" s="407"/>
      <c r="AK11" s="407"/>
      <c r="AL11" s="594"/>
      <c r="AM11" s="514" t="s">
        <v>121</v>
      </c>
      <c r="AN11" s="419"/>
      <c r="AO11" s="419"/>
      <c r="AP11" s="419"/>
      <c r="AQ11" s="419"/>
      <c r="AR11" s="419"/>
      <c r="AS11" s="419"/>
      <c r="AT11" s="420"/>
      <c r="AU11" s="502" t="s">
        <v>122</v>
      </c>
      <c r="AV11" s="503"/>
      <c r="AW11" s="503"/>
      <c r="AX11" s="503"/>
      <c r="AY11" s="425" t="s">
        <v>123</v>
      </c>
      <c r="AZ11" s="426"/>
      <c r="BA11" s="426"/>
      <c r="BB11" s="426"/>
      <c r="BC11" s="426"/>
      <c r="BD11" s="426"/>
      <c r="BE11" s="426"/>
      <c r="BF11" s="426"/>
      <c r="BG11" s="426"/>
      <c r="BH11" s="426"/>
      <c r="BI11" s="426"/>
      <c r="BJ11" s="426"/>
      <c r="BK11" s="426"/>
      <c r="BL11" s="426"/>
      <c r="BM11" s="427"/>
      <c r="BN11" s="445">
        <v>0</v>
      </c>
      <c r="BO11" s="446"/>
      <c r="BP11" s="446"/>
      <c r="BQ11" s="446"/>
      <c r="BR11" s="446"/>
      <c r="BS11" s="446"/>
      <c r="BT11" s="446"/>
      <c r="BU11" s="447"/>
      <c r="BV11" s="445">
        <v>0</v>
      </c>
      <c r="BW11" s="446"/>
      <c r="BX11" s="446"/>
      <c r="BY11" s="446"/>
      <c r="BZ11" s="446"/>
      <c r="CA11" s="446"/>
      <c r="CB11" s="446"/>
      <c r="CC11" s="447"/>
      <c r="CD11" s="454" t="s">
        <v>124</v>
      </c>
      <c r="CE11" s="455"/>
      <c r="CF11" s="455"/>
      <c r="CG11" s="455"/>
      <c r="CH11" s="455"/>
      <c r="CI11" s="455"/>
      <c r="CJ11" s="455"/>
      <c r="CK11" s="455"/>
      <c r="CL11" s="455"/>
      <c r="CM11" s="455"/>
      <c r="CN11" s="455"/>
      <c r="CO11" s="455"/>
      <c r="CP11" s="455"/>
      <c r="CQ11" s="455"/>
      <c r="CR11" s="455"/>
      <c r="CS11" s="456"/>
      <c r="CT11" s="558" t="s">
        <v>125</v>
      </c>
      <c r="CU11" s="559"/>
      <c r="CV11" s="559"/>
      <c r="CW11" s="559"/>
      <c r="CX11" s="559"/>
      <c r="CY11" s="559"/>
      <c r="CZ11" s="559"/>
      <c r="DA11" s="560"/>
      <c r="DB11" s="558" t="s">
        <v>126</v>
      </c>
      <c r="DC11" s="559"/>
      <c r="DD11" s="559"/>
      <c r="DE11" s="559"/>
      <c r="DF11" s="559"/>
      <c r="DG11" s="559"/>
      <c r="DH11" s="559"/>
      <c r="DI11" s="560"/>
      <c r="DJ11" s="165"/>
      <c r="DK11" s="165"/>
      <c r="DL11" s="165"/>
      <c r="DM11" s="165"/>
      <c r="DN11" s="165"/>
      <c r="DO11" s="165"/>
    </row>
    <row r="12" spans="1:119" ht="18.75" customHeight="1">
      <c r="A12" s="166"/>
      <c r="B12" s="561" t="s">
        <v>127</v>
      </c>
      <c r="C12" s="562"/>
      <c r="D12" s="562"/>
      <c r="E12" s="562"/>
      <c r="F12" s="562"/>
      <c r="G12" s="562"/>
      <c r="H12" s="562"/>
      <c r="I12" s="562"/>
      <c r="J12" s="562"/>
      <c r="K12" s="563"/>
      <c r="L12" s="570" t="s">
        <v>128</v>
      </c>
      <c r="M12" s="571"/>
      <c r="N12" s="571"/>
      <c r="O12" s="571"/>
      <c r="P12" s="571"/>
      <c r="Q12" s="572"/>
      <c r="R12" s="573">
        <v>768</v>
      </c>
      <c r="S12" s="574"/>
      <c r="T12" s="574"/>
      <c r="U12" s="574"/>
      <c r="V12" s="575"/>
      <c r="W12" s="576" t="s">
        <v>1</v>
      </c>
      <c r="X12" s="503"/>
      <c r="Y12" s="503"/>
      <c r="Z12" s="503"/>
      <c r="AA12" s="503"/>
      <c r="AB12" s="577"/>
      <c r="AC12" s="502" t="s">
        <v>129</v>
      </c>
      <c r="AD12" s="503"/>
      <c r="AE12" s="503"/>
      <c r="AF12" s="503"/>
      <c r="AG12" s="577"/>
      <c r="AH12" s="502" t="s">
        <v>130</v>
      </c>
      <c r="AI12" s="503"/>
      <c r="AJ12" s="503"/>
      <c r="AK12" s="503"/>
      <c r="AL12" s="578"/>
      <c r="AM12" s="514" t="s">
        <v>131</v>
      </c>
      <c r="AN12" s="419"/>
      <c r="AO12" s="419"/>
      <c r="AP12" s="419"/>
      <c r="AQ12" s="419"/>
      <c r="AR12" s="419"/>
      <c r="AS12" s="419"/>
      <c r="AT12" s="420"/>
      <c r="AU12" s="502" t="s">
        <v>132</v>
      </c>
      <c r="AV12" s="503"/>
      <c r="AW12" s="503"/>
      <c r="AX12" s="503"/>
      <c r="AY12" s="425" t="s">
        <v>133</v>
      </c>
      <c r="AZ12" s="426"/>
      <c r="BA12" s="426"/>
      <c r="BB12" s="426"/>
      <c r="BC12" s="426"/>
      <c r="BD12" s="426"/>
      <c r="BE12" s="426"/>
      <c r="BF12" s="426"/>
      <c r="BG12" s="426"/>
      <c r="BH12" s="426"/>
      <c r="BI12" s="426"/>
      <c r="BJ12" s="426"/>
      <c r="BK12" s="426"/>
      <c r="BL12" s="426"/>
      <c r="BM12" s="427"/>
      <c r="BN12" s="445">
        <v>43359</v>
      </c>
      <c r="BO12" s="446"/>
      <c r="BP12" s="446"/>
      <c r="BQ12" s="446"/>
      <c r="BR12" s="446"/>
      <c r="BS12" s="446"/>
      <c r="BT12" s="446"/>
      <c r="BU12" s="447"/>
      <c r="BV12" s="445">
        <v>0</v>
      </c>
      <c r="BW12" s="446"/>
      <c r="BX12" s="446"/>
      <c r="BY12" s="446"/>
      <c r="BZ12" s="446"/>
      <c r="CA12" s="446"/>
      <c r="CB12" s="446"/>
      <c r="CC12" s="447"/>
      <c r="CD12" s="454" t="s">
        <v>134</v>
      </c>
      <c r="CE12" s="455"/>
      <c r="CF12" s="455"/>
      <c r="CG12" s="455"/>
      <c r="CH12" s="455"/>
      <c r="CI12" s="455"/>
      <c r="CJ12" s="455"/>
      <c r="CK12" s="455"/>
      <c r="CL12" s="455"/>
      <c r="CM12" s="455"/>
      <c r="CN12" s="455"/>
      <c r="CO12" s="455"/>
      <c r="CP12" s="455"/>
      <c r="CQ12" s="455"/>
      <c r="CR12" s="455"/>
      <c r="CS12" s="456"/>
      <c r="CT12" s="558" t="s">
        <v>135</v>
      </c>
      <c r="CU12" s="559"/>
      <c r="CV12" s="559"/>
      <c r="CW12" s="559"/>
      <c r="CX12" s="559"/>
      <c r="CY12" s="559"/>
      <c r="CZ12" s="559"/>
      <c r="DA12" s="560"/>
      <c r="DB12" s="558" t="s">
        <v>136</v>
      </c>
      <c r="DC12" s="559"/>
      <c r="DD12" s="559"/>
      <c r="DE12" s="559"/>
      <c r="DF12" s="559"/>
      <c r="DG12" s="559"/>
      <c r="DH12" s="559"/>
      <c r="DI12" s="560"/>
      <c r="DJ12" s="165"/>
      <c r="DK12" s="165"/>
      <c r="DL12" s="165"/>
      <c r="DM12" s="165"/>
      <c r="DN12" s="165"/>
      <c r="DO12" s="165"/>
    </row>
    <row r="13" spans="1:119" ht="18.75" customHeight="1">
      <c r="A13" s="166"/>
      <c r="B13" s="564"/>
      <c r="C13" s="565"/>
      <c r="D13" s="565"/>
      <c r="E13" s="565"/>
      <c r="F13" s="565"/>
      <c r="G13" s="565"/>
      <c r="H13" s="565"/>
      <c r="I13" s="565"/>
      <c r="J13" s="565"/>
      <c r="K13" s="566"/>
      <c r="L13" s="176"/>
      <c r="M13" s="545" t="s">
        <v>137</v>
      </c>
      <c r="N13" s="546"/>
      <c r="O13" s="546"/>
      <c r="P13" s="546"/>
      <c r="Q13" s="547"/>
      <c r="R13" s="548">
        <v>757</v>
      </c>
      <c r="S13" s="549"/>
      <c r="T13" s="549"/>
      <c r="U13" s="549"/>
      <c r="V13" s="550"/>
      <c r="W13" s="536" t="s">
        <v>138</v>
      </c>
      <c r="X13" s="458"/>
      <c r="Y13" s="458"/>
      <c r="Z13" s="458"/>
      <c r="AA13" s="458"/>
      <c r="AB13" s="459"/>
      <c r="AC13" s="421">
        <v>123</v>
      </c>
      <c r="AD13" s="422"/>
      <c r="AE13" s="422"/>
      <c r="AF13" s="422"/>
      <c r="AG13" s="423"/>
      <c r="AH13" s="421">
        <v>134</v>
      </c>
      <c r="AI13" s="422"/>
      <c r="AJ13" s="422"/>
      <c r="AK13" s="422"/>
      <c r="AL13" s="424"/>
      <c r="AM13" s="514" t="s">
        <v>139</v>
      </c>
      <c r="AN13" s="419"/>
      <c r="AO13" s="419"/>
      <c r="AP13" s="419"/>
      <c r="AQ13" s="419"/>
      <c r="AR13" s="419"/>
      <c r="AS13" s="419"/>
      <c r="AT13" s="420"/>
      <c r="AU13" s="502" t="s">
        <v>140</v>
      </c>
      <c r="AV13" s="503"/>
      <c r="AW13" s="503"/>
      <c r="AX13" s="503"/>
      <c r="AY13" s="425" t="s">
        <v>141</v>
      </c>
      <c r="AZ13" s="426"/>
      <c r="BA13" s="426"/>
      <c r="BB13" s="426"/>
      <c r="BC13" s="426"/>
      <c r="BD13" s="426"/>
      <c r="BE13" s="426"/>
      <c r="BF13" s="426"/>
      <c r="BG13" s="426"/>
      <c r="BH13" s="426"/>
      <c r="BI13" s="426"/>
      <c r="BJ13" s="426"/>
      <c r="BK13" s="426"/>
      <c r="BL13" s="426"/>
      <c r="BM13" s="427"/>
      <c r="BN13" s="445">
        <v>-42726</v>
      </c>
      <c r="BO13" s="446"/>
      <c r="BP13" s="446"/>
      <c r="BQ13" s="446"/>
      <c r="BR13" s="446"/>
      <c r="BS13" s="446"/>
      <c r="BT13" s="446"/>
      <c r="BU13" s="447"/>
      <c r="BV13" s="445">
        <v>19780</v>
      </c>
      <c r="BW13" s="446"/>
      <c r="BX13" s="446"/>
      <c r="BY13" s="446"/>
      <c r="BZ13" s="446"/>
      <c r="CA13" s="446"/>
      <c r="CB13" s="446"/>
      <c r="CC13" s="447"/>
      <c r="CD13" s="454" t="s">
        <v>142</v>
      </c>
      <c r="CE13" s="455"/>
      <c r="CF13" s="455"/>
      <c r="CG13" s="455"/>
      <c r="CH13" s="455"/>
      <c r="CI13" s="455"/>
      <c r="CJ13" s="455"/>
      <c r="CK13" s="455"/>
      <c r="CL13" s="455"/>
      <c r="CM13" s="455"/>
      <c r="CN13" s="455"/>
      <c r="CO13" s="455"/>
      <c r="CP13" s="455"/>
      <c r="CQ13" s="455"/>
      <c r="CR13" s="455"/>
      <c r="CS13" s="456"/>
      <c r="CT13" s="415">
        <v>4.5</v>
      </c>
      <c r="CU13" s="416"/>
      <c r="CV13" s="416"/>
      <c r="CW13" s="416"/>
      <c r="CX13" s="416"/>
      <c r="CY13" s="416"/>
      <c r="CZ13" s="416"/>
      <c r="DA13" s="417"/>
      <c r="DB13" s="415">
        <v>3.6</v>
      </c>
      <c r="DC13" s="416"/>
      <c r="DD13" s="416"/>
      <c r="DE13" s="416"/>
      <c r="DF13" s="416"/>
      <c r="DG13" s="416"/>
      <c r="DH13" s="416"/>
      <c r="DI13" s="417"/>
      <c r="DJ13" s="165"/>
      <c r="DK13" s="165"/>
      <c r="DL13" s="165"/>
      <c r="DM13" s="165"/>
      <c r="DN13" s="165"/>
      <c r="DO13" s="165"/>
    </row>
    <row r="14" spans="1:119" ht="18.75" customHeight="1" thickBot="1">
      <c r="A14" s="166"/>
      <c r="B14" s="564"/>
      <c r="C14" s="565"/>
      <c r="D14" s="565"/>
      <c r="E14" s="565"/>
      <c r="F14" s="565"/>
      <c r="G14" s="565"/>
      <c r="H14" s="565"/>
      <c r="I14" s="565"/>
      <c r="J14" s="565"/>
      <c r="K14" s="566"/>
      <c r="L14" s="538" t="s">
        <v>143</v>
      </c>
      <c r="M14" s="579"/>
      <c r="N14" s="579"/>
      <c r="O14" s="579"/>
      <c r="P14" s="579"/>
      <c r="Q14" s="580"/>
      <c r="R14" s="548">
        <v>786</v>
      </c>
      <c r="S14" s="549"/>
      <c r="T14" s="549"/>
      <c r="U14" s="549"/>
      <c r="V14" s="550"/>
      <c r="W14" s="551"/>
      <c r="X14" s="461"/>
      <c r="Y14" s="461"/>
      <c r="Z14" s="461"/>
      <c r="AA14" s="461"/>
      <c r="AB14" s="462"/>
      <c r="AC14" s="541">
        <v>32.200000000000003</v>
      </c>
      <c r="AD14" s="542"/>
      <c r="AE14" s="542"/>
      <c r="AF14" s="542"/>
      <c r="AG14" s="543"/>
      <c r="AH14" s="541">
        <v>33.1</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144</v>
      </c>
      <c r="CE14" s="452"/>
      <c r="CF14" s="452"/>
      <c r="CG14" s="452"/>
      <c r="CH14" s="452"/>
      <c r="CI14" s="452"/>
      <c r="CJ14" s="452"/>
      <c r="CK14" s="452"/>
      <c r="CL14" s="452"/>
      <c r="CM14" s="452"/>
      <c r="CN14" s="452"/>
      <c r="CO14" s="452"/>
      <c r="CP14" s="452"/>
      <c r="CQ14" s="452"/>
      <c r="CR14" s="452"/>
      <c r="CS14" s="453"/>
      <c r="CT14" s="552" t="s">
        <v>145</v>
      </c>
      <c r="CU14" s="553"/>
      <c r="CV14" s="553"/>
      <c r="CW14" s="553"/>
      <c r="CX14" s="553"/>
      <c r="CY14" s="553"/>
      <c r="CZ14" s="553"/>
      <c r="DA14" s="554"/>
      <c r="DB14" s="552" t="s">
        <v>146</v>
      </c>
      <c r="DC14" s="553"/>
      <c r="DD14" s="553"/>
      <c r="DE14" s="553"/>
      <c r="DF14" s="553"/>
      <c r="DG14" s="553"/>
      <c r="DH14" s="553"/>
      <c r="DI14" s="554"/>
      <c r="DJ14" s="165"/>
      <c r="DK14" s="165"/>
      <c r="DL14" s="165"/>
      <c r="DM14" s="165"/>
      <c r="DN14" s="165"/>
      <c r="DO14" s="165"/>
    </row>
    <row r="15" spans="1:119" ht="18.75" customHeight="1">
      <c r="A15" s="166"/>
      <c r="B15" s="564"/>
      <c r="C15" s="565"/>
      <c r="D15" s="565"/>
      <c r="E15" s="565"/>
      <c r="F15" s="565"/>
      <c r="G15" s="565"/>
      <c r="H15" s="565"/>
      <c r="I15" s="565"/>
      <c r="J15" s="565"/>
      <c r="K15" s="566"/>
      <c r="L15" s="176"/>
      <c r="M15" s="545" t="s">
        <v>147</v>
      </c>
      <c r="N15" s="546"/>
      <c r="O15" s="546"/>
      <c r="P15" s="546"/>
      <c r="Q15" s="547"/>
      <c r="R15" s="548">
        <v>775</v>
      </c>
      <c r="S15" s="549"/>
      <c r="T15" s="549"/>
      <c r="U15" s="549"/>
      <c r="V15" s="550"/>
      <c r="W15" s="536" t="s">
        <v>148</v>
      </c>
      <c r="X15" s="458"/>
      <c r="Y15" s="458"/>
      <c r="Z15" s="458"/>
      <c r="AA15" s="458"/>
      <c r="AB15" s="459"/>
      <c r="AC15" s="421">
        <v>81</v>
      </c>
      <c r="AD15" s="422"/>
      <c r="AE15" s="422"/>
      <c r="AF15" s="422"/>
      <c r="AG15" s="423"/>
      <c r="AH15" s="421">
        <v>99</v>
      </c>
      <c r="AI15" s="422"/>
      <c r="AJ15" s="422"/>
      <c r="AK15" s="422"/>
      <c r="AL15" s="424"/>
      <c r="AM15" s="514"/>
      <c r="AN15" s="419"/>
      <c r="AO15" s="419"/>
      <c r="AP15" s="419"/>
      <c r="AQ15" s="419"/>
      <c r="AR15" s="419"/>
      <c r="AS15" s="419"/>
      <c r="AT15" s="420"/>
      <c r="AU15" s="502"/>
      <c r="AV15" s="503"/>
      <c r="AW15" s="503"/>
      <c r="AX15" s="503"/>
      <c r="AY15" s="437" t="s">
        <v>149</v>
      </c>
      <c r="AZ15" s="438"/>
      <c r="BA15" s="438"/>
      <c r="BB15" s="438"/>
      <c r="BC15" s="438"/>
      <c r="BD15" s="438"/>
      <c r="BE15" s="438"/>
      <c r="BF15" s="438"/>
      <c r="BG15" s="438"/>
      <c r="BH15" s="438"/>
      <c r="BI15" s="438"/>
      <c r="BJ15" s="438"/>
      <c r="BK15" s="438"/>
      <c r="BL15" s="438"/>
      <c r="BM15" s="439"/>
      <c r="BN15" s="440">
        <v>130216</v>
      </c>
      <c r="BO15" s="441"/>
      <c r="BP15" s="441"/>
      <c r="BQ15" s="441"/>
      <c r="BR15" s="441"/>
      <c r="BS15" s="441"/>
      <c r="BT15" s="441"/>
      <c r="BU15" s="442"/>
      <c r="BV15" s="440">
        <v>132311</v>
      </c>
      <c r="BW15" s="441"/>
      <c r="BX15" s="441"/>
      <c r="BY15" s="441"/>
      <c r="BZ15" s="441"/>
      <c r="CA15" s="441"/>
      <c r="CB15" s="441"/>
      <c r="CC15" s="442"/>
      <c r="CD15" s="555" t="s">
        <v>150</v>
      </c>
      <c r="CE15" s="556"/>
      <c r="CF15" s="556"/>
      <c r="CG15" s="556"/>
      <c r="CH15" s="556"/>
      <c r="CI15" s="556"/>
      <c r="CJ15" s="556"/>
      <c r="CK15" s="556"/>
      <c r="CL15" s="556"/>
      <c r="CM15" s="556"/>
      <c r="CN15" s="556"/>
      <c r="CO15" s="556"/>
      <c r="CP15" s="556"/>
      <c r="CQ15" s="556"/>
      <c r="CR15" s="556"/>
      <c r="CS15" s="557"/>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64"/>
      <c r="C16" s="565"/>
      <c r="D16" s="565"/>
      <c r="E16" s="565"/>
      <c r="F16" s="565"/>
      <c r="G16" s="565"/>
      <c r="H16" s="565"/>
      <c r="I16" s="565"/>
      <c r="J16" s="565"/>
      <c r="K16" s="566"/>
      <c r="L16" s="538" t="s">
        <v>151</v>
      </c>
      <c r="M16" s="539"/>
      <c r="N16" s="539"/>
      <c r="O16" s="539"/>
      <c r="P16" s="539"/>
      <c r="Q16" s="540"/>
      <c r="R16" s="533" t="s">
        <v>152</v>
      </c>
      <c r="S16" s="534"/>
      <c r="T16" s="534"/>
      <c r="U16" s="534"/>
      <c r="V16" s="535"/>
      <c r="W16" s="551"/>
      <c r="X16" s="461"/>
      <c r="Y16" s="461"/>
      <c r="Z16" s="461"/>
      <c r="AA16" s="461"/>
      <c r="AB16" s="462"/>
      <c r="AC16" s="541">
        <v>21.2</v>
      </c>
      <c r="AD16" s="542"/>
      <c r="AE16" s="542"/>
      <c r="AF16" s="542"/>
      <c r="AG16" s="543"/>
      <c r="AH16" s="541">
        <v>24.4</v>
      </c>
      <c r="AI16" s="542"/>
      <c r="AJ16" s="542"/>
      <c r="AK16" s="542"/>
      <c r="AL16" s="544"/>
      <c r="AM16" s="514"/>
      <c r="AN16" s="419"/>
      <c r="AO16" s="419"/>
      <c r="AP16" s="419"/>
      <c r="AQ16" s="419"/>
      <c r="AR16" s="419"/>
      <c r="AS16" s="419"/>
      <c r="AT16" s="420"/>
      <c r="AU16" s="502"/>
      <c r="AV16" s="503"/>
      <c r="AW16" s="503"/>
      <c r="AX16" s="503"/>
      <c r="AY16" s="425" t="s">
        <v>153</v>
      </c>
      <c r="AZ16" s="426"/>
      <c r="BA16" s="426"/>
      <c r="BB16" s="426"/>
      <c r="BC16" s="426"/>
      <c r="BD16" s="426"/>
      <c r="BE16" s="426"/>
      <c r="BF16" s="426"/>
      <c r="BG16" s="426"/>
      <c r="BH16" s="426"/>
      <c r="BI16" s="426"/>
      <c r="BJ16" s="426"/>
      <c r="BK16" s="426"/>
      <c r="BL16" s="426"/>
      <c r="BM16" s="427"/>
      <c r="BN16" s="445">
        <v>794883</v>
      </c>
      <c r="BO16" s="446"/>
      <c r="BP16" s="446"/>
      <c r="BQ16" s="446"/>
      <c r="BR16" s="446"/>
      <c r="BS16" s="446"/>
      <c r="BT16" s="446"/>
      <c r="BU16" s="447"/>
      <c r="BV16" s="445">
        <v>840326</v>
      </c>
      <c r="BW16" s="446"/>
      <c r="BX16" s="446"/>
      <c r="BY16" s="446"/>
      <c r="BZ16" s="446"/>
      <c r="CA16" s="446"/>
      <c r="CB16" s="446"/>
      <c r="CC16" s="447"/>
      <c r="CD16" s="180"/>
      <c r="CE16" s="443"/>
      <c r="CF16" s="443"/>
      <c r="CG16" s="443"/>
      <c r="CH16" s="443"/>
      <c r="CI16" s="443"/>
      <c r="CJ16" s="443"/>
      <c r="CK16" s="443"/>
      <c r="CL16" s="443"/>
      <c r="CM16" s="443"/>
      <c r="CN16" s="443"/>
      <c r="CO16" s="443"/>
      <c r="CP16" s="443"/>
      <c r="CQ16" s="443"/>
      <c r="CR16" s="443"/>
      <c r="CS16" s="444"/>
      <c r="CT16" s="415"/>
      <c r="CU16" s="416"/>
      <c r="CV16" s="416"/>
      <c r="CW16" s="416"/>
      <c r="CX16" s="416"/>
      <c r="CY16" s="416"/>
      <c r="CZ16" s="416"/>
      <c r="DA16" s="417"/>
      <c r="DB16" s="415"/>
      <c r="DC16" s="416"/>
      <c r="DD16" s="416"/>
      <c r="DE16" s="416"/>
      <c r="DF16" s="416"/>
      <c r="DG16" s="416"/>
      <c r="DH16" s="416"/>
      <c r="DI16" s="417"/>
      <c r="DJ16" s="165"/>
      <c r="DK16" s="165"/>
      <c r="DL16" s="165"/>
      <c r="DM16" s="165"/>
      <c r="DN16" s="165"/>
      <c r="DO16" s="165"/>
    </row>
    <row r="17" spans="1:119" ht="18.75" customHeight="1" thickBot="1">
      <c r="A17" s="166"/>
      <c r="B17" s="567"/>
      <c r="C17" s="568"/>
      <c r="D17" s="568"/>
      <c r="E17" s="568"/>
      <c r="F17" s="568"/>
      <c r="G17" s="568"/>
      <c r="H17" s="568"/>
      <c r="I17" s="568"/>
      <c r="J17" s="568"/>
      <c r="K17" s="569"/>
      <c r="L17" s="181"/>
      <c r="M17" s="530" t="s">
        <v>154</v>
      </c>
      <c r="N17" s="531"/>
      <c r="O17" s="531"/>
      <c r="P17" s="531"/>
      <c r="Q17" s="532"/>
      <c r="R17" s="533" t="s">
        <v>155</v>
      </c>
      <c r="S17" s="534"/>
      <c r="T17" s="534"/>
      <c r="U17" s="534"/>
      <c r="V17" s="535"/>
      <c r="W17" s="536" t="s">
        <v>156</v>
      </c>
      <c r="X17" s="458"/>
      <c r="Y17" s="458"/>
      <c r="Z17" s="458"/>
      <c r="AA17" s="458"/>
      <c r="AB17" s="459"/>
      <c r="AC17" s="421">
        <v>178</v>
      </c>
      <c r="AD17" s="422"/>
      <c r="AE17" s="422"/>
      <c r="AF17" s="422"/>
      <c r="AG17" s="423"/>
      <c r="AH17" s="421">
        <v>172</v>
      </c>
      <c r="AI17" s="422"/>
      <c r="AJ17" s="422"/>
      <c r="AK17" s="422"/>
      <c r="AL17" s="424"/>
      <c r="AM17" s="514"/>
      <c r="AN17" s="419"/>
      <c r="AO17" s="419"/>
      <c r="AP17" s="419"/>
      <c r="AQ17" s="419"/>
      <c r="AR17" s="419"/>
      <c r="AS17" s="419"/>
      <c r="AT17" s="420"/>
      <c r="AU17" s="502"/>
      <c r="AV17" s="503"/>
      <c r="AW17" s="503"/>
      <c r="AX17" s="503"/>
      <c r="AY17" s="425" t="s">
        <v>157</v>
      </c>
      <c r="AZ17" s="426"/>
      <c r="BA17" s="426"/>
      <c r="BB17" s="426"/>
      <c r="BC17" s="426"/>
      <c r="BD17" s="426"/>
      <c r="BE17" s="426"/>
      <c r="BF17" s="426"/>
      <c r="BG17" s="426"/>
      <c r="BH17" s="426"/>
      <c r="BI17" s="426"/>
      <c r="BJ17" s="426"/>
      <c r="BK17" s="426"/>
      <c r="BL17" s="426"/>
      <c r="BM17" s="427"/>
      <c r="BN17" s="445">
        <v>158769</v>
      </c>
      <c r="BO17" s="446"/>
      <c r="BP17" s="446"/>
      <c r="BQ17" s="446"/>
      <c r="BR17" s="446"/>
      <c r="BS17" s="446"/>
      <c r="BT17" s="446"/>
      <c r="BU17" s="447"/>
      <c r="BV17" s="445">
        <v>160170</v>
      </c>
      <c r="BW17" s="446"/>
      <c r="BX17" s="446"/>
      <c r="BY17" s="446"/>
      <c r="BZ17" s="446"/>
      <c r="CA17" s="446"/>
      <c r="CB17" s="446"/>
      <c r="CC17" s="447"/>
      <c r="CD17" s="180"/>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5"/>
      <c r="DK17" s="165"/>
      <c r="DL17" s="165"/>
      <c r="DM17" s="165"/>
      <c r="DN17" s="165"/>
      <c r="DO17" s="165"/>
    </row>
    <row r="18" spans="1:119" ht="18.75" customHeight="1" thickBot="1">
      <c r="A18" s="166"/>
      <c r="B18" s="507" t="s">
        <v>158</v>
      </c>
      <c r="C18" s="508"/>
      <c r="D18" s="508"/>
      <c r="E18" s="509"/>
      <c r="F18" s="509"/>
      <c r="G18" s="509"/>
      <c r="H18" s="509"/>
      <c r="I18" s="509"/>
      <c r="J18" s="509"/>
      <c r="K18" s="509"/>
      <c r="L18" s="510">
        <v>56.32</v>
      </c>
      <c r="M18" s="510"/>
      <c r="N18" s="510"/>
      <c r="O18" s="510"/>
      <c r="P18" s="510"/>
      <c r="Q18" s="510"/>
      <c r="R18" s="511"/>
      <c r="S18" s="511"/>
      <c r="T18" s="511"/>
      <c r="U18" s="511"/>
      <c r="V18" s="512"/>
      <c r="W18" s="526"/>
      <c r="X18" s="527"/>
      <c r="Y18" s="527"/>
      <c r="Z18" s="527"/>
      <c r="AA18" s="527"/>
      <c r="AB18" s="537"/>
      <c r="AC18" s="409">
        <v>46.6</v>
      </c>
      <c r="AD18" s="410"/>
      <c r="AE18" s="410"/>
      <c r="AF18" s="410"/>
      <c r="AG18" s="513"/>
      <c r="AH18" s="409">
        <v>42.5</v>
      </c>
      <c r="AI18" s="410"/>
      <c r="AJ18" s="410"/>
      <c r="AK18" s="410"/>
      <c r="AL18" s="411"/>
      <c r="AM18" s="514"/>
      <c r="AN18" s="419"/>
      <c r="AO18" s="419"/>
      <c r="AP18" s="419"/>
      <c r="AQ18" s="419"/>
      <c r="AR18" s="419"/>
      <c r="AS18" s="419"/>
      <c r="AT18" s="420"/>
      <c r="AU18" s="502"/>
      <c r="AV18" s="503"/>
      <c r="AW18" s="503"/>
      <c r="AX18" s="503"/>
      <c r="AY18" s="425" t="s">
        <v>159</v>
      </c>
      <c r="AZ18" s="426"/>
      <c r="BA18" s="426"/>
      <c r="BB18" s="426"/>
      <c r="BC18" s="426"/>
      <c r="BD18" s="426"/>
      <c r="BE18" s="426"/>
      <c r="BF18" s="426"/>
      <c r="BG18" s="426"/>
      <c r="BH18" s="426"/>
      <c r="BI18" s="426"/>
      <c r="BJ18" s="426"/>
      <c r="BK18" s="426"/>
      <c r="BL18" s="426"/>
      <c r="BM18" s="427"/>
      <c r="BN18" s="445">
        <v>725227</v>
      </c>
      <c r="BO18" s="446"/>
      <c r="BP18" s="446"/>
      <c r="BQ18" s="446"/>
      <c r="BR18" s="446"/>
      <c r="BS18" s="446"/>
      <c r="BT18" s="446"/>
      <c r="BU18" s="447"/>
      <c r="BV18" s="445">
        <v>728734</v>
      </c>
      <c r="BW18" s="446"/>
      <c r="BX18" s="446"/>
      <c r="BY18" s="446"/>
      <c r="BZ18" s="446"/>
      <c r="CA18" s="446"/>
      <c r="CB18" s="446"/>
      <c r="CC18" s="447"/>
      <c r="CD18" s="180"/>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5"/>
      <c r="DK18" s="165"/>
      <c r="DL18" s="165"/>
      <c r="DM18" s="165"/>
      <c r="DN18" s="165"/>
      <c r="DO18" s="165"/>
    </row>
    <row r="19" spans="1:119" ht="18.75" customHeight="1" thickBot="1">
      <c r="A19" s="166"/>
      <c r="B19" s="507" t="s">
        <v>160</v>
      </c>
      <c r="C19" s="508"/>
      <c r="D19" s="508"/>
      <c r="E19" s="509"/>
      <c r="F19" s="509"/>
      <c r="G19" s="509"/>
      <c r="H19" s="509"/>
      <c r="I19" s="509"/>
      <c r="J19" s="509"/>
      <c r="K19" s="509"/>
      <c r="L19" s="515">
        <v>14</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161</v>
      </c>
      <c r="AZ19" s="426"/>
      <c r="BA19" s="426"/>
      <c r="BB19" s="426"/>
      <c r="BC19" s="426"/>
      <c r="BD19" s="426"/>
      <c r="BE19" s="426"/>
      <c r="BF19" s="426"/>
      <c r="BG19" s="426"/>
      <c r="BH19" s="426"/>
      <c r="BI19" s="426"/>
      <c r="BJ19" s="426"/>
      <c r="BK19" s="426"/>
      <c r="BL19" s="426"/>
      <c r="BM19" s="427"/>
      <c r="BN19" s="445">
        <v>1185276</v>
      </c>
      <c r="BO19" s="446"/>
      <c r="BP19" s="446"/>
      <c r="BQ19" s="446"/>
      <c r="BR19" s="446"/>
      <c r="BS19" s="446"/>
      <c r="BT19" s="446"/>
      <c r="BU19" s="447"/>
      <c r="BV19" s="445">
        <v>1165398</v>
      </c>
      <c r="BW19" s="446"/>
      <c r="BX19" s="446"/>
      <c r="BY19" s="446"/>
      <c r="BZ19" s="446"/>
      <c r="CA19" s="446"/>
      <c r="CB19" s="446"/>
      <c r="CC19" s="447"/>
      <c r="CD19" s="180"/>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5"/>
      <c r="DK19" s="165"/>
      <c r="DL19" s="165"/>
      <c r="DM19" s="165"/>
      <c r="DN19" s="165"/>
      <c r="DO19" s="165"/>
    </row>
    <row r="20" spans="1:119" ht="18.75" customHeight="1" thickBot="1">
      <c r="A20" s="166"/>
      <c r="B20" s="507" t="s">
        <v>162</v>
      </c>
      <c r="C20" s="508"/>
      <c r="D20" s="508"/>
      <c r="E20" s="509"/>
      <c r="F20" s="509"/>
      <c r="G20" s="509"/>
      <c r="H20" s="509"/>
      <c r="I20" s="509"/>
      <c r="J20" s="509"/>
      <c r="K20" s="509"/>
      <c r="L20" s="515">
        <v>333</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2"/>
      <c r="AO20" s="492"/>
      <c r="AP20" s="492"/>
      <c r="AQ20" s="492"/>
      <c r="AR20" s="492"/>
      <c r="AS20" s="492"/>
      <c r="AT20" s="493"/>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80"/>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5"/>
      <c r="DK20" s="165"/>
      <c r="DL20" s="165"/>
      <c r="DM20" s="165"/>
      <c r="DN20" s="165"/>
      <c r="DO20" s="165"/>
    </row>
    <row r="21" spans="1:119" ht="18.75" customHeight="1">
      <c r="A21" s="166"/>
      <c r="B21" s="504" t="s">
        <v>163</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80"/>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5"/>
      <c r="DK21" s="165"/>
      <c r="DL21" s="165"/>
      <c r="DM21" s="165"/>
      <c r="DN21" s="165"/>
      <c r="DO21" s="165"/>
    </row>
    <row r="22" spans="1:119" ht="18.75" customHeight="1" thickBot="1">
      <c r="A22" s="166"/>
      <c r="B22" s="474" t="s">
        <v>164</v>
      </c>
      <c r="C22" s="475"/>
      <c r="D22" s="476"/>
      <c r="E22" s="483" t="s">
        <v>1</v>
      </c>
      <c r="F22" s="458"/>
      <c r="G22" s="458"/>
      <c r="H22" s="458"/>
      <c r="I22" s="458"/>
      <c r="J22" s="458"/>
      <c r="K22" s="459"/>
      <c r="L22" s="483" t="s">
        <v>165</v>
      </c>
      <c r="M22" s="458"/>
      <c r="N22" s="458"/>
      <c r="O22" s="458"/>
      <c r="P22" s="459"/>
      <c r="Q22" s="468" t="s">
        <v>166</v>
      </c>
      <c r="R22" s="469"/>
      <c r="S22" s="469"/>
      <c r="T22" s="469"/>
      <c r="U22" s="469"/>
      <c r="V22" s="484"/>
      <c r="W22" s="486" t="s">
        <v>167</v>
      </c>
      <c r="X22" s="475"/>
      <c r="Y22" s="476"/>
      <c r="Z22" s="483" t="s">
        <v>1</v>
      </c>
      <c r="AA22" s="458"/>
      <c r="AB22" s="458"/>
      <c r="AC22" s="458"/>
      <c r="AD22" s="458"/>
      <c r="AE22" s="458"/>
      <c r="AF22" s="458"/>
      <c r="AG22" s="459"/>
      <c r="AH22" s="457" t="s">
        <v>168</v>
      </c>
      <c r="AI22" s="458"/>
      <c r="AJ22" s="458"/>
      <c r="AK22" s="458"/>
      <c r="AL22" s="459"/>
      <c r="AM22" s="457" t="s">
        <v>169</v>
      </c>
      <c r="AN22" s="463"/>
      <c r="AO22" s="463"/>
      <c r="AP22" s="463"/>
      <c r="AQ22" s="463"/>
      <c r="AR22" s="464"/>
      <c r="AS22" s="468" t="s">
        <v>166</v>
      </c>
      <c r="AT22" s="469"/>
      <c r="AU22" s="469"/>
      <c r="AV22" s="469"/>
      <c r="AW22" s="469"/>
      <c r="AX22" s="470"/>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80"/>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5"/>
      <c r="DK22" s="165"/>
      <c r="DL22" s="165"/>
      <c r="DM22" s="165"/>
      <c r="DN22" s="165"/>
      <c r="DO22" s="165"/>
    </row>
    <row r="23" spans="1:119" ht="18.75" customHeight="1">
      <c r="A23" s="166"/>
      <c r="B23" s="477"/>
      <c r="C23" s="478"/>
      <c r="D23" s="479"/>
      <c r="E23" s="460"/>
      <c r="F23" s="461"/>
      <c r="G23" s="461"/>
      <c r="H23" s="461"/>
      <c r="I23" s="461"/>
      <c r="J23" s="461"/>
      <c r="K23" s="462"/>
      <c r="L23" s="460"/>
      <c r="M23" s="461"/>
      <c r="N23" s="461"/>
      <c r="O23" s="461"/>
      <c r="P23" s="462"/>
      <c r="Q23" s="471"/>
      <c r="R23" s="472"/>
      <c r="S23" s="472"/>
      <c r="T23" s="472"/>
      <c r="U23" s="472"/>
      <c r="V23" s="485"/>
      <c r="W23" s="487"/>
      <c r="X23" s="478"/>
      <c r="Y23" s="479"/>
      <c r="Z23" s="460"/>
      <c r="AA23" s="461"/>
      <c r="AB23" s="461"/>
      <c r="AC23" s="461"/>
      <c r="AD23" s="461"/>
      <c r="AE23" s="461"/>
      <c r="AF23" s="461"/>
      <c r="AG23" s="462"/>
      <c r="AH23" s="460"/>
      <c r="AI23" s="461"/>
      <c r="AJ23" s="461"/>
      <c r="AK23" s="461"/>
      <c r="AL23" s="462"/>
      <c r="AM23" s="465"/>
      <c r="AN23" s="466"/>
      <c r="AO23" s="466"/>
      <c r="AP23" s="466"/>
      <c r="AQ23" s="466"/>
      <c r="AR23" s="467"/>
      <c r="AS23" s="471"/>
      <c r="AT23" s="472"/>
      <c r="AU23" s="472"/>
      <c r="AV23" s="472"/>
      <c r="AW23" s="472"/>
      <c r="AX23" s="473"/>
      <c r="AY23" s="437" t="s">
        <v>170</v>
      </c>
      <c r="AZ23" s="438"/>
      <c r="BA23" s="438"/>
      <c r="BB23" s="438"/>
      <c r="BC23" s="438"/>
      <c r="BD23" s="438"/>
      <c r="BE23" s="438"/>
      <c r="BF23" s="438"/>
      <c r="BG23" s="438"/>
      <c r="BH23" s="438"/>
      <c r="BI23" s="438"/>
      <c r="BJ23" s="438"/>
      <c r="BK23" s="438"/>
      <c r="BL23" s="438"/>
      <c r="BM23" s="439"/>
      <c r="BN23" s="445">
        <v>1736555</v>
      </c>
      <c r="BO23" s="446"/>
      <c r="BP23" s="446"/>
      <c r="BQ23" s="446"/>
      <c r="BR23" s="446"/>
      <c r="BS23" s="446"/>
      <c r="BT23" s="446"/>
      <c r="BU23" s="447"/>
      <c r="BV23" s="445">
        <v>1548109</v>
      </c>
      <c r="BW23" s="446"/>
      <c r="BX23" s="446"/>
      <c r="BY23" s="446"/>
      <c r="BZ23" s="446"/>
      <c r="CA23" s="446"/>
      <c r="CB23" s="446"/>
      <c r="CC23" s="447"/>
      <c r="CD23" s="180"/>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5"/>
      <c r="DK23" s="165"/>
      <c r="DL23" s="165"/>
      <c r="DM23" s="165"/>
      <c r="DN23" s="165"/>
      <c r="DO23" s="165"/>
    </row>
    <row r="24" spans="1:119" ht="18.75" customHeight="1" thickBot="1">
      <c r="A24" s="166"/>
      <c r="B24" s="477"/>
      <c r="C24" s="478"/>
      <c r="D24" s="479"/>
      <c r="E24" s="418" t="s">
        <v>171</v>
      </c>
      <c r="F24" s="419"/>
      <c r="G24" s="419"/>
      <c r="H24" s="419"/>
      <c r="I24" s="419"/>
      <c r="J24" s="419"/>
      <c r="K24" s="420"/>
      <c r="L24" s="421">
        <v>1</v>
      </c>
      <c r="M24" s="422"/>
      <c r="N24" s="422"/>
      <c r="O24" s="422"/>
      <c r="P24" s="423"/>
      <c r="Q24" s="421">
        <v>6040</v>
      </c>
      <c r="R24" s="422"/>
      <c r="S24" s="422"/>
      <c r="T24" s="422"/>
      <c r="U24" s="422"/>
      <c r="V24" s="423"/>
      <c r="W24" s="487"/>
      <c r="X24" s="478"/>
      <c r="Y24" s="479"/>
      <c r="Z24" s="418" t="s">
        <v>172</v>
      </c>
      <c r="AA24" s="419"/>
      <c r="AB24" s="419"/>
      <c r="AC24" s="419"/>
      <c r="AD24" s="419"/>
      <c r="AE24" s="419"/>
      <c r="AF24" s="419"/>
      <c r="AG24" s="420"/>
      <c r="AH24" s="421">
        <v>27</v>
      </c>
      <c r="AI24" s="422"/>
      <c r="AJ24" s="422"/>
      <c r="AK24" s="422"/>
      <c r="AL24" s="423"/>
      <c r="AM24" s="421">
        <v>79947</v>
      </c>
      <c r="AN24" s="422"/>
      <c r="AO24" s="422"/>
      <c r="AP24" s="422"/>
      <c r="AQ24" s="422"/>
      <c r="AR24" s="423"/>
      <c r="AS24" s="421">
        <v>2961</v>
      </c>
      <c r="AT24" s="422"/>
      <c r="AU24" s="422"/>
      <c r="AV24" s="422"/>
      <c r="AW24" s="422"/>
      <c r="AX24" s="424"/>
      <c r="AY24" s="412" t="s">
        <v>173</v>
      </c>
      <c r="AZ24" s="413"/>
      <c r="BA24" s="413"/>
      <c r="BB24" s="413"/>
      <c r="BC24" s="413"/>
      <c r="BD24" s="413"/>
      <c r="BE24" s="413"/>
      <c r="BF24" s="413"/>
      <c r="BG24" s="413"/>
      <c r="BH24" s="413"/>
      <c r="BI24" s="413"/>
      <c r="BJ24" s="413"/>
      <c r="BK24" s="413"/>
      <c r="BL24" s="413"/>
      <c r="BM24" s="414"/>
      <c r="BN24" s="445">
        <v>1703833</v>
      </c>
      <c r="BO24" s="446"/>
      <c r="BP24" s="446"/>
      <c r="BQ24" s="446"/>
      <c r="BR24" s="446"/>
      <c r="BS24" s="446"/>
      <c r="BT24" s="446"/>
      <c r="BU24" s="447"/>
      <c r="BV24" s="445">
        <v>1508772</v>
      </c>
      <c r="BW24" s="446"/>
      <c r="BX24" s="446"/>
      <c r="BY24" s="446"/>
      <c r="BZ24" s="446"/>
      <c r="CA24" s="446"/>
      <c r="CB24" s="446"/>
      <c r="CC24" s="447"/>
      <c r="CD24" s="180"/>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5"/>
      <c r="DK24" s="165"/>
      <c r="DL24" s="165"/>
      <c r="DM24" s="165"/>
      <c r="DN24" s="165"/>
      <c r="DO24" s="165"/>
    </row>
    <row r="25" spans="1:119" s="165" customFormat="1" ht="18.75" customHeight="1">
      <c r="A25" s="166"/>
      <c r="B25" s="477"/>
      <c r="C25" s="478"/>
      <c r="D25" s="479"/>
      <c r="E25" s="418" t="s">
        <v>174</v>
      </c>
      <c r="F25" s="419"/>
      <c r="G25" s="419"/>
      <c r="H25" s="419"/>
      <c r="I25" s="419"/>
      <c r="J25" s="419"/>
      <c r="K25" s="420"/>
      <c r="L25" s="421">
        <v>1</v>
      </c>
      <c r="M25" s="422"/>
      <c r="N25" s="422"/>
      <c r="O25" s="422"/>
      <c r="P25" s="423"/>
      <c r="Q25" s="421">
        <v>5420</v>
      </c>
      <c r="R25" s="422"/>
      <c r="S25" s="422"/>
      <c r="T25" s="422"/>
      <c r="U25" s="422"/>
      <c r="V25" s="423"/>
      <c r="W25" s="487"/>
      <c r="X25" s="478"/>
      <c r="Y25" s="479"/>
      <c r="Z25" s="418" t="s">
        <v>175</v>
      </c>
      <c r="AA25" s="419"/>
      <c r="AB25" s="419"/>
      <c r="AC25" s="419"/>
      <c r="AD25" s="419"/>
      <c r="AE25" s="419"/>
      <c r="AF25" s="419"/>
      <c r="AG25" s="420"/>
      <c r="AH25" s="421" t="s">
        <v>146</v>
      </c>
      <c r="AI25" s="422"/>
      <c r="AJ25" s="422"/>
      <c r="AK25" s="422"/>
      <c r="AL25" s="423"/>
      <c r="AM25" s="421" t="s">
        <v>126</v>
      </c>
      <c r="AN25" s="422"/>
      <c r="AO25" s="422"/>
      <c r="AP25" s="422"/>
      <c r="AQ25" s="422"/>
      <c r="AR25" s="423"/>
      <c r="AS25" s="421" t="s">
        <v>146</v>
      </c>
      <c r="AT25" s="422"/>
      <c r="AU25" s="422"/>
      <c r="AV25" s="422"/>
      <c r="AW25" s="422"/>
      <c r="AX25" s="424"/>
      <c r="AY25" s="437" t="s">
        <v>176</v>
      </c>
      <c r="AZ25" s="438"/>
      <c r="BA25" s="438"/>
      <c r="BB25" s="438"/>
      <c r="BC25" s="438"/>
      <c r="BD25" s="438"/>
      <c r="BE25" s="438"/>
      <c r="BF25" s="438"/>
      <c r="BG25" s="438"/>
      <c r="BH25" s="438"/>
      <c r="BI25" s="438"/>
      <c r="BJ25" s="438"/>
      <c r="BK25" s="438"/>
      <c r="BL25" s="438"/>
      <c r="BM25" s="439"/>
      <c r="BN25" s="440" t="s">
        <v>177</v>
      </c>
      <c r="BO25" s="441"/>
      <c r="BP25" s="441"/>
      <c r="BQ25" s="441"/>
      <c r="BR25" s="441"/>
      <c r="BS25" s="441"/>
      <c r="BT25" s="441"/>
      <c r="BU25" s="442"/>
      <c r="BV25" s="440" t="s">
        <v>146</v>
      </c>
      <c r="BW25" s="441"/>
      <c r="BX25" s="441"/>
      <c r="BY25" s="441"/>
      <c r="BZ25" s="441"/>
      <c r="CA25" s="441"/>
      <c r="CB25" s="441"/>
      <c r="CC25" s="442"/>
      <c r="CD25" s="180"/>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5" customFormat="1" ht="18.75" customHeight="1">
      <c r="A26" s="166"/>
      <c r="B26" s="477"/>
      <c r="C26" s="478"/>
      <c r="D26" s="479"/>
      <c r="E26" s="418" t="s">
        <v>178</v>
      </c>
      <c r="F26" s="419"/>
      <c r="G26" s="419"/>
      <c r="H26" s="419"/>
      <c r="I26" s="419"/>
      <c r="J26" s="419"/>
      <c r="K26" s="420"/>
      <c r="L26" s="421">
        <v>1</v>
      </c>
      <c r="M26" s="422"/>
      <c r="N26" s="422"/>
      <c r="O26" s="422"/>
      <c r="P26" s="423"/>
      <c r="Q26" s="421">
        <v>5120</v>
      </c>
      <c r="R26" s="422"/>
      <c r="S26" s="422"/>
      <c r="T26" s="422"/>
      <c r="U26" s="422"/>
      <c r="V26" s="423"/>
      <c r="W26" s="487"/>
      <c r="X26" s="478"/>
      <c r="Y26" s="479"/>
      <c r="Z26" s="418" t="s">
        <v>179</v>
      </c>
      <c r="AA26" s="500"/>
      <c r="AB26" s="500"/>
      <c r="AC26" s="500"/>
      <c r="AD26" s="500"/>
      <c r="AE26" s="500"/>
      <c r="AF26" s="500"/>
      <c r="AG26" s="501"/>
      <c r="AH26" s="421">
        <v>1</v>
      </c>
      <c r="AI26" s="422"/>
      <c r="AJ26" s="422"/>
      <c r="AK26" s="422"/>
      <c r="AL26" s="423"/>
      <c r="AM26" s="421" t="s">
        <v>180</v>
      </c>
      <c r="AN26" s="422"/>
      <c r="AO26" s="422"/>
      <c r="AP26" s="422"/>
      <c r="AQ26" s="422"/>
      <c r="AR26" s="423"/>
      <c r="AS26" s="421" t="s">
        <v>181</v>
      </c>
      <c r="AT26" s="422"/>
      <c r="AU26" s="422"/>
      <c r="AV26" s="422"/>
      <c r="AW26" s="422"/>
      <c r="AX26" s="424"/>
      <c r="AY26" s="454" t="s">
        <v>182</v>
      </c>
      <c r="AZ26" s="455"/>
      <c r="BA26" s="455"/>
      <c r="BB26" s="455"/>
      <c r="BC26" s="455"/>
      <c r="BD26" s="455"/>
      <c r="BE26" s="455"/>
      <c r="BF26" s="455"/>
      <c r="BG26" s="455"/>
      <c r="BH26" s="455"/>
      <c r="BI26" s="455"/>
      <c r="BJ26" s="455"/>
      <c r="BK26" s="455"/>
      <c r="BL26" s="455"/>
      <c r="BM26" s="456"/>
      <c r="BN26" s="445" t="s">
        <v>145</v>
      </c>
      <c r="BO26" s="446"/>
      <c r="BP26" s="446"/>
      <c r="BQ26" s="446"/>
      <c r="BR26" s="446"/>
      <c r="BS26" s="446"/>
      <c r="BT26" s="446"/>
      <c r="BU26" s="447"/>
      <c r="BV26" s="445" t="s">
        <v>183</v>
      </c>
      <c r="BW26" s="446"/>
      <c r="BX26" s="446"/>
      <c r="BY26" s="446"/>
      <c r="BZ26" s="446"/>
      <c r="CA26" s="446"/>
      <c r="CB26" s="446"/>
      <c r="CC26" s="447"/>
      <c r="CD26" s="180"/>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c r="A27" s="166"/>
      <c r="B27" s="477"/>
      <c r="C27" s="478"/>
      <c r="D27" s="479"/>
      <c r="E27" s="418" t="s">
        <v>184</v>
      </c>
      <c r="F27" s="419"/>
      <c r="G27" s="419"/>
      <c r="H27" s="419"/>
      <c r="I27" s="419"/>
      <c r="J27" s="419"/>
      <c r="K27" s="420"/>
      <c r="L27" s="421">
        <v>1</v>
      </c>
      <c r="M27" s="422"/>
      <c r="N27" s="422"/>
      <c r="O27" s="422"/>
      <c r="P27" s="423"/>
      <c r="Q27" s="421">
        <v>2430</v>
      </c>
      <c r="R27" s="422"/>
      <c r="S27" s="422"/>
      <c r="T27" s="422"/>
      <c r="U27" s="422"/>
      <c r="V27" s="423"/>
      <c r="W27" s="487"/>
      <c r="X27" s="478"/>
      <c r="Y27" s="479"/>
      <c r="Z27" s="418" t="s">
        <v>185</v>
      </c>
      <c r="AA27" s="419"/>
      <c r="AB27" s="419"/>
      <c r="AC27" s="419"/>
      <c r="AD27" s="419"/>
      <c r="AE27" s="419"/>
      <c r="AF27" s="419"/>
      <c r="AG27" s="420"/>
      <c r="AH27" s="421" t="s">
        <v>126</v>
      </c>
      <c r="AI27" s="422"/>
      <c r="AJ27" s="422"/>
      <c r="AK27" s="422"/>
      <c r="AL27" s="423"/>
      <c r="AM27" s="421" t="s">
        <v>126</v>
      </c>
      <c r="AN27" s="422"/>
      <c r="AO27" s="422"/>
      <c r="AP27" s="422"/>
      <c r="AQ27" s="422"/>
      <c r="AR27" s="423"/>
      <c r="AS27" s="421" t="s">
        <v>126</v>
      </c>
      <c r="AT27" s="422"/>
      <c r="AU27" s="422"/>
      <c r="AV27" s="422"/>
      <c r="AW27" s="422"/>
      <c r="AX27" s="424"/>
      <c r="AY27" s="451" t="s">
        <v>186</v>
      </c>
      <c r="AZ27" s="452"/>
      <c r="BA27" s="452"/>
      <c r="BB27" s="452"/>
      <c r="BC27" s="452"/>
      <c r="BD27" s="452"/>
      <c r="BE27" s="452"/>
      <c r="BF27" s="452"/>
      <c r="BG27" s="452"/>
      <c r="BH27" s="452"/>
      <c r="BI27" s="452"/>
      <c r="BJ27" s="452"/>
      <c r="BK27" s="452"/>
      <c r="BL27" s="452"/>
      <c r="BM27" s="453"/>
      <c r="BN27" s="448">
        <v>305289</v>
      </c>
      <c r="BO27" s="449"/>
      <c r="BP27" s="449"/>
      <c r="BQ27" s="449"/>
      <c r="BR27" s="449"/>
      <c r="BS27" s="449"/>
      <c r="BT27" s="449"/>
      <c r="BU27" s="450"/>
      <c r="BV27" s="448">
        <v>305289</v>
      </c>
      <c r="BW27" s="449"/>
      <c r="BX27" s="449"/>
      <c r="BY27" s="449"/>
      <c r="BZ27" s="449"/>
      <c r="CA27" s="449"/>
      <c r="CB27" s="449"/>
      <c r="CC27" s="450"/>
      <c r="CD27" s="182"/>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5"/>
      <c r="DK27" s="165"/>
      <c r="DL27" s="165"/>
      <c r="DM27" s="165"/>
      <c r="DN27" s="165"/>
      <c r="DO27" s="165"/>
    </row>
    <row r="28" spans="1:119" ht="18.75" customHeight="1">
      <c r="A28" s="166"/>
      <c r="B28" s="477"/>
      <c r="C28" s="478"/>
      <c r="D28" s="479"/>
      <c r="E28" s="418" t="s">
        <v>187</v>
      </c>
      <c r="F28" s="419"/>
      <c r="G28" s="419"/>
      <c r="H28" s="419"/>
      <c r="I28" s="419"/>
      <c r="J28" s="419"/>
      <c r="K28" s="420"/>
      <c r="L28" s="421">
        <v>1</v>
      </c>
      <c r="M28" s="422"/>
      <c r="N28" s="422"/>
      <c r="O28" s="422"/>
      <c r="P28" s="423"/>
      <c r="Q28" s="421">
        <v>1590</v>
      </c>
      <c r="R28" s="422"/>
      <c r="S28" s="422"/>
      <c r="T28" s="422"/>
      <c r="U28" s="422"/>
      <c r="V28" s="423"/>
      <c r="W28" s="487"/>
      <c r="X28" s="478"/>
      <c r="Y28" s="479"/>
      <c r="Z28" s="418" t="s">
        <v>188</v>
      </c>
      <c r="AA28" s="419"/>
      <c r="AB28" s="419"/>
      <c r="AC28" s="419"/>
      <c r="AD28" s="419"/>
      <c r="AE28" s="419"/>
      <c r="AF28" s="419"/>
      <c r="AG28" s="420"/>
      <c r="AH28" s="421" t="s">
        <v>146</v>
      </c>
      <c r="AI28" s="422"/>
      <c r="AJ28" s="422"/>
      <c r="AK28" s="422"/>
      <c r="AL28" s="423"/>
      <c r="AM28" s="421" t="s">
        <v>146</v>
      </c>
      <c r="AN28" s="422"/>
      <c r="AO28" s="422"/>
      <c r="AP28" s="422"/>
      <c r="AQ28" s="422"/>
      <c r="AR28" s="423"/>
      <c r="AS28" s="421" t="s">
        <v>135</v>
      </c>
      <c r="AT28" s="422"/>
      <c r="AU28" s="422"/>
      <c r="AV28" s="422"/>
      <c r="AW28" s="422"/>
      <c r="AX28" s="424"/>
      <c r="AY28" s="428" t="s">
        <v>189</v>
      </c>
      <c r="AZ28" s="429"/>
      <c r="BA28" s="429"/>
      <c r="BB28" s="430"/>
      <c r="BC28" s="437" t="s">
        <v>42</v>
      </c>
      <c r="BD28" s="438"/>
      <c r="BE28" s="438"/>
      <c r="BF28" s="438"/>
      <c r="BG28" s="438"/>
      <c r="BH28" s="438"/>
      <c r="BI28" s="438"/>
      <c r="BJ28" s="438"/>
      <c r="BK28" s="438"/>
      <c r="BL28" s="438"/>
      <c r="BM28" s="439"/>
      <c r="BN28" s="440">
        <v>770264</v>
      </c>
      <c r="BO28" s="441"/>
      <c r="BP28" s="441"/>
      <c r="BQ28" s="441"/>
      <c r="BR28" s="441"/>
      <c r="BS28" s="441"/>
      <c r="BT28" s="441"/>
      <c r="BU28" s="442"/>
      <c r="BV28" s="440">
        <v>812171</v>
      </c>
      <c r="BW28" s="441"/>
      <c r="BX28" s="441"/>
      <c r="BY28" s="441"/>
      <c r="BZ28" s="441"/>
      <c r="CA28" s="441"/>
      <c r="CB28" s="441"/>
      <c r="CC28" s="442"/>
      <c r="CD28" s="180"/>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5"/>
      <c r="DK28" s="165"/>
      <c r="DL28" s="165"/>
      <c r="DM28" s="165"/>
      <c r="DN28" s="165"/>
      <c r="DO28" s="165"/>
    </row>
    <row r="29" spans="1:119" ht="18.75" customHeight="1">
      <c r="A29" s="166"/>
      <c r="B29" s="477"/>
      <c r="C29" s="478"/>
      <c r="D29" s="479"/>
      <c r="E29" s="418" t="s">
        <v>190</v>
      </c>
      <c r="F29" s="419"/>
      <c r="G29" s="419"/>
      <c r="H29" s="419"/>
      <c r="I29" s="419"/>
      <c r="J29" s="419"/>
      <c r="K29" s="420"/>
      <c r="L29" s="421">
        <v>6</v>
      </c>
      <c r="M29" s="422"/>
      <c r="N29" s="422"/>
      <c r="O29" s="422"/>
      <c r="P29" s="423"/>
      <c r="Q29" s="421">
        <v>1370</v>
      </c>
      <c r="R29" s="422"/>
      <c r="S29" s="422"/>
      <c r="T29" s="422"/>
      <c r="U29" s="422"/>
      <c r="V29" s="423"/>
      <c r="W29" s="488"/>
      <c r="X29" s="489"/>
      <c r="Y29" s="490"/>
      <c r="Z29" s="418" t="s">
        <v>191</v>
      </c>
      <c r="AA29" s="419"/>
      <c r="AB29" s="419"/>
      <c r="AC29" s="419"/>
      <c r="AD29" s="419"/>
      <c r="AE29" s="419"/>
      <c r="AF29" s="419"/>
      <c r="AG29" s="420"/>
      <c r="AH29" s="421">
        <v>27</v>
      </c>
      <c r="AI29" s="422"/>
      <c r="AJ29" s="422"/>
      <c r="AK29" s="422"/>
      <c r="AL29" s="423"/>
      <c r="AM29" s="421">
        <v>79947</v>
      </c>
      <c r="AN29" s="422"/>
      <c r="AO29" s="422"/>
      <c r="AP29" s="422"/>
      <c r="AQ29" s="422"/>
      <c r="AR29" s="423"/>
      <c r="AS29" s="421">
        <v>2961</v>
      </c>
      <c r="AT29" s="422"/>
      <c r="AU29" s="422"/>
      <c r="AV29" s="422"/>
      <c r="AW29" s="422"/>
      <c r="AX29" s="424"/>
      <c r="AY29" s="431"/>
      <c r="AZ29" s="432"/>
      <c r="BA29" s="432"/>
      <c r="BB29" s="433"/>
      <c r="BC29" s="425" t="s">
        <v>192</v>
      </c>
      <c r="BD29" s="426"/>
      <c r="BE29" s="426"/>
      <c r="BF29" s="426"/>
      <c r="BG29" s="426"/>
      <c r="BH29" s="426"/>
      <c r="BI29" s="426"/>
      <c r="BJ29" s="426"/>
      <c r="BK29" s="426"/>
      <c r="BL29" s="426"/>
      <c r="BM29" s="427"/>
      <c r="BN29" s="445">
        <v>47949</v>
      </c>
      <c r="BO29" s="446"/>
      <c r="BP29" s="446"/>
      <c r="BQ29" s="446"/>
      <c r="BR29" s="446"/>
      <c r="BS29" s="446"/>
      <c r="BT29" s="446"/>
      <c r="BU29" s="447"/>
      <c r="BV29" s="445">
        <v>47923</v>
      </c>
      <c r="BW29" s="446"/>
      <c r="BX29" s="446"/>
      <c r="BY29" s="446"/>
      <c r="BZ29" s="446"/>
      <c r="CA29" s="446"/>
      <c r="CB29" s="446"/>
      <c r="CC29" s="447"/>
      <c r="CD29" s="182"/>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5"/>
      <c r="DK29" s="165"/>
      <c r="DL29" s="165"/>
      <c r="DM29" s="165"/>
      <c r="DN29" s="165"/>
      <c r="DO29" s="165"/>
    </row>
    <row r="30" spans="1:119" ht="18.75" customHeight="1" thickBot="1">
      <c r="A30" s="166"/>
      <c r="B30" s="480"/>
      <c r="C30" s="481"/>
      <c r="D30" s="482"/>
      <c r="E30" s="491"/>
      <c r="F30" s="492"/>
      <c r="G30" s="492"/>
      <c r="H30" s="492"/>
      <c r="I30" s="492"/>
      <c r="J30" s="492"/>
      <c r="K30" s="493"/>
      <c r="L30" s="494"/>
      <c r="M30" s="495"/>
      <c r="N30" s="495"/>
      <c r="O30" s="495"/>
      <c r="P30" s="496"/>
      <c r="Q30" s="494"/>
      <c r="R30" s="495"/>
      <c r="S30" s="495"/>
      <c r="T30" s="495"/>
      <c r="U30" s="495"/>
      <c r="V30" s="496"/>
      <c r="W30" s="497" t="s">
        <v>193</v>
      </c>
      <c r="X30" s="498"/>
      <c r="Y30" s="498"/>
      <c r="Z30" s="498"/>
      <c r="AA30" s="498"/>
      <c r="AB30" s="498"/>
      <c r="AC30" s="498"/>
      <c r="AD30" s="498"/>
      <c r="AE30" s="498"/>
      <c r="AF30" s="498"/>
      <c r="AG30" s="499"/>
      <c r="AH30" s="409">
        <v>91.8</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44</v>
      </c>
      <c r="BD30" s="413"/>
      <c r="BE30" s="413"/>
      <c r="BF30" s="413"/>
      <c r="BG30" s="413"/>
      <c r="BH30" s="413"/>
      <c r="BI30" s="413"/>
      <c r="BJ30" s="413"/>
      <c r="BK30" s="413"/>
      <c r="BL30" s="413"/>
      <c r="BM30" s="414"/>
      <c r="BN30" s="448">
        <v>1547931</v>
      </c>
      <c r="BO30" s="449"/>
      <c r="BP30" s="449"/>
      <c r="BQ30" s="449"/>
      <c r="BR30" s="449"/>
      <c r="BS30" s="449"/>
      <c r="BT30" s="449"/>
      <c r="BU30" s="450"/>
      <c r="BV30" s="448">
        <v>1556269</v>
      </c>
      <c r="BW30" s="449"/>
      <c r="BX30" s="449"/>
      <c r="BY30" s="449"/>
      <c r="BZ30" s="449"/>
      <c r="CA30" s="449"/>
      <c r="CB30" s="449"/>
      <c r="CC30" s="450"/>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194</v>
      </c>
      <c r="D32" s="193"/>
      <c r="E32" s="193"/>
      <c r="F32" s="190"/>
      <c r="G32" s="190"/>
      <c r="H32" s="190"/>
      <c r="I32" s="190"/>
      <c r="J32" s="190"/>
      <c r="K32" s="190"/>
      <c r="L32" s="190"/>
      <c r="M32" s="190"/>
      <c r="N32" s="190"/>
      <c r="O32" s="190"/>
      <c r="P32" s="190"/>
      <c r="Q32" s="190"/>
      <c r="R32" s="190"/>
      <c r="S32" s="190"/>
      <c r="T32" s="190"/>
      <c r="U32" s="190" t="s">
        <v>195</v>
      </c>
      <c r="V32" s="190"/>
      <c r="W32" s="190"/>
      <c r="X32" s="190"/>
      <c r="Y32" s="190"/>
      <c r="Z32" s="190"/>
      <c r="AA32" s="190"/>
      <c r="AB32" s="190"/>
      <c r="AC32" s="190"/>
      <c r="AD32" s="190"/>
      <c r="AE32" s="190"/>
      <c r="AF32" s="190"/>
      <c r="AG32" s="190"/>
      <c r="AH32" s="190"/>
      <c r="AI32" s="190"/>
      <c r="AJ32" s="190"/>
      <c r="AK32" s="190"/>
      <c r="AL32" s="190"/>
      <c r="AM32" s="194" t="s">
        <v>196</v>
      </c>
      <c r="AN32" s="190"/>
      <c r="AO32" s="190"/>
      <c r="AP32" s="190"/>
      <c r="AQ32" s="190"/>
      <c r="AR32" s="190"/>
      <c r="AS32" s="194"/>
      <c r="AT32" s="194"/>
      <c r="AU32" s="194"/>
      <c r="AV32" s="194"/>
      <c r="AW32" s="194"/>
      <c r="AX32" s="194"/>
      <c r="AY32" s="194"/>
      <c r="AZ32" s="194"/>
      <c r="BA32" s="194"/>
      <c r="BB32" s="190"/>
      <c r="BC32" s="194"/>
      <c r="BD32" s="190"/>
      <c r="BE32" s="194" t="s">
        <v>197</v>
      </c>
      <c r="BF32" s="190"/>
      <c r="BG32" s="190"/>
      <c r="BH32" s="190"/>
      <c r="BI32" s="190"/>
      <c r="BJ32" s="194"/>
      <c r="BK32" s="194"/>
      <c r="BL32" s="194"/>
      <c r="BM32" s="194"/>
      <c r="BN32" s="194"/>
      <c r="BO32" s="194"/>
      <c r="BP32" s="194"/>
      <c r="BQ32" s="194"/>
      <c r="BR32" s="190"/>
      <c r="BS32" s="190"/>
      <c r="BT32" s="190"/>
      <c r="BU32" s="190"/>
      <c r="BV32" s="190"/>
      <c r="BW32" s="190" t="s">
        <v>198</v>
      </c>
      <c r="BX32" s="190"/>
      <c r="BY32" s="190"/>
      <c r="BZ32" s="190"/>
      <c r="CA32" s="190"/>
      <c r="CB32" s="194"/>
      <c r="CC32" s="194"/>
      <c r="CD32" s="194"/>
      <c r="CE32" s="194"/>
      <c r="CF32" s="194"/>
      <c r="CG32" s="194"/>
      <c r="CH32" s="194"/>
      <c r="CI32" s="194"/>
      <c r="CJ32" s="194"/>
      <c r="CK32" s="194"/>
      <c r="CL32" s="194"/>
      <c r="CM32" s="194"/>
      <c r="CN32" s="194"/>
      <c r="CO32" s="194" t="s">
        <v>199</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08" t="s">
        <v>200</v>
      </c>
      <c r="D33" s="408"/>
      <c r="E33" s="407" t="s">
        <v>201</v>
      </c>
      <c r="F33" s="407"/>
      <c r="G33" s="407"/>
      <c r="H33" s="407"/>
      <c r="I33" s="407"/>
      <c r="J33" s="407"/>
      <c r="K33" s="407"/>
      <c r="L33" s="407"/>
      <c r="M33" s="407"/>
      <c r="N33" s="407"/>
      <c r="O33" s="407"/>
      <c r="P33" s="407"/>
      <c r="Q33" s="407"/>
      <c r="R33" s="407"/>
      <c r="S33" s="407"/>
      <c r="T33" s="195"/>
      <c r="U33" s="408" t="s">
        <v>202</v>
      </c>
      <c r="V33" s="408"/>
      <c r="W33" s="407" t="s">
        <v>203</v>
      </c>
      <c r="X33" s="407"/>
      <c r="Y33" s="407"/>
      <c r="Z33" s="407"/>
      <c r="AA33" s="407"/>
      <c r="AB33" s="407"/>
      <c r="AC33" s="407"/>
      <c r="AD33" s="407"/>
      <c r="AE33" s="407"/>
      <c r="AF33" s="407"/>
      <c r="AG33" s="407"/>
      <c r="AH33" s="407"/>
      <c r="AI33" s="407"/>
      <c r="AJ33" s="407"/>
      <c r="AK33" s="407"/>
      <c r="AL33" s="195"/>
      <c r="AM33" s="408" t="s">
        <v>202</v>
      </c>
      <c r="AN33" s="408"/>
      <c r="AO33" s="407" t="s">
        <v>203</v>
      </c>
      <c r="AP33" s="407"/>
      <c r="AQ33" s="407"/>
      <c r="AR33" s="407"/>
      <c r="AS33" s="407"/>
      <c r="AT33" s="407"/>
      <c r="AU33" s="407"/>
      <c r="AV33" s="407"/>
      <c r="AW33" s="407"/>
      <c r="AX33" s="407"/>
      <c r="AY33" s="407"/>
      <c r="AZ33" s="407"/>
      <c r="BA33" s="407"/>
      <c r="BB33" s="407"/>
      <c r="BC33" s="407"/>
      <c r="BD33" s="196"/>
      <c r="BE33" s="407" t="s">
        <v>204</v>
      </c>
      <c r="BF33" s="407"/>
      <c r="BG33" s="407" t="s">
        <v>205</v>
      </c>
      <c r="BH33" s="407"/>
      <c r="BI33" s="407"/>
      <c r="BJ33" s="407"/>
      <c r="BK33" s="407"/>
      <c r="BL33" s="407"/>
      <c r="BM33" s="407"/>
      <c r="BN33" s="407"/>
      <c r="BO33" s="407"/>
      <c r="BP33" s="407"/>
      <c r="BQ33" s="407"/>
      <c r="BR33" s="407"/>
      <c r="BS33" s="407"/>
      <c r="BT33" s="407"/>
      <c r="BU33" s="407"/>
      <c r="BV33" s="196"/>
      <c r="BW33" s="408" t="s">
        <v>204</v>
      </c>
      <c r="BX33" s="408"/>
      <c r="BY33" s="407" t="s">
        <v>206</v>
      </c>
      <c r="BZ33" s="407"/>
      <c r="CA33" s="407"/>
      <c r="CB33" s="407"/>
      <c r="CC33" s="407"/>
      <c r="CD33" s="407"/>
      <c r="CE33" s="407"/>
      <c r="CF33" s="407"/>
      <c r="CG33" s="407"/>
      <c r="CH33" s="407"/>
      <c r="CI33" s="407"/>
      <c r="CJ33" s="407"/>
      <c r="CK33" s="407"/>
      <c r="CL33" s="407"/>
      <c r="CM33" s="407"/>
      <c r="CN33" s="195"/>
      <c r="CO33" s="408" t="s">
        <v>207</v>
      </c>
      <c r="CP33" s="408"/>
      <c r="CQ33" s="407" t="s">
        <v>208</v>
      </c>
      <c r="CR33" s="407"/>
      <c r="CS33" s="407"/>
      <c r="CT33" s="407"/>
      <c r="CU33" s="407"/>
      <c r="CV33" s="407"/>
      <c r="CW33" s="407"/>
      <c r="CX33" s="407"/>
      <c r="CY33" s="407"/>
      <c r="CZ33" s="407"/>
      <c r="DA33" s="407"/>
      <c r="DB33" s="407"/>
      <c r="DC33" s="407"/>
      <c r="DD33" s="407"/>
      <c r="DE33" s="407"/>
      <c r="DF33" s="195"/>
      <c r="DG33" s="406" t="s">
        <v>209</v>
      </c>
      <c r="DH33" s="406"/>
      <c r="DI33" s="197"/>
      <c r="DJ33" s="165"/>
      <c r="DK33" s="165"/>
      <c r="DL33" s="165"/>
      <c r="DM33" s="165"/>
      <c r="DN33" s="165"/>
      <c r="DO33" s="165"/>
    </row>
    <row r="34" spans="1:119" ht="32.25" customHeight="1">
      <c r="A34" s="166"/>
      <c r="B34" s="192"/>
      <c r="C34" s="404">
        <f>IF(E34="","",1)</f>
        <v>1</v>
      </c>
      <c r="D34" s="404"/>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93"/>
      <c r="U34" s="404">
        <f>IF(W34="","",MAX(C34:D43)+1)</f>
        <v>4</v>
      </c>
      <c r="V34" s="404"/>
      <c r="W34" s="403" t="str">
        <f>IF('各会計、関係団体の財政状況及び健全化判断比率'!B28="","",'各会計、関係団体の財政状況及び健全化判断比率'!B28)</f>
        <v>国民健康保険特別会計</v>
      </c>
      <c r="X34" s="403"/>
      <c r="Y34" s="403"/>
      <c r="Z34" s="403"/>
      <c r="AA34" s="403"/>
      <c r="AB34" s="403"/>
      <c r="AC34" s="403"/>
      <c r="AD34" s="403"/>
      <c r="AE34" s="403"/>
      <c r="AF34" s="403"/>
      <c r="AG34" s="403"/>
      <c r="AH34" s="403"/>
      <c r="AI34" s="403"/>
      <c r="AJ34" s="403"/>
      <c r="AK34" s="403"/>
      <c r="AL34" s="193"/>
      <c r="AM34" s="404" t="str">
        <f>IF(AO34="","",MAX(C34:D43,U34:V43)+1)</f>
        <v/>
      </c>
      <c r="AN34" s="404"/>
      <c r="AO34" s="403"/>
      <c r="AP34" s="403"/>
      <c r="AQ34" s="403"/>
      <c r="AR34" s="403"/>
      <c r="AS34" s="403"/>
      <c r="AT34" s="403"/>
      <c r="AU34" s="403"/>
      <c r="AV34" s="403"/>
      <c r="AW34" s="403"/>
      <c r="AX34" s="403"/>
      <c r="AY34" s="403"/>
      <c r="AZ34" s="403"/>
      <c r="BA34" s="403"/>
      <c r="BB34" s="403"/>
      <c r="BC34" s="403"/>
      <c r="BD34" s="193"/>
      <c r="BE34" s="404">
        <f>IF(BG34="","",MAX(C34:D43,U34:V43,AM34:AN43)+1)</f>
        <v>8</v>
      </c>
      <c r="BF34" s="404"/>
      <c r="BG34" s="403" t="str">
        <f>IF('各会計、関係団体の財政状況及び健全化判断比率'!B32="","",'各会計、関係団体の財政状況及び健全化判断比率'!B32)</f>
        <v>簡易水道事業特別会計</v>
      </c>
      <c r="BH34" s="403"/>
      <c r="BI34" s="403"/>
      <c r="BJ34" s="403"/>
      <c r="BK34" s="403"/>
      <c r="BL34" s="403"/>
      <c r="BM34" s="403"/>
      <c r="BN34" s="403"/>
      <c r="BO34" s="403"/>
      <c r="BP34" s="403"/>
      <c r="BQ34" s="403"/>
      <c r="BR34" s="403"/>
      <c r="BS34" s="403"/>
      <c r="BT34" s="403"/>
      <c r="BU34" s="403"/>
      <c r="BV34" s="193"/>
      <c r="BW34" s="404">
        <f>IF(BY34="","",MAX(C34:D43,U34:V43,AM34:AN43,BE34:BF43)+1)</f>
        <v>9</v>
      </c>
      <c r="BX34" s="404"/>
      <c r="BY34" s="403" t="str">
        <f>IF('各会計、関係団体の財政状況及び健全化判断比率'!B68="","",'各会計、関係団体の財政状況及び健全化判断比率'!B68)</f>
        <v>佐久広域連合一般会計</v>
      </c>
      <c r="BZ34" s="403"/>
      <c r="CA34" s="403"/>
      <c r="CB34" s="403"/>
      <c r="CC34" s="403"/>
      <c r="CD34" s="403"/>
      <c r="CE34" s="403"/>
      <c r="CF34" s="403"/>
      <c r="CG34" s="403"/>
      <c r="CH34" s="403"/>
      <c r="CI34" s="403"/>
      <c r="CJ34" s="403"/>
      <c r="CK34" s="403"/>
      <c r="CL34" s="403"/>
      <c r="CM34" s="403"/>
      <c r="CN34" s="193"/>
      <c r="CO34" s="404" t="str">
        <f>IF(CQ34="","",MAX(C34:D43,U34:V43,AM34:AN43,BE34:BF43,BW34:BX43)+1)</f>
        <v/>
      </c>
      <c r="CP34" s="404"/>
      <c r="CQ34" s="403" t="str">
        <f>IF('各会計、関係団体の財政状況及び健全化判断比率'!BS7="","",'各会計、関係団体の財政状況及び健全化判断比率'!BS7)</f>
        <v/>
      </c>
      <c r="CR34" s="403"/>
      <c r="CS34" s="403"/>
      <c r="CT34" s="403"/>
      <c r="CU34" s="403"/>
      <c r="CV34" s="403"/>
      <c r="CW34" s="403"/>
      <c r="CX34" s="403"/>
      <c r="CY34" s="403"/>
      <c r="CZ34" s="403"/>
      <c r="DA34" s="403"/>
      <c r="DB34" s="403"/>
      <c r="DC34" s="403"/>
      <c r="DD34" s="403"/>
      <c r="DE34" s="403"/>
      <c r="DF34" s="190"/>
      <c r="DG34" s="405" t="str">
        <f>IF('各会計、関係団体の財政状況及び健全化判断比率'!BR7="","",'各会計、関係団体の財政状況及び健全化判断比率'!BR7)</f>
        <v/>
      </c>
      <c r="DH34" s="405"/>
      <c r="DI34" s="197"/>
      <c r="DJ34" s="165"/>
      <c r="DK34" s="165"/>
      <c r="DL34" s="165"/>
      <c r="DM34" s="165"/>
      <c r="DN34" s="165"/>
      <c r="DO34" s="165"/>
    </row>
    <row r="35" spans="1:119" ht="32.25" customHeight="1">
      <c r="A35" s="166"/>
      <c r="B35" s="192"/>
      <c r="C35" s="404">
        <f>IF(E35="","",C34+1)</f>
        <v>2</v>
      </c>
      <c r="D35" s="404"/>
      <c r="E35" s="403" t="str">
        <f>IF('各会計、関係団体の財政状況及び健全化判断比率'!B8="","",'各会計、関係団体の財政状況及び健全化判断比率'!B8)</f>
        <v>村営バス事業特別会計</v>
      </c>
      <c r="F35" s="403"/>
      <c r="G35" s="403"/>
      <c r="H35" s="403"/>
      <c r="I35" s="403"/>
      <c r="J35" s="403"/>
      <c r="K35" s="403"/>
      <c r="L35" s="403"/>
      <c r="M35" s="403"/>
      <c r="N35" s="403"/>
      <c r="O35" s="403"/>
      <c r="P35" s="403"/>
      <c r="Q35" s="403"/>
      <c r="R35" s="403"/>
      <c r="S35" s="403"/>
      <c r="T35" s="193"/>
      <c r="U35" s="404">
        <f>IF(W35="","",U34+1)</f>
        <v>5</v>
      </c>
      <c r="V35" s="404"/>
      <c r="W35" s="403" t="str">
        <f>IF('各会計、関係団体の財政状況及び健全化判断比率'!B29="","",'各会計、関係団体の財政状況及び健全化判断比率'!B29)</f>
        <v>介護保険事業特別会計</v>
      </c>
      <c r="X35" s="403"/>
      <c r="Y35" s="403"/>
      <c r="Z35" s="403"/>
      <c r="AA35" s="403"/>
      <c r="AB35" s="403"/>
      <c r="AC35" s="403"/>
      <c r="AD35" s="403"/>
      <c r="AE35" s="403"/>
      <c r="AF35" s="403"/>
      <c r="AG35" s="403"/>
      <c r="AH35" s="403"/>
      <c r="AI35" s="403"/>
      <c r="AJ35" s="403"/>
      <c r="AK35" s="403"/>
      <c r="AL35" s="193"/>
      <c r="AM35" s="404" t="str">
        <f t="shared" ref="AM35:AM43" si="0">IF(AO35="","",AM34+1)</f>
        <v/>
      </c>
      <c r="AN35" s="404"/>
      <c r="AO35" s="403"/>
      <c r="AP35" s="403"/>
      <c r="AQ35" s="403"/>
      <c r="AR35" s="403"/>
      <c r="AS35" s="403"/>
      <c r="AT35" s="403"/>
      <c r="AU35" s="403"/>
      <c r="AV35" s="403"/>
      <c r="AW35" s="403"/>
      <c r="AX35" s="403"/>
      <c r="AY35" s="403"/>
      <c r="AZ35" s="403"/>
      <c r="BA35" s="403"/>
      <c r="BB35" s="403"/>
      <c r="BC35" s="403"/>
      <c r="BD35" s="193"/>
      <c r="BE35" s="404" t="str">
        <f t="shared" ref="BE35:BE43" si="1">IF(BG35="","",BE34+1)</f>
        <v/>
      </c>
      <c r="BF35" s="404"/>
      <c r="BG35" s="403"/>
      <c r="BH35" s="403"/>
      <c r="BI35" s="403"/>
      <c r="BJ35" s="403"/>
      <c r="BK35" s="403"/>
      <c r="BL35" s="403"/>
      <c r="BM35" s="403"/>
      <c r="BN35" s="403"/>
      <c r="BO35" s="403"/>
      <c r="BP35" s="403"/>
      <c r="BQ35" s="403"/>
      <c r="BR35" s="403"/>
      <c r="BS35" s="403"/>
      <c r="BT35" s="403"/>
      <c r="BU35" s="403"/>
      <c r="BV35" s="193"/>
      <c r="BW35" s="404">
        <f t="shared" ref="BW35:BW43" si="2">IF(BY35="","",BW34+1)</f>
        <v>10</v>
      </c>
      <c r="BX35" s="404"/>
      <c r="BY35" s="403" t="str">
        <f>IF('各会計、関係団体の財政状況及び健全化判断比率'!B69="","",'各会計、関係団体の財政状況及び健全化判断比率'!B69)</f>
        <v>佐久広域連合消防特別会計</v>
      </c>
      <c r="BZ35" s="403"/>
      <c r="CA35" s="403"/>
      <c r="CB35" s="403"/>
      <c r="CC35" s="403"/>
      <c r="CD35" s="403"/>
      <c r="CE35" s="403"/>
      <c r="CF35" s="403"/>
      <c r="CG35" s="403"/>
      <c r="CH35" s="403"/>
      <c r="CI35" s="403"/>
      <c r="CJ35" s="403"/>
      <c r="CK35" s="403"/>
      <c r="CL35" s="403"/>
      <c r="CM35" s="403"/>
      <c r="CN35" s="193"/>
      <c r="CO35" s="404" t="str">
        <f t="shared" ref="CO35:CO43" si="3">IF(CQ35="","",CO34+1)</f>
        <v/>
      </c>
      <c r="CP35" s="404"/>
      <c r="CQ35" s="403" t="str">
        <f>IF('各会計、関係団体の財政状況及び健全化判断比率'!BS8="","",'各会計、関係団体の財政状況及び健全化判断比率'!BS8)</f>
        <v/>
      </c>
      <c r="CR35" s="403"/>
      <c r="CS35" s="403"/>
      <c r="CT35" s="403"/>
      <c r="CU35" s="403"/>
      <c r="CV35" s="403"/>
      <c r="CW35" s="403"/>
      <c r="CX35" s="403"/>
      <c r="CY35" s="403"/>
      <c r="CZ35" s="403"/>
      <c r="DA35" s="403"/>
      <c r="DB35" s="403"/>
      <c r="DC35" s="403"/>
      <c r="DD35" s="403"/>
      <c r="DE35" s="403"/>
      <c r="DF35" s="190"/>
      <c r="DG35" s="405" t="str">
        <f>IF('各会計、関係団体の財政状況及び健全化判断比率'!BR8="","",'各会計、関係団体の財政状況及び健全化判断比率'!BR8)</f>
        <v/>
      </c>
      <c r="DH35" s="405"/>
      <c r="DI35" s="197"/>
      <c r="DJ35" s="165"/>
      <c r="DK35" s="165"/>
      <c r="DL35" s="165"/>
      <c r="DM35" s="165"/>
      <c r="DN35" s="165"/>
      <c r="DO35" s="165"/>
    </row>
    <row r="36" spans="1:119" ht="32.25" customHeight="1">
      <c r="A36" s="166"/>
      <c r="B36" s="192"/>
      <c r="C36" s="404">
        <f>IF(E36="","",C35+1)</f>
        <v>3</v>
      </c>
      <c r="D36" s="404"/>
      <c r="E36" s="403" t="str">
        <f>IF('各会計、関係団体の財政状況及び健全化判断比率'!B9="","",'各会計、関係団体の財政状況及び健全化判断比率'!B9)</f>
        <v>診療所特別会計</v>
      </c>
      <c r="F36" s="403"/>
      <c r="G36" s="403"/>
      <c r="H36" s="403"/>
      <c r="I36" s="403"/>
      <c r="J36" s="403"/>
      <c r="K36" s="403"/>
      <c r="L36" s="403"/>
      <c r="M36" s="403"/>
      <c r="N36" s="403"/>
      <c r="O36" s="403"/>
      <c r="P36" s="403"/>
      <c r="Q36" s="403"/>
      <c r="R36" s="403"/>
      <c r="S36" s="403"/>
      <c r="T36" s="193"/>
      <c r="U36" s="404">
        <f t="shared" ref="U36:U43" si="4">IF(W36="","",U35+1)</f>
        <v>6</v>
      </c>
      <c r="V36" s="404"/>
      <c r="W36" s="403" t="str">
        <f>IF('各会計、関係団体の財政状況及び健全化判断比率'!B30="","",'各会計、関係団体の財政状況及び健全化判断比率'!B30)</f>
        <v>後期高齢者医療特別会計</v>
      </c>
      <c r="X36" s="403"/>
      <c r="Y36" s="403"/>
      <c r="Z36" s="403"/>
      <c r="AA36" s="403"/>
      <c r="AB36" s="403"/>
      <c r="AC36" s="403"/>
      <c r="AD36" s="403"/>
      <c r="AE36" s="403"/>
      <c r="AF36" s="403"/>
      <c r="AG36" s="403"/>
      <c r="AH36" s="403"/>
      <c r="AI36" s="403"/>
      <c r="AJ36" s="403"/>
      <c r="AK36" s="403"/>
      <c r="AL36" s="193"/>
      <c r="AM36" s="404" t="str">
        <f t="shared" si="0"/>
        <v/>
      </c>
      <c r="AN36" s="404"/>
      <c r="AO36" s="403"/>
      <c r="AP36" s="403"/>
      <c r="AQ36" s="403"/>
      <c r="AR36" s="403"/>
      <c r="AS36" s="403"/>
      <c r="AT36" s="403"/>
      <c r="AU36" s="403"/>
      <c r="AV36" s="403"/>
      <c r="AW36" s="403"/>
      <c r="AX36" s="403"/>
      <c r="AY36" s="403"/>
      <c r="AZ36" s="403"/>
      <c r="BA36" s="403"/>
      <c r="BB36" s="403"/>
      <c r="BC36" s="403"/>
      <c r="BD36" s="193"/>
      <c r="BE36" s="404" t="str">
        <f t="shared" si="1"/>
        <v/>
      </c>
      <c r="BF36" s="404"/>
      <c r="BG36" s="403"/>
      <c r="BH36" s="403"/>
      <c r="BI36" s="403"/>
      <c r="BJ36" s="403"/>
      <c r="BK36" s="403"/>
      <c r="BL36" s="403"/>
      <c r="BM36" s="403"/>
      <c r="BN36" s="403"/>
      <c r="BO36" s="403"/>
      <c r="BP36" s="403"/>
      <c r="BQ36" s="403"/>
      <c r="BR36" s="403"/>
      <c r="BS36" s="403"/>
      <c r="BT36" s="403"/>
      <c r="BU36" s="403"/>
      <c r="BV36" s="193"/>
      <c r="BW36" s="404">
        <f t="shared" si="2"/>
        <v>11</v>
      </c>
      <c r="BX36" s="404"/>
      <c r="BY36" s="403" t="str">
        <f>IF('各会計、関係団体の財政状況及び健全化判断比率'!B70="","",'各会計、関係団体の財政状況及び健全化判断比率'!B70)</f>
        <v>佐久広域連合養護老人ホーム特別会計</v>
      </c>
      <c r="BZ36" s="403"/>
      <c r="CA36" s="403"/>
      <c r="CB36" s="403"/>
      <c r="CC36" s="403"/>
      <c r="CD36" s="403"/>
      <c r="CE36" s="403"/>
      <c r="CF36" s="403"/>
      <c r="CG36" s="403"/>
      <c r="CH36" s="403"/>
      <c r="CI36" s="403"/>
      <c r="CJ36" s="403"/>
      <c r="CK36" s="403"/>
      <c r="CL36" s="403"/>
      <c r="CM36" s="403"/>
      <c r="CN36" s="193"/>
      <c r="CO36" s="404" t="str">
        <f t="shared" si="3"/>
        <v/>
      </c>
      <c r="CP36" s="404"/>
      <c r="CQ36" s="403" t="str">
        <f>IF('各会計、関係団体の財政状況及び健全化判断比率'!BS9="","",'各会計、関係団体の財政状況及び健全化判断比率'!BS9)</f>
        <v/>
      </c>
      <c r="CR36" s="403"/>
      <c r="CS36" s="403"/>
      <c r="CT36" s="403"/>
      <c r="CU36" s="403"/>
      <c r="CV36" s="403"/>
      <c r="CW36" s="403"/>
      <c r="CX36" s="403"/>
      <c r="CY36" s="403"/>
      <c r="CZ36" s="403"/>
      <c r="DA36" s="403"/>
      <c r="DB36" s="403"/>
      <c r="DC36" s="403"/>
      <c r="DD36" s="403"/>
      <c r="DE36" s="403"/>
      <c r="DF36" s="190"/>
      <c r="DG36" s="405" t="str">
        <f>IF('各会計、関係団体の財政状況及び健全化判断比率'!BR9="","",'各会計、関係団体の財政状況及び健全化判断比率'!BR9)</f>
        <v/>
      </c>
      <c r="DH36" s="405"/>
      <c r="DI36" s="197"/>
      <c r="DJ36" s="165"/>
      <c r="DK36" s="165"/>
      <c r="DL36" s="165"/>
      <c r="DM36" s="165"/>
      <c r="DN36" s="165"/>
      <c r="DO36" s="165"/>
    </row>
    <row r="37" spans="1:119" ht="32.25" customHeight="1">
      <c r="A37" s="166"/>
      <c r="B37" s="192"/>
      <c r="C37" s="404" t="str">
        <f>IF(E37="","",C36+1)</f>
        <v/>
      </c>
      <c r="D37" s="404"/>
      <c r="E37" s="403" t="str">
        <f>IF('各会計、関係団体の財政状況及び健全化判断比率'!B10="","",'各会計、関係団体の財政状況及び健全化判断比率'!B10)</f>
        <v/>
      </c>
      <c r="F37" s="403"/>
      <c r="G37" s="403"/>
      <c r="H37" s="403"/>
      <c r="I37" s="403"/>
      <c r="J37" s="403"/>
      <c r="K37" s="403"/>
      <c r="L37" s="403"/>
      <c r="M37" s="403"/>
      <c r="N37" s="403"/>
      <c r="O37" s="403"/>
      <c r="P37" s="403"/>
      <c r="Q37" s="403"/>
      <c r="R37" s="403"/>
      <c r="S37" s="403"/>
      <c r="T37" s="193"/>
      <c r="U37" s="404">
        <f t="shared" si="4"/>
        <v>7</v>
      </c>
      <c r="V37" s="404"/>
      <c r="W37" s="403" t="str">
        <f>IF('各会計、関係団体の財政状況及び健全化判断比率'!B31="","",'各会計、関係団体の財政状況及び健全化判断比率'!B31)</f>
        <v>介護保険サービス事業特別会計</v>
      </c>
      <c r="X37" s="403"/>
      <c r="Y37" s="403"/>
      <c r="Z37" s="403"/>
      <c r="AA37" s="403"/>
      <c r="AB37" s="403"/>
      <c r="AC37" s="403"/>
      <c r="AD37" s="403"/>
      <c r="AE37" s="403"/>
      <c r="AF37" s="403"/>
      <c r="AG37" s="403"/>
      <c r="AH37" s="403"/>
      <c r="AI37" s="403"/>
      <c r="AJ37" s="403"/>
      <c r="AK37" s="403"/>
      <c r="AL37" s="193"/>
      <c r="AM37" s="404" t="str">
        <f t="shared" si="0"/>
        <v/>
      </c>
      <c r="AN37" s="404"/>
      <c r="AO37" s="403"/>
      <c r="AP37" s="403"/>
      <c r="AQ37" s="403"/>
      <c r="AR37" s="403"/>
      <c r="AS37" s="403"/>
      <c r="AT37" s="403"/>
      <c r="AU37" s="403"/>
      <c r="AV37" s="403"/>
      <c r="AW37" s="403"/>
      <c r="AX37" s="403"/>
      <c r="AY37" s="403"/>
      <c r="AZ37" s="403"/>
      <c r="BA37" s="403"/>
      <c r="BB37" s="403"/>
      <c r="BC37" s="403"/>
      <c r="BD37" s="193"/>
      <c r="BE37" s="404" t="str">
        <f t="shared" si="1"/>
        <v/>
      </c>
      <c r="BF37" s="404"/>
      <c r="BG37" s="403"/>
      <c r="BH37" s="403"/>
      <c r="BI37" s="403"/>
      <c r="BJ37" s="403"/>
      <c r="BK37" s="403"/>
      <c r="BL37" s="403"/>
      <c r="BM37" s="403"/>
      <c r="BN37" s="403"/>
      <c r="BO37" s="403"/>
      <c r="BP37" s="403"/>
      <c r="BQ37" s="403"/>
      <c r="BR37" s="403"/>
      <c r="BS37" s="403"/>
      <c r="BT37" s="403"/>
      <c r="BU37" s="403"/>
      <c r="BV37" s="193"/>
      <c r="BW37" s="404">
        <f t="shared" si="2"/>
        <v>12</v>
      </c>
      <c r="BX37" s="404"/>
      <c r="BY37" s="403" t="str">
        <f>IF('各会計、関係団体の財政状況及び健全化判断比率'!B71="","",'各会計、関係団体の財政状況及び健全化判断比率'!B71)</f>
        <v>佐久広域連合特別養護老人ホーム特別会計</v>
      </c>
      <c r="BZ37" s="403"/>
      <c r="CA37" s="403"/>
      <c r="CB37" s="403"/>
      <c r="CC37" s="403"/>
      <c r="CD37" s="403"/>
      <c r="CE37" s="403"/>
      <c r="CF37" s="403"/>
      <c r="CG37" s="403"/>
      <c r="CH37" s="403"/>
      <c r="CI37" s="403"/>
      <c r="CJ37" s="403"/>
      <c r="CK37" s="403"/>
      <c r="CL37" s="403"/>
      <c r="CM37" s="403"/>
      <c r="CN37" s="193"/>
      <c r="CO37" s="404" t="str">
        <f t="shared" si="3"/>
        <v/>
      </c>
      <c r="CP37" s="404"/>
      <c r="CQ37" s="403" t="str">
        <f>IF('各会計、関係団体の財政状況及び健全化判断比率'!BS10="","",'各会計、関係団体の財政状況及び健全化判断比率'!BS10)</f>
        <v/>
      </c>
      <c r="CR37" s="403"/>
      <c r="CS37" s="403"/>
      <c r="CT37" s="403"/>
      <c r="CU37" s="403"/>
      <c r="CV37" s="403"/>
      <c r="CW37" s="403"/>
      <c r="CX37" s="403"/>
      <c r="CY37" s="403"/>
      <c r="CZ37" s="403"/>
      <c r="DA37" s="403"/>
      <c r="DB37" s="403"/>
      <c r="DC37" s="403"/>
      <c r="DD37" s="403"/>
      <c r="DE37" s="403"/>
      <c r="DF37" s="190"/>
      <c r="DG37" s="405" t="str">
        <f>IF('各会計、関係団体の財政状況及び健全化判断比率'!BR10="","",'各会計、関係団体の財政状況及び健全化判断比率'!BR10)</f>
        <v/>
      </c>
      <c r="DH37" s="405"/>
      <c r="DI37" s="197"/>
      <c r="DJ37" s="165"/>
      <c r="DK37" s="165"/>
      <c r="DL37" s="165"/>
      <c r="DM37" s="165"/>
      <c r="DN37" s="165"/>
      <c r="DO37" s="165"/>
    </row>
    <row r="38" spans="1:119" ht="32.25" customHeight="1">
      <c r="A38" s="166"/>
      <c r="B38" s="192"/>
      <c r="C38" s="404" t="str">
        <f t="shared" ref="C38:C43" si="5">IF(E38="","",C37+1)</f>
        <v/>
      </c>
      <c r="D38" s="404"/>
      <c r="E38" s="403" t="str">
        <f>IF('各会計、関係団体の財政状況及び健全化判断比率'!B11="","",'各会計、関係団体の財政状況及び健全化判断比率'!B11)</f>
        <v/>
      </c>
      <c r="F38" s="403"/>
      <c r="G38" s="403"/>
      <c r="H38" s="403"/>
      <c r="I38" s="403"/>
      <c r="J38" s="403"/>
      <c r="K38" s="403"/>
      <c r="L38" s="403"/>
      <c r="M38" s="403"/>
      <c r="N38" s="403"/>
      <c r="O38" s="403"/>
      <c r="P38" s="403"/>
      <c r="Q38" s="403"/>
      <c r="R38" s="403"/>
      <c r="S38" s="403"/>
      <c r="T38" s="193"/>
      <c r="U38" s="404" t="str">
        <f t="shared" si="4"/>
        <v/>
      </c>
      <c r="V38" s="404"/>
      <c r="W38" s="403"/>
      <c r="X38" s="403"/>
      <c r="Y38" s="403"/>
      <c r="Z38" s="403"/>
      <c r="AA38" s="403"/>
      <c r="AB38" s="403"/>
      <c r="AC38" s="403"/>
      <c r="AD38" s="403"/>
      <c r="AE38" s="403"/>
      <c r="AF38" s="403"/>
      <c r="AG38" s="403"/>
      <c r="AH38" s="403"/>
      <c r="AI38" s="403"/>
      <c r="AJ38" s="403"/>
      <c r="AK38" s="403"/>
      <c r="AL38" s="193"/>
      <c r="AM38" s="404" t="str">
        <f t="shared" si="0"/>
        <v/>
      </c>
      <c r="AN38" s="404"/>
      <c r="AO38" s="403"/>
      <c r="AP38" s="403"/>
      <c r="AQ38" s="403"/>
      <c r="AR38" s="403"/>
      <c r="AS38" s="403"/>
      <c r="AT38" s="403"/>
      <c r="AU38" s="403"/>
      <c r="AV38" s="403"/>
      <c r="AW38" s="403"/>
      <c r="AX38" s="403"/>
      <c r="AY38" s="403"/>
      <c r="AZ38" s="403"/>
      <c r="BA38" s="403"/>
      <c r="BB38" s="403"/>
      <c r="BC38" s="403"/>
      <c r="BD38" s="193"/>
      <c r="BE38" s="404" t="str">
        <f t="shared" si="1"/>
        <v/>
      </c>
      <c r="BF38" s="404"/>
      <c r="BG38" s="403"/>
      <c r="BH38" s="403"/>
      <c r="BI38" s="403"/>
      <c r="BJ38" s="403"/>
      <c r="BK38" s="403"/>
      <c r="BL38" s="403"/>
      <c r="BM38" s="403"/>
      <c r="BN38" s="403"/>
      <c r="BO38" s="403"/>
      <c r="BP38" s="403"/>
      <c r="BQ38" s="403"/>
      <c r="BR38" s="403"/>
      <c r="BS38" s="403"/>
      <c r="BT38" s="403"/>
      <c r="BU38" s="403"/>
      <c r="BV38" s="193"/>
      <c r="BW38" s="404">
        <f t="shared" si="2"/>
        <v>13</v>
      </c>
      <c r="BX38" s="404"/>
      <c r="BY38" s="403" t="str">
        <f>IF('各会計、関係団体の財政状況及び健全化判断比率'!B72="","",'各会計、関係団体の財政状況及び健全化判断比率'!B72)</f>
        <v>佐久広域連合救護施設特別会計</v>
      </c>
      <c r="BZ38" s="403"/>
      <c r="CA38" s="403"/>
      <c r="CB38" s="403"/>
      <c r="CC38" s="403"/>
      <c r="CD38" s="403"/>
      <c r="CE38" s="403"/>
      <c r="CF38" s="403"/>
      <c r="CG38" s="403"/>
      <c r="CH38" s="403"/>
      <c r="CI38" s="403"/>
      <c r="CJ38" s="403"/>
      <c r="CK38" s="403"/>
      <c r="CL38" s="403"/>
      <c r="CM38" s="403"/>
      <c r="CN38" s="193"/>
      <c r="CO38" s="404" t="str">
        <f t="shared" si="3"/>
        <v/>
      </c>
      <c r="CP38" s="404"/>
      <c r="CQ38" s="403" t="str">
        <f>IF('各会計、関係団体の財政状況及び健全化判断比率'!BS11="","",'各会計、関係団体の財政状況及び健全化判断比率'!BS11)</f>
        <v/>
      </c>
      <c r="CR38" s="403"/>
      <c r="CS38" s="403"/>
      <c r="CT38" s="403"/>
      <c r="CU38" s="403"/>
      <c r="CV38" s="403"/>
      <c r="CW38" s="403"/>
      <c r="CX38" s="403"/>
      <c r="CY38" s="403"/>
      <c r="CZ38" s="403"/>
      <c r="DA38" s="403"/>
      <c r="DB38" s="403"/>
      <c r="DC38" s="403"/>
      <c r="DD38" s="403"/>
      <c r="DE38" s="403"/>
      <c r="DF38" s="190"/>
      <c r="DG38" s="405" t="str">
        <f>IF('各会計、関係団体の財政状況及び健全化判断比率'!BR11="","",'各会計、関係団体の財政状況及び健全化判断比率'!BR11)</f>
        <v/>
      </c>
      <c r="DH38" s="405"/>
      <c r="DI38" s="197"/>
      <c r="DJ38" s="165"/>
      <c r="DK38" s="165"/>
      <c r="DL38" s="165"/>
      <c r="DM38" s="165"/>
      <c r="DN38" s="165"/>
      <c r="DO38" s="165"/>
    </row>
    <row r="39" spans="1:119" ht="32.25" customHeight="1">
      <c r="A39" s="166"/>
      <c r="B39" s="192"/>
      <c r="C39" s="404" t="str">
        <f t="shared" si="5"/>
        <v/>
      </c>
      <c r="D39" s="404"/>
      <c r="E39" s="403" t="str">
        <f>IF('各会計、関係団体の財政状況及び健全化判断比率'!B12="","",'各会計、関係団体の財政状況及び健全化判断比率'!B12)</f>
        <v/>
      </c>
      <c r="F39" s="403"/>
      <c r="G39" s="403"/>
      <c r="H39" s="403"/>
      <c r="I39" s="403"/>
      <c r="J39" s="403"/>
      <c r="K39" s="403"/>
      <c r="L39" s="403"/>
      <c r="M39" s="403"/>
      <c r="N39" s="403"/>
      <c r="O39" s="403"/>
      <c r="P39" s="403"/>
      <c r="Q39" s="403"/>
      <c r="R39" s="403"/>
      <c r="S39" s="403"/>
      <c r="T39" s="193"/>
      <c r="U39" s="404" t="str">
        <f t="shared" si="4"/>
        <v/>
      </c>
      <c r="V39" s="404"/>
      <c r="W39" s="403"/>
      <c r="X39" s="403"/>
      <c r="Y39" s="403"/>
      <c r="Z39" s="403"/>
      <c r="AA39" s="403"/>
      <c r="AB39" s="403"/>
      <c r="AC39" s="403"/>
      <c r="AD39" s="403"/>
      <c r="AE39" s="403"/>
      <c r="AF39" s="403"/>
      <c r="AG39" s="403"/>
      <c r="AH39" s="403"/>
      <c r="AI39" s="403"/>
      <c r="AJ39" s="403"/>
      <c r="AK39" s="403"/>
      <c r="AL39" s="193"/>
      <c r="AM39" s="404" t="str">
        <f t="shared" si="0"/>
        <v/>
      </c>
      <c r="AN39" s="404"/>
      <c r="AO39" s="403"/>
      <c r="AP39" s="403"/>
      <c r="AQ39" s="403"/>
      <c r="AR39" s="403"/>
      <c r="AS39" s="403"/>
      <c r="AT39" s="403"/>
      <c r="AU39" s="403"/>
      <c r="AV39" s="403"/>
      <c r="AW39" s="403"/>
      <c r="AX39" s="403"/>
      <c r="AY39" s="403"/>
      <c r="AZ39" s="403"/>
      <c r="BA39" s="403"/>
      <c r="BB39" s="403"/>
      <c r="BC39" s="403"/>
      <c r="BD39" s="193"/>
      <c r="BE39" s="404" t="str">
        <f t="shared" si="1"/>
        <v/>
      </c>
      <c r="BF39" s="404"/>
      <c r="BG39" s="403"/>
      <c r="BH39" s="403"/>
      <c r="BI39" s="403"/>
      <c r="BJ39" s="403"/>
      <c r="BK39" s="403"/>
      <c r="BL39" s="403"/>
      <c r="BM39" s="403"/>
      <c r="BN39" s="403"/>
      <c r="BO39" s="403"/>
      <c r="BP39" s="403"/>
      <c r="BQ39" s="403"/>
      <c r="BR39" s="403"/>
      <c r="BS39" s="403"/>
      <c r="BT39" s="403"/>
      <c r="BU39" s="403"/>
      <c r="BV39" s="193"/>
      <c r="BW39" s="404">
        <f t="shared" si="2"/>
        <v>14</v>
      </c>
      <c r="BX39" s="404"/>
      <c r="BY39" s="403" t="str">
        <f>IF('各会計、関係団体の財政状況及び健全化判断比率'!B73="","",'各会計、関係団体の財政状況及び健全化判断比率'!B73)</f>
        <v>佐久広域連合食肉流通センター特別会計</v>
      </c>
      <c r="BZ39" s="403"/>
      <c r="CA39" s="403"/>
      <c r="CB39" s="403"/>
      <c r="CC39" s="403"/>
      <c r="CD39" s="403"/>
      <c r="CE39" s="403"/>
      <c r="CF39" s="403"/>
      <c r="CG39" s="403"/>
      <c r="CH39" s="403"/>
      <c r="CI39" s="403"/>
      <c r="CJ39" s="403"/>
      <c r="CK39" s="403"/>
      <c r="CL39" s="403"/>
      <c r="CM39" s="403"/>
      <c r="CN39" s="193"/>
      <c r="CO39" s="404" t="str">
        <f t="shared" si="3"/>
        <v/>
      </c>
      <c r="CP39" s="404"/>
      <c r="CQ39" s="403" t="str">
        <f>IF('各会計、関係団体の財政状況及び健全化判断比率'!BS12="","",'各会計、関係団体の財政状況及び健全化判断比率'!BS12)</f>
        <v/>
      </c>
      <c r="CR39" s="403"/>
      <c r="CS39" s="403"/>
      <c r="CT39" s="403"/>
      <c r="CU39" s="403"/>
      <c r="CV39" s="403"/>
      <c r="CW39" s="403"/>
      <c r="CX39" s="403"/>
      <c r="CY39" s="403"/>
      <c r="CZ39" s="403"/>
      <c r="DA39" s="403"/>
      <c r="DB39" s="403"/>
      <c r="DC39" s="403"/>
      <c r="DD39" s="403"/>
      <c r="DE39" s="403"/>
      <c r="DF39" s="190"/>
      <c r="DG39" s="405" t="str">
        <f>IF('各会計、関係団体の財政状況及び健全化判断比率'!BR12="","",'各会計、関係団体の財政状況及び健全化判断比率'!BR12)</f>
        <v/>
      </c>
      <c r="DH39" s="405"/>
      <c r="DI39" s="197"/>
      <c r="DJ39" s="165"/>
      <c r="DK39" s="165"/>
      <c r="DL39" s="165"/>
      <c r="DM39" s="165"/>
      <c r="DN39" s="165"/>
      <c r="DO39" s="165"/>
    </row>
    <row r="40" spans="1:119" ht="32.25" customHeight="1">
      <c r="A40" s="166"/>
      <c r="B40" s="192"/>
      <c r="C40" s="404" t="str">
        <f t="shared" si="5"/>
        <v/>
      </c>
      <c r="D40" s="404"/>
      <c r="E40" s="403" t="str">
        <f>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93"/>
      <c r="U40" s="404" t="str">
        <f t="shared" si="4"/>
        <v/>
      </c>
      <c r="V40" s="404"/>
      <c r="W40" s="403"/>
      <c r="X40" s="403"/>
      <c r="Y40" s="403"/>
      <c r="Z40" s="403"/>
      <c r="AA40" s="403"/>
      <c r="AB40" s="403"/>
      <c r="AC40" s="403"/>
      <c r="AD40" s="403"/>
      <c r="AE40" s="403"/>
      <c r="AF40" s="403"/>
      <c r="AG40" s="403"/>
      <c r="AH40" s="403"/>
      <c r="AI40" s="403"/>
      <c r="AJ40" s="403"/>
      <c r="AK40" s="403"/>
      <c r="AL40" s="193"/>
      <c r="AM40" s="404" t="str">
        <f t="shared" si="0"/>
        <v/>
      </c>
      <c r="AN40" s="404"/>
      <c r="AO40" s="403"/>
      <c r="AP40" s="403"/>
      <c r="AQ40" s="403"/>
      <c r="AR40" s="403"/>
      <c r="AS40" s="403"/>
      <c r="AT40" s="403"/>
      <c r="AU40" s="403"/>
      <c r="AV40" s="403"/>
      <c r="AW40" s="403"/>
      <c r="AX40" s="403"/>
      <c r="AY40" s="403"/>
      <c r="AZ40" s="403"/>
      <c r="BA40" s="403"/>
      <c r="BB40" s="403"/>
      <c r="BC40" s="403"/>
      <c r="BD40" s="193"/>
      <c r="BE40" s="404" t="str">
        <f t="shared" si="1"/>
        <v/>
      </c>
      <c r="BF40" s="404"/>
      <c r="BG40" s="403"/>
      <c r="BH40" s="403"/>
      <c r="BI40" s="403"/>
      <c r="BJ40" s="403"/>
      <c r="BK40" s="403"/>
      <c r="BL40" s="403"/>
      <c r="BM40" s="403"/>
      <c r="BN40" s="403"/>
      <c r="BO40" s="403"/>
      <c r="BP40" s="403"/>
      <c r="BQ40" s="403"/>
      <c r="BR40" s="403"/>
      <c r="BS40" s="403"/>
      <c r="BT40" s="403"/>
      <c r="BU40" s="403"/>
      <c r="BV40" s="193"/>
      <c r="BW40" s="404">
        <f t="shared" si="2"/>
        <v>15</v>
      </c>
      <c r="BX40" s="404"/>
      <c r="BY40" s="403" t="str">
        <f>IF('各会計、関係団体の財政状況及び健全化判断比率'!B74="","",'各会計、関係団体の財政状況及び健全化判断比率'!B74)</f>
        <v>南佐久環境衛生組合一般会計</v>
      </c>
      <c r="BZ40" s="403"/>
      <c r="CA40" s="403"/>
      <c r="CB40" s="403"/>
      <c r="CC40" s="403"/>
      <c r="CD40" s="403"/>
      <c r="CE40" s="403"/>
      <c r="CF40" s="403"/>
      <c r="CG40" s="403"/>
      <c r="CH40" s="403"/>
      <c r="CI40" s="403"/>
      <c r="CJ40" s="403"/>
      <c r="CK40" s="403"/>
      <c r="CL40" s="403"/>
      <c r="CM40" s="403"/>
      <c r="CN40" s="193"/>
      <c r="CO40" s="404" t="str">
        <f t="shared" si="3"/>
        <v/>
      </c>
      <c r="CP40" s="404"/>
      <c r="CQ40" s="403" t="str">
        <f>IF('各会計、関係団体の財政状況及び健全化判断比率'!BS13="","",'各会計、関係団体の財政状況及び健全化判断比率'!BS13)</f>
        <v/>
      </c>
      <c r="CR40" s="403"/>
      <c r="CS40" s="403"/>
      <c r="CT40" s="403"/>
      <c r="CU40" s="403"/>
      <c r="CV40" s="403"/>
      <c r="CW40" s="403"/>
      <c r="CX40" s="403"/>
      <c r="CY40" s="403"/>
      <c r="CZ40" s="403"/>
      <c r="DA40" s="403"/>
      <c r="DB40" s="403"/>
      <c r="DC40" s="403"/>
      <c r="DD40" s="403"/>
      <c r="DE40" s="403"/>
      <c r="DF40" s="190"/>
      <c r="DG40" s="405" t="str">
        <f>IF('各会計、関係団体の財政状況及び健全化判断比率'!BR13="","",'各会計、関係団体の財政状況及び健全化判断比率'!BR13)</f>
        <v/>
      </c>
      <c r="DH40" s="405"/>
      <c r="DI40" s="197"/>
      <c r="DJ40" s="165"/>
      <c r="DK40" s="165"/>
      <c r="DL40" s="165"/>
      <c r="DM40" s="165"/>
      <c r="DN40" s="165"/>
      <c r="DO40" s="165"/>
    </row>
    <row r="41" spans="1:119" ht="32.25" customHeight="1">
      <c r="A41" s="166"/>
      <c r="B41" s="192"/>
      <c r="C41" s="404" t="str">
        <f t="shared" si="5"/>
        <v/>
      </c>
      <c r="D41" s="404"/>
      <c r="E41" s="403" t="str">
        <f>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93"/>
      <c r="U41" s="404" t="str">
        <f t="shared" si="4"/>
        <v/>
      </c>
      <c r="V41" s="404"/>
      <c r="W41" s="403"/>
      <c r="X41" s="403"/>
      <c r="Y41" s="403"/>
      <c r="Z41" s="403"/>
      <c r="AA41" s="403"/>
      <c r="AB41" s="403"/>
      <c r="AC41" s="403"/>
      <c r="AD41" s="403"/>
      <c r="AE41" s="403"/>
      <c r="AF41" s="403"/>
      <c r="AG41" s="403"/>
      <c r="AH41" s="403"/>
      <c r="AI41" s="403"/>
      <c r="AJ41" s="403"/>
      <c r="AK41" s="403"/>
      <c r="AL41" s="193"/>
      <c r="AM41" s="404" t="str">
        <f t="shared" si="0"/>
        <v/>
      </c>
      <c r="AN41" s="404"/>
      <c r="AO41" s="403"/>
      <c r="AP41" s="403"/>
      <c r="AQ41" s="403"/>
      <c r="AR41" s="403"/>
      <c r="AS41" s="403"/>
      <c r="AT41" s="403"/>
      <c r="AU41" s="403"/>
      <c r="AV41" s="403"/>
      <c r="AW41" s="403"/>
      <c r="AX41" s="403"/>
      <c r="AY41" s="403"/>
      <c r="AZ41" s="403"/>
      <c r="BA41" s="403"/>
      <c r="BB41" s="403"/>
      <c r="BC41" s="403"/>
      <c r="BD41" s="193"/>
      <c r="BE41" s="404" t="str">
        <f t="shared" si="1"/>
        <v/>
      </c>
      <c r="BF41" s="404"/>
      <c r="BG41" s="403"/>
      <c r="BH41" s="403"/>
      <c r="BI41" s="403"/>
      <c r="BJ41" s="403"/>
      <c r="BK41" s="403"/>
      <c r="BL41" s="403"/>
      <c r="BM41" s="403"/>
      <c r="BN41" s="403"/>
      <c r="BO41" s="403"/>
      <c r="BP41" s="403"/>
      <c r="BQ41" s="403"/>
      <c r="BR41" s="403"/>
      <c r="BS41" s="403"/>
      <c r="BT41" s="403"/>
      <c r="BU41" s="403"/>
      <c r="BV41" s="193"/>
      <c r="BW41" s="404">
        <f t="shared" si="2"/>
        <v>16</v>
      </c>
      <c r="BX41" s="404"/>
      <c r="BY41" s="403" t="str">
        <f>IF('各会計、関係団体の財政状況及び健全化判断比率'!B75="","",'各会計、関係団体の財政状況及び健全化判断比率'!B75)</f>
        <v>南佐久環境衛生組合公共下水道事業特別会計</v>
      </c>
      <c r="BZ41" s="403"/>
      <c r="CA41" s="403"/>
      <c r="CB41" s="403"/>
      <c r="CC41" s="403"/>
      <c r="CD41" s="403"/>
      <c r="CE41" s="403"/>
      <c r="CF41" s="403"/>
      <c r="CG41" s="403"/>
      <c r="CH41" s="403"/>
      <c r="CI41" s="403"/>
      <c r="CJ41" s="403"/>
      <c r="CK41" s="403"/>
      <c r="CL41" s="403"/>
      <c r="CM41" s="403"/>
      <c r="CN41" s="193"/>
      <c r="CO41" s="404" t="str">
        <f t="shared" si="3"/>
        <v/>
      </c>
      <c r="CP41" s="404"/>
      <c r="CQ41" s="403" t="str">
        <f>IF('各会計、関係団体の財政状況及び健全化判断比率'!BS14="","",'各会計、関係団体の財政状況及び健全化判断比率'!BS14)</f>
        <v/>
      </c>
      <c r="CR41" s="403"/>
      <c r="CS41" s="403"/>
      <c r="CT41" s="403"/>
      <c r="CU41" s="403"/>
      <c r="CV41" s="403"/>
      <c r="CW41" s="403"/>
      <c r="CX41" s="403"/>
      <c r="CY41" s="403"/>
      <c r="CZ41" s="403"/>
      <c r="DA41" s="403"/>
      <c r="DB41" s="403"/>
      <c r="DC41" s="403"/>
      <c r="DD41" s="403"/>
      <c r="DE41" s="403"/>
      <c r="DF41" s="190"/>
      <c r="DG41" s="405" t="str">
        <f>IF('各会計、関係団体の財政状況及び健全化判断比率'!BR14="","",'各会計、関係団体の財政状況及び健全化判断比率'!BR14)</f>
        <v/>
      </c>
      <c r="DH41" s="405"/>
      <c r="DI41" s="197"/>
      <c r="DJ41" s="165"/>
      <c r="DK41" s="165"/>
      <c r="DL41" s="165"/>
      <c r="DM41" s="165"/>
      <c r="DN41" s="165"/>
      <c r="DO41" s="165"/>
    </row>
    <row r="42" spans="1:119" ht="32.25" customHeight="1">
      <c r="A42" s="165"/>
      <c r="B42" s="192"/>
      <c r="C42" s="404" t="str">
        <f t="shared" si="5"/>
        <v/>
      </c>
      <c r="D42" s="404"/>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93"/>
      <c r="U42" s="404" t="str">
        <f t="shared" si="4"/>
        <v/>
      </c>
      <c r="V42" s="404"/>
      <c r="W42" s="403"/>
      <c r="X42" s="403"/>
      <c r="Y42" s="403"/>
      <c r="Z42" s="403"/>
      <c r="AA42" s="403"/>
      <c r="AB42" s="403"/>
      <c r="AC42" s="403"/>
      <c r="AD42" s="403"/>
      <c r="AE42" s="403"/>
      <c r="AF42" s="403"/>
      <c r="AG42" s="403"/>
      <c r="AH42" s="403"/>
      <c r="AI42" s="403"/>
      <c r="AJ42" s="403"/>
      <c r="AK42" s="403"/>
      <c r="AL42" s="193"/>
      <c r="AM42" s="404" t="str">
        <f t="shared" si="0"/>
        <v/>
      </c>
      <c r="AN42" s="404"/>
      <c r="AO42" s="403"/>
      <c r="AP42" s="403"/>
      <c r="AQ42" s="403"/>
      <c r="AR42" s="403"/>
      <c r="AS42" s="403"/>
      <c r="AT42" s="403"/>
      <c r="AU42" s="403"/>
      <c r="AV42" s="403"/>
      <c r="AW42" s="403"/>
      <c r="AX42" s="403"/>
      <c r="AY42" s="403"/>
      <c r="AZ42" s="403"/>
      <c r="BA42" s="403"/>
      <c r="BB42" s="403"/>
      <c r="BC42" s="403"/>
      <c r="BD42" s="193"/>
      <c r="BE42" s="404" t="str">
        <f t="shared" si="1"/>
        <v/>
      </c>
      <c r="BF42" s="404"/>
      <c r="BG42" s="403"/>
      <c r="BH42" s="403"/>
      <c r="BI42" s="403"/>
      <c r="BJ42" s="403"/>
      <c r="BK42" s="403"/>
      <c r="BL42" s="403"/>
      <c r="BM42" s="403"/>
      <c r="BN42" s="403"/>
      <c r="BO42" s="403"/>
      <c r="BP42" s="403"/>
      <c r="BQ42" s="403"/>
      <c r="BR42" s="403"/>
      <c r="BS42" s="403"/>
      <c r="BT42" s="403"/>
      <c r="BU42" s="403"/>
      <c r="BV42" s="193"/>
      <c r="BW42" s="404">
        <f t="shared" si="2"/>
        <v>17</v>
      </c>
      <c r="BX42" s="404"/>
      <c r="BY42" s="403" t="str">
        <f>IF('各会計、関係団体の財政状況及び健全化判断比率'!B76="","",'各会計、関係団体の財政状況及び健全化判断比率'!B76)</f>
        <v>小海町北相木村南相木村中学校組合一般会計</v>
      </c>
      <c r="BZ42" s="403"/>
      <c r="CA42" s="403"/>
      <c r="CB42" s="403"/>
      <c r="CC42" s="403"/>
      <c r="CD42" s="403"/>
      <c r="CE42" s="403"/>
      <c r="CF42" s="403"/>
      <c r="CG42" s="403"/>
      <c r="CH42" s="403"/>
      <c r="CI42" s="403"/>
      <c r="CJ42" s="403"/>
      <c r="CK42" s="403"/>
      <c r="CL42" s="403"/>
      <c r="CM42" s="403"/>
      <c r="CN42" s="193"/>
      <c r="CO42" s="404" t="str">
        <f t="shared" si="3"/>
        <v/>
      </c>
      <c r="CP42" s="404"/>
      <c r="CQ42" s="403" t="str">
        <f>IF('各会計、関係団体の財政状況及び健全化判断比率'!BS15="","",'各会計、関係団体の財政状況及び健全化判断比率'!BS15)</f>
        <v/>
      </c>
      <c r="CR42" s="403"/>
      <c r="CS42" s="403"/>
      <c r="CT42" s="403"/>
      <c r="CU42" s="403"/>
      <c r="CV42" s="403"/>
      <c r="CW42" s="403"/>
      <c r="CX42" s="403"/>
      <c r="CY42" s="403"/>
      <c r="CZ42" s="403"/>
      <c r="DA42" s="403"/>
      <c r="DB42" s="403"/>
      <c r="DC42" s="403"/>
      <c r="DD42" s="403"/>
      <c r="DE42" s="403"/>
      <c r="DF42" s="190"/>
      <c r="DG42" s="405" t="str">
        <f>IF('各会計、関係団体の財政状況及び健全化判断比率'!BR15="","",'各会計、関係団体の財政状況及び健全化判断比率'!BR15)</f>
        <v/>
      </c>
      <c r="DH42" s="405"/>
      <c r="DI42" s="197"/>
      <c r="DJ42" s="165"/>
      <c r="DK42" s="165"/>
      <c r="DL42" s="165"/>
      <c r="DM42" s="165"/>
      <c r="DN42" s="165"/>
      <c r="DO42" s="165"/>
    </row>
    <row r="43" spans="1:119" ht="32.25" customHeight="1">
      <c r="A43" s="165"/>
      <c r="B43" s="192"/>
      <c r="C43" s="404" t="str">
        <f t="shared" si="5"/>
        <v/>
      </c>
      <c r="D43" s="404"/>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93"/>
      <c r="U43" s="404" t="str">
        <f t="shared" si="4"/>
        <v/>
      </c>
      <c r="V43" s="404"/>
      <c r="W43" s="403"/>
      <c r="X43" s="403"/>
      <c r="Y43" s="403"/>
      <c r="Z43" s="403"/>
      <c r="AA43" s="403"/>
      <c r="AB43" s="403"/>
      <c r="AC43" s="403"/>
      <c r="AD43" s="403"/>
      <c r="AE43" s="403"/>
      <c r="AF43" s="403"/>
      <c r="AG43" s="403"/>
      <c r="AH43" s="403"/>
      <c r="AI43" s="403"/>
      <c r="AJ43" s="403"/>
      <c r="AK43" s="403"/>
      <c r="AL43" s="193"/>
      <c r="AM43" s="404" t="str">
        <f t="shared" si="0"/>
        <v/>
      </c>
      <c r="AN43" s="404"/>
      <c r="AO43" s="403"/>
      <c r="AP43" s="403"/>
      <c r="AQ43" s="403"/>
      <c r="AR43" s="403"/>
      <c r="AS43" s="403"/>
      <c r="AT43" s="403"/>
      <c r="AU43" s="403"/>
      <c r="AV43" s="403"/>
      <c r="AW43" s="403"/>
      <c r="AX43" s="403"/>
      <c r="AY43" s="403"/>
      <c r="AZ43" s="403"/>
      <c r="BA43" s="403"/>
      <c r="BB43" s="403"/>
      <c r="BC43" s="403"/>
      <c r="BD43" s="193"/>
      <c r="BE43" s="404" t="str">
        <f t="shared" si="1"/>
        <v/>
      </c>
      <c r="BF43" s="404"/>
      <c r="BG43" s="403"/>
      <c r="BH43" s="403"/>
      <c r="BI43" s="403"/>
      <c r="BJ43" s="403"/>
      <c r="BK43" s="403"/>
      <c r="BL43" s="403"/>
      <c r="BM43" s="403"/>
      <c r="BN43" s="403"/>
      <c r="BO43" s="403"/>
      <c r="BP43" s="403"/>
      <c r="BQ43" s="403"/>
      <c r="BR43" s="403"/>
      <c r="BS43" s="403"/>
      <c r="BT43" s="403"/>
      <c r="BU43" s="403"/>
      <c r="BV43" s="193"/>
      <c r="BW43" s="404">
        <f t="shared" si="2"/>
        <v>18</v>
      </c>
      <c r="BX43" s="404"/>
      <c r="BY43" s="403" t="str">
        <f>IF('各会計、関係団体の財政状況及び健全化判断比率'!B77="","",'各会計、関係団体の財政状況及び健全化判断比率'!B77)</f>
        <v>東北信市町村交通災害共済事務組合事業会計</v>
      </c>
      <c r="BZ43" s="403"/>
      <c r="CA43" s="403"/>
      <c r="CB43" s="403"/>
      <c r="CC43" s="403"/>
      <c r="CD43" s="403"/>
      <c r="CE43" s="403"/>
      <c r="CF43" s="403"/>
      <c r="CG43" s="403"/>
      <c r="CH43" s="403"/>
      <c r="CI43" s="403"/>
      <c r="CJ43" s="403"/>
      <c r="CK43" s="403"/>
      <c r="CL43" s="403"/>
      <c r="CM43" s="403"/>
      <c r="CN43" s="193"/>
      <c r="CO43" s="404" t="str">
        <f t="shared" si="3"/>
        <v/>
      </c>
      <c r="CP43" s="404"/>
      <c r="CQ43" s="403" t="str">
        <f>IF('各会計、関係団体の財政状況及び健全化判断比率'!BS16="","",'各会計、関係団体の財政状況及び健全化判断比率'!BS16)</f>
        <v/>
      </c>
      <c r="CR43" s="403"/>
      <c r="CS43" s="403"/>
      <c r="CT43" s="403"/>
      <c r="CU43" s="403"/>
      <c r="CV43" s="403"/>
      <c r="CW43" s="403"/>
      <c r="CX43" s="403"/>
      <c r="CY43" s="403"/>
      <c r="CZ43" s="403"/>
      <c r="DA43" s="403"/>
      <c r="DB43" s="403"/>
      <c r="DC43" s="403"/>
      <c r="DD43" s="403"/>
      <c r="DE43" s="403"/>
      <c r="DF43" s="190"/>
      <c r="DG43" s="405" t="str">
        <f>IF('各会計、関係団体の財政状況及び健全化判断比率'!BR16="","",'各会計、関係団体の財政状況及び健全化判断比率'!BR16)</f>
        <v/>
      </c>
      <c r="DH43" s="405"/>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210</v>
      </c>
      <c r="C46" s="165"/>
      <c r="D46" s="165"/>
      <c r="E46" s="165" t="s">
        <v>211</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212</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213</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214</v>
      </c>
    </row>
    <row r="50" spans="5:5">
      <c r="E50" s="167" t="s">
        <v>215</v>
      </c>
    </row>
    <row r="51" spans="5:5">
      <c r="E51" s="167" t="s">
        <v>216</v>
      </c>
    </row>
    <row r="52" spans="5:5">
      <c r="E52" s="167" t="s">
        <v>217</v>
      </c>
    </row>
    <row r="53" spans="5:5">
      <c r="E53" s="167" t="s">
        <v>218</v>
      </c>
    </row>
    <row r="54" spans="5:5"/>
    <row r="55" spans="5:5"/>
    <row r="56" spans="5:5"/>
    <row r="57" spans="5:5" hidden="1"/>
    <row r="58" spans="5:5" hidden="1"/>
    <row r="59" spans="5:5" hidden="1"/>
  </sheetData>
  <sheetProtection algorithmName="SHA-512" hashValue="qrZ1YJXKXoorf2/i2J5vJCVpJPZqgKUlbmEwe0yu7FsWwKqqOktB+i3owU5WYgecwzUhorp353H5WGpoqfdYfQ==" saltValue="5NskgalbscMU3G05401hd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557</v>
      </c>
      <c r="G33" s="29" t="s">
        <v>558</v>
      </c>
      <c r="H33" s="29" t="s">
        <v>559</v>
      </c>
      <c r="I33" s="29" t="s">
        <v>560</v>
      </c>
      <c r="J33" s="30" t="s">
        <v>561</v>
      </c>
      <c r="K33" s="22"/>
      <c r="L33" s="22"/>
      <c r="M33" s="22"/>
      <c r="N33" s="22"/>
      <c r="O33" s="22"/>
      <c r="P33" s="22"/>
    </row>
    <row r="34" spans="1:16" ht="39" customHeight="1">
      <c r="A34" s="22"/>
      <c r="B34" s="31"/>
      <c r="C34" s="1224" t="s">
        <v>564</v>
      </c>
      <c r="D34" s="1224"/>
      <c r="E34" s="1225"/>
      <c r="F34" s="32">
        <v>7.45</v>
      </c>
      <c r="G34" s="33">
        <v>5.65</v>
      </c>
      <c r="H34" s="33">
        <v>5.05</v>
      </c>
      <c r="I34" s="33">
        <v>7.06</v>
      </c>
      <c r="J34" s="34">
        <v>7.55</v>
      </c>
      <c r="K34" s="22"/>
      <c r="L34" s="22"/>
      <c r="M34" s="22"/>
      <c r="N34" s="22"/>
      <c r="O34" s="22"/>
      <c r="P34" s="22"/>
    </row>
    <row r="35" spans="1:16" ht="39" customHeight="1">
      <c r="A35" s="22"/>
      <c r="B35" s="35"/>
      <c r="C35" s="1218" t="s">
        <v>565</v>
      </c>
      <c r="D35" s="1219"/>
      <c r="E35" s="1220"/>
      <c r="F35" s="36">
        <v>0.93</v>
      </c>
      <c r="G35" s="37">
        <v>0.53</v>
      </c>
      <c r="H35" s="37">
        <v>0.11</v>
      </c>
      <c r="I35" s="37">
        <v>0.34</v>
      </c>
      <c r="J35" s="38">
        <v>1.1200000000000001</v>
      </c>
      <c r="K35" s="22"/>
      <c r="L35" s="22"/>
      <c r="M35" s="22"/>
      <c r="N35" s="22"/>
      <c r="O35" s="22"/>
      <c r="P35" s="22"/>
    </row>
    <row r="36" spans="1:16" ht="39" customHeight="1">
      <c r="A36" s="22"/>
      <c r="B36" s="35"/>
      <c r="C36" s="1218" t="s">
        <v>566</v>
      </c>
      <c r="D36" s="1219"/>
      <c r="E36" s="1220"/>
      <c r="F36" s="36">
        <v>0.13</v>
      </c>
      <c r="G36" s="37">
        <v>0.17</v>
      </c>
      <c r="H36" s="37">
        <v>0.14000000000000001</v>
      </c>
      <c r="I36" s="37">
        <v>0.11</v>
      </c>
      <c r="J36" s="38">
        <v>0.57999999999999996</v>
      </c>
      <c r="K36" s="22"/>
      <c r="L36" s="22"/>
      <c r="M36" s="22"/>
      <c r="N36" s="22"/>
      <c r="O36" s="22"/>
      <c r="P36" s="22"/>
    </row>
    <row r="37" spans="1:16" ht="39" customHeight="1">
      <c r="A37" s="22"/>
      <c r="B37" s="35"/>
      <c r="C37" s="1218" t="s">
        <v>567</v>
      </c>
      <c r="D37" s="1219"/>
      <c r="E37" s="1220"/>
      <c r="F37" s="36">
        <v>0.13</v>
      </c>
      <c r="G37" s="37">
        <v>0</v>
      </c>
      <c r="H37" s="37">
        <v>0.08</v>
      </c>
      <c r="I37" s="37">
        <v>1.02</v>
      </c>
      <c r="J37" s="38">
        <v>0.13</v>
      </c>
      <c r="K37" s="22"/>
      <c r="L37" s="22"/>
      <c r="M37" s="22"/>
      <c r="N37" s="22"/>
      <c r="O37" s="22"/>
      <c r="P37" s="22"/>
    </row>
    <row r="38" spans="1:16" ht="39" customHeight="1">
      <c r="A38" s="22"/>
      <c r="B38" s="35"/>
      <c r="C38" s="1218" t="s">
        <v>568</v>
      </c>
      <c r="D38" s="1219"/>
      <c r="E38" s="1220"/>
      <c r="F38" s="36">
        <v>0.11</v>
      </c>
      <c r="G38" s="37">
        <v>0.03</v>
      </c>
      <c r="H38" s="37">
        <v>0.05</v>
      </c>
      <c r="I38" s="37">
        <v>0.16</v>
      </c>
      <c r="J38" s="38">
        <v>0.1</v>
      </c>
      <c r="K38" s="22"/>
      <c r="L38" s="22"/>
      <c r="M38" s="22"/>
      <c r="N38" s="22"/>
      <c r="O38" s="22"/>
      <c r="P38" s="22"/>
    </row>
    <row r="39" spans="1:16" ht="39" customHeight="1">
      <c r="A39" s="22"/>
      <c r="B39" s="35"/>
      <c r="C39" s="1218" t="s">
        <v>569</v>
      </c>
      <c r="D39" s="1219"/>
      <c r="E39" s="1220"/>
      <c r="F39" s="36">
        <v>0.14000000000000001</v>
      </c>
      <c r="G39" s="37">
        <v>0.13</v>
      </c>
      <c r="H39" s="37">
        <v>0.11</v>
      </c>
      <c r="I39" s="37">
        <v>0.06</v>
      </c>
      <c r="J39" s="38">
        <v>0.04</v>
      </c>
      <c r="K39" s="22"/>
      <c r="L39" s="22"/>
      <c r="M39" s="22"/>
      <c r="N39" s="22"/>
      <c r="O39" s="22"/>
      <c r="P39" s="22"/>
    </row>
    <row r="40" spans="1:16" ht="39" customHeight="1">
      <c r="A40" s="22"/>
      <c r="B40" s="35"/>
      <c r="C40" s="1218" t="s">
        <v>570</v>
      </c>
      <c r="D40" s="1219"/>
      <c r="E40" s="1220"/>
      <c r="F40" s="36">
        <v>0.24</v>
      </c>
      <c r="G40" s="37">
        <v>0.11</v>
      </c>
      <c r="H40" s="37">
        <v>0.16</v>
      </c>
      <c r="I40" s="37">
        <v>0.13</v>
      </c>
      <c r="J40" s="38">
        <v>0</v>
      </c>
      <c r="K40" s="22"/>
      <c r="L40" s="22"/>
      <c r="M40" s="22"/>
      <c r="N40" s="22"/>
      <c r="O40" s="22"/>
      <c r="P40" s="22"/>
    </row>
    <row r="41" spans="1:16" ht="39" customHeight="1">
      <c r="A41" s="22"/>
      <c r="B41" s="35"/>
      <c r="C41" s="1218" t="s">
        <v>571</v>
      </c>
      <c r="D41" s="1219"/>
      <c r="E41" s="1220"/>
      <c r="F41" s="36">
        <v>0</v>
      </c>
      <c r="G41" s="37">
        <v>0</v>
      </c>
      <c r="H41" s="37">
        <v>0</v>
      </c>
      <c r="I41" s="37">
        <v>0</v>
      </c>
      <c r="J41" s="38">
        <v>0</v>
      </c>
      <c r="K41" s="22"/>
      <c r="L41" s="22"/>
      <c r="M41" s="22"/>
      <c r="N41" s="22"/>
      <c r="O41" s="22"/>
      <c r="P41" s="22"/>
    </row>
    <row r="42" spans="1:16" ht="39" customHeight="1">
      <c r="A42" s="22"/>
      <c r="B42" s="39"/>
      <c r="C42" s="1218" t="s">
        <v>572</v>
      </c>
      <c r="D42" s="1219"/>
      <c r="E42" s="1220"/>
      <c r="F42" s="36" t="s">
        <v>514</v>
      </c>
      <c r="G42" s="37" t="s">
        <v>514</v>
      </c>
      <c r="H42" s="37" t="s">
        <v>514</v>
      </c>
      <c r="I42" s="37" t="s">
        <v>514</v>
      </c>
      <c r="J42" s="38" t="s">
        <v>514</v>
      </c>
      <c r="K42" s="22"/>
      <c r="L42" s="22"/>
      <c r="M42" s="22"/>
      <c r="N42" s="22"/>
      <c r="O42" s="22"/>
      <c r="P42" s="22"/>
    </row>
    <row r="43" spans="1:16" ht="39" customHeight="1" thickBot="1">
      <c r="A43" s="22"/>
      <c r="B43" s="40"/>
      <c r="C43" s="1221" t="s">
        <v>573</v>
      </c>
      <c r="D43" s="1222"/>
      <c r="E43" s="1223"/>
      <c r="F43" s="41" t="s">
        <v>514</v>
      </c>
      <c r="G43" s="42" t="s">
        <v>514</v>
      </c>
      <c r="H43" s="42" t="s">
        <v>514</v>
      </c>
      <c r="I43" s="42" t="s">
        <v>514</v>
      </c>
      <c r="J43" s="43" t="s">
        <v>514</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wTEjbuUaJKEf6KwG4iKkkWXeOmwXc/1oBlefncvj2l6dS9UUgScks8DgHhp0NVQo7FpRvM7poXqf79S++oZiEA==" saltValue="KAEWeh5edv8kMeJ7locBH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557</v>
      </c>
      <c r="L44" s="56" t="s">
        <v>558</v>
      </c>
      <c r="M44" s="56" t="s">
        <v>559</v>
      </c>
      <c r="N44" s="56" t="s">
        <v>560</v>
      </c>
      <c r="O44" s="57" t="s">
        <v>561</v>
      </c>
      <c r="P44" s="48"/>
      <c r="Q44" s="48"/>
      <c r="R44" s="48"/>
      <c r="S44" s="48"/>
      <c r="T44" s="48"/>
      <c r="U44" s="48"/>
    </row>
    <row r="45" spans="1:21" ht="30.75" customHeight="1">
      <c r="A45" s="48"/>
      <c r="B45" s="1234" t="s">
        <v>11</v>
      </c>
      <c r="C45" s="1235"/>
      <c r="D45" s="58"/>
      <c r="E45" s="1240" t="s">
        <v>12</v>
      </c>
      <c r="F45" s="1240"/>
      <c r="G45" s="1240"/>
      <c r="H45" s="1240"/>
      <c r="I45" s="1240"/>
      <c r="J45" s="1241"/>
      <c r="K45" s="59">
        <v>171</v>
      </c>
      <c r="L45" s="60">
        <v>157</v>
      </c>
      <c r="M45" s="60">
        <v>169</v>
      </c>
      <c r="N45" s="60">
        <v>187</v>
      </c>
      <c r="O45" s="61">
        <v>178</v>
      </c>
      <c r="P45" s="48"/>
      <c r="Q45" s="48"/>
      <c r="R45" s="48"/>
      <c r="S45" s="48"/>
      <c r="T45" s="48"/>
      <c r="U45" s="48"/>
    </row>
    <row r="46" spans="1:21" ht="30.75" customHeight="1">
      <c r="A46" s="48"/>
      <c r="B46" s="1236"/>
      <c r="C46" s="1237"/>
      <c r="D46" s="62"/>
      <c r="E46" s="1228" t="s">
        <v>13</v>
      </c>
      <c r="F46" s="1228"/>
      <c r="G46" s="1228"/>
      <c r="H46" s="1228"/>
      <c r="I46" s="1228"/>
      <c r="J46" s="1229"/>
      <c r="K46" s="63" t="s">
        <v>514</v>
      </c>
      <c r="L46" s="64" t="s">
        <v>514</v>
      </c>
      <c r="M46" s="64" t="s">
        <v>514</v>
      </c>
      <c r="N46" s="64" t="s">
        <v>514</v>
      </c>
      <c r="O46" s="65" t="s">
        <v>514</v>
      </c>
      <c r="P46" s="48"/>
      <c r="Q46" s="48"/>
      <c r="R46" s="48"/>
      <c r="S46" s="48"/>
      <c r="T46" s="48"/>
      <c r="U46" s="48"/>
    </row>
    <row r="47" spans="1:21" ht="30.75" customHeight="1">
      <c r="A47" s="48"/>
      <c r="B47" s="1236"/>
      <c r="C47" s="1237"/>
      <c r="D47" s="62"/>
      <c r="E47" s="1228" t="s">
        <v>14</v>
      </c>
      <c r="F47" s="1228"/>
      <c r="G47" s="1228"/>
      <c r="H47" s="1228"/>
      <c r="I47" s="1228"/>
      <c r="J47" s="1229"/>
      <c r="K47" s="63" t="s">
        <v>514</v>
      </c>
      <c r="L47" s="64" t="s">
        <v>514</v>
      </c>
      <c r="M47" s="64" t="s">
        <v>514</v>
      </c>
      <c r="N47" s="64" t="s">
        <v>514</v>
      </c>
      <c r="O47" s="65" t="s">
        <v>514</v>
      </c>
      <c r="P47" s="48"/>
      <c r="Q47" s="48"/>
      <c r="R47" s="48"/>
      <c r="S47" s="48"/>
      <c r="T47" s="48"/>
      <c r="U47" s="48"/>
    </row>
    <row r="48" spans="1:21" ht="30.75" customHeight="1">
      <c r="A48" s="48"/>
      <c r="B48" s="1236"/>
      <c r="C48" s="1237"/>
      <c r="D48" s="62"/>
      <c r="E48" s="1228" t="s">
        <v>15</v>
      </c>
      <c r="F48" s="1228"/>
      <c r="G48" s="1228"/>
      <c r="H48" s="1228"/>
      <c r="I48" s="1228"/>
      <c r="J48" s="1229"/>
      <c r="K48" s="63">
        <v>5</v>
      </c>
      <c r="L48" s="64">
        <v>3</v>
      </c>
      <c r="M48" s="64">
        <v>1</v>
      </c>
      <c r="N48" s="64">
        <v>1</v>
      </c>
      <c r="O48" s="65">
        <v>3</v>
      </c>
      <c r="P48" s="48"/>
      <c r="Q48" s="48"/>
      <c r="R48" s="48"/>
      <c r="S48" s="48"/>
      <c r="T48" s="48"/>
      <c r="U48" s="48"/>
    </row>
    <row r="49" spans="1:21" ht="30.75" customHeight="1">
      <c r="A49" s="48"/>
      <c r="B49" s="1236"/>
      <c r="C49" s="1237"/>
      <c r="D49" s="62"/>
      <c r="E49" s="1228" t="s">
        <v>16</v>
      </c>
      <c r="F49" s="1228"/>
      <c r="G49" s="1228"/>
      <c r="H49" s="1228"/>
      <c r="I49" s="1228"/>
      <c r="J49" s="1229"/>
      <c r="K49" s="63">
        <v>0</v>
      </c>
      <c r="L49" s="64">
        <v>0</v>
      </c>
      <c r="M49" s="64">
        <v>0</v>
      </c>
      <c r="N49" s="64">
        <v>0</v>
      </c>
      <c r="O49" s="65">
        <v>0</v>
      </c>
      <c r="P49" s="48"/>
      <c r="Q49" s="48"/>
      <c r="R49" s="48"/>
      <c r="S49" s="48"/>
      <c r="T49" s="48"/>
      <c r="U49" s="48"/>
    </row>
    <row r="50" spans="1:21" ht="30.75" customHeight="1">
      <c r="A50" s="48"/>
      <c r="B50" s="1236"/>
      <c r="C50" s="1237"/>
      <c r="D50" s="62"/>
      <c r="E50" s="1228" t="s">
        <v>17</v>
      </c>
      <c r="F50" s="1228"/>
      <c r="G50" s="1228"/>
      <c r="H50" s="1228"/>
      <c r="I50" s="1228"/>
      <c r="J50" s="1229"/>
      <c r="K50" s="63" t="s">
        <v>514</v>
      </c>
      <c r="L50" s="64" t="s">
        <v>514</v>
      </c>
      <c r="M50" s="64" t="s">
        <v>514</v>
      </c>
      <c r="N50" s="64" t="s">
        <v>514</v>
      </c>
      <c r="O50" s="65" t="s">
        <v>514</v>
      </c>
      <c r="P50" s="48"/>
      <c r="Q50" s="48"/>
      <c r="R50" s="48"/>
      <c r="S50" s="48"/>
      <c r="T50" s="48"/>
      <c r="U50" s="48"/>
    </row>
    <row r="51" spans="1:21" ht="30.75" customHeight="1">
      <c r="A51" s="48"/>
      <c r="B51" s="1238"/>
      <c r="C51" s="1239"/>
      <c r="D51" s="66"/>
      <c r="E51" s="1228" t="s">
        <v>18</v>
      </c>
      <c r="F51" s="1228"/>
      <c r="G51" s="1228"/>
      <c r="H51" s="1228"/>
      <c r="I51" s="1228"/>
      <c r="J51" s="1229"/>
      <c r="K51" s="63" t="s">
        <v>514</v>
      </c>
      <c r="L51" s="64" t="s">
        <v>514</v>
      </c>
      <c r="M51" s="64" t="s">
        <v>514</v>
      </c>
      <c r="N51" s="64" t="s">
        <v>514</v>
      </c>
      <c r="O51" s="65" t="s">
        <v>514</v>
      </c>
      <c r="P51" s="48"/>
      <c r="Q51" s="48"/>
      <c r="R51" s="48"/>
      <c r="S51" s="48"/>
      <c r="T51" s="48"/>
      <c r="U51" s="48"/>
    </row>
    <row r="52" spans="1:21" ht="30.75" customHeight="1">
      <c r="A52" s="48"/>
      <c r="B52" s="1226" t="s">
        <v>19</v>
      </c>
      <c r="C52" s="1227"/>
      <c r="D52" s="66"/>
      <c r="E52" s="1228" t="s">
        <v>20</v>
      </c>
      <c r="F52" s="1228"/>
      <c r="G52" s="1228"/>
      <c r="H52" s="1228"/>
      <c r="I52" s="1228"/>
      <c r="J52" s="1229"/>
      <c r="K52" s="63">
        <v>149</v>
      </c>
      <c r="L52" s="64">
        <v>139</v>
      </c>
      <c r="M52" s="64">
        <v>142</v>
      </c>
      <c r="N52" s="64">
        <v>152</v>
      </c>
      <c r="O52" s="65">
        <v>142</v>
      </c>
      <c r="P52" s="48"/>
      <c r="Q52" s="48"/>
      <c r="R52" s="48"/>
      <c r="S52" s="48"/>
      <c r="T52" s="48"/>
      <c r="U52" s="48"/>
    </row>
    <row r="53" spans="1:21" ht="30.75" customHeight="1" thickBot="1">
      <c r="A53" s="48"/>
      <c r="B53" s="1230" t="s">
        <v>21</v>
      </c>
      <c r="C53" s="1231"/>
      <c r="D53" s="67"/>
      <c r="E53" s="1232" t="s">
        <v>22</v>
      </c>
      <c r="F53" s="1232"/>
      <c r="G53" s="1232"/>
      <c r="H53" s="1232"/>
      <c r="I53" s="1232"/>
      <c r="J53" s="1233"/>
      <c r="K53" s="68">
        <v>27</v>
      </c>
      <c r="L53" s="69">
        <v>21</v>
      </c>
      <c r="M53" s="69">
        <v>28</v>
      </c>
      <c r="N53" s="69">
        <v>36</v>
      </c>
      <c r="O53" s="70">
        <v>39</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Ge+oN6+Ni1MxWPWnLqayqlmfQsb96WjJRa+ubtBWc/rcBi7O+OnhgccfJ9H6iloWejlI6YPCiO9DSOaOhcnGRg==" saltValue="ueQ1AiDKBVqwvxppOjW4zA=="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557</v>
      </c>
      <c r="J40" s="79" t="s">
        <v>558</v>
      </c>
      <c r="K40" s="79" t="s">
        <v>559</v>
      </c>
      <c r="L40" s="79" t="s">
        <v>560</v>
      </c>
      <c r="M40" s="80" t="s">
        <v>561</v>
      </c>
    </row>
    <row r="41" spans="2:13" ht="27.75" customHeight="1">
      <c r="B41" s="1254" t="s">
        <v>24</v>
      </c>
      <c r="C41" s="1255"/>
      <c r="D41" s="81"/>
      <c r="E41" s="1256" t="s">
        <v>25</v>
      </c>
      <c r="F41" s="1256"/>
      <c r="G41" s="1256"/>
      <c r="H41" s="1257"/>
      <c r="I41" s="82">
        <v>1471</v>
      </c>
      <c r="J41" s="83">
        <v>1590</v>
      </c>
      <c r="K41" s="83">
        <v>1627</v>
      </c>
      <c r="L41" s="83">
        <v>1548</v>
      </c>
      <c r="M41" s="84">
        <v>1737</v>
      </c>
    </row>
    <row r="42" spans="2:13" ht="27.75" customHeight="1">
      <c r="B42" s="1244"/>
      <c r="C42" s="1245"/>
      <c r="D42" s="85"/>
      <c r="E42" s="1248" t="s">
        <v>26</v>
      </c>
      <c r="F42" s="1248"/>
      <c r="G42" s="1248"/>
      <c r="H42" s="1249"/>
      <c r="I42" s="86" t="s">
        <v>514</v>
      </c>
      <c r="J42" s="87" t="s">
        <v>514</v>
      </c>
      <c r="K42" s="87" t="s">
        <v>514</v>
      </c>
      <c r="L42" s="87" t="s">
        <v>514</v>
      </c>
      <c r="M42" s="88" t="s">
        <v>514</v>
      </c>
    </row>
    <row r="43" spans="2:13" ht="27.75" customHeight="1">
      <c r="B43" s="1244"/>
      <c r="C43" s="1245"/>
      <c r="D43" s="85"/>
      <c r="E43" s="1248" t="s">
        <v>27</v>
      </c>
      <c r="F43" s="1248"/>
      <c r="G43" s="1248"/>
      <c r="H43" s="1249"/>
      <c r="I43" s="86">
        <v>29</v>
      </c>
      <c r="J43" s="87">
        <v>26</v>
      </c>
      <c r="K43" s="87">
        <v>19</v>
      </c>
      <c r="L43" s="87">
        <v>20</v>
      </c>
      <c r="M43" s="88">
        <v>18</v>
      </c>
    </row>
    <row r="44" spans="2:13" ht="27.75" customHeight="1">
      <c r="B44" s="1244"/>
      <c r="C44" s="1245"/>
      <c r="D44" s="85"/>
      <c r="E44" s="1248" t="s">
        <v>28</v>
      </c>
      <c r="F44" s="1248"/>
      <c r="G44" s="1248"/>
      <c r="H44" s="1249"/>
      <c r="I44" s="86">
        <v>2</v>
      </c>
      <c r="J44" s="87">
        <v>6</v>
      </c>
      <c r="K44" s="87">
        <v>6</v>
      </c>
      <c r="L44" s="87">
        <v>6</v>
      </c>
      <c r="M44" s="88">
        <v>5</v>
      </c>
    </row>
    <row r="45" spans="2:13" ht="27.75" customHeight="1">
      <c r="B45" s="1244"/>
      <c r="C45" s="1245"/>
      <c r="D45" s="85"/>
      <c r="E45" s="1248" t="s">
        <v>29</v>
      </c>
      <c r="F45" s="1248"/>
      <c r="G45" s="1248"/>
      <c r="H45" s="1249"/>
      <c r="I45" s="86">
        <v>190</v>
      </c>
      <c r="J45" s="87">
        <v>167</v>
      </c>
      <c r="K45" s="87">
        <v>140</v>
      </c>
      <c r="L45" s="87">
        <v>135</v>
      </c>
      <c r="M45" s="88">
        <v>150</v>
      </c>
    </row>
    <row r="46" spans="2:13" ht="27.75" customHeight="1">
      <c r="B46" s="1244"/>
      <c r="C46" s="1245"/>
      <c r="D46" s="89"/>
      <c r="E46" s="1248" t="s">
        <v>30</v>
      </c>
      <c r="F46" s="1248"/>
      <c r="G46" s="1248"/>
      <c r="H46" s="1249"/>
      <c r="I46" s="86" t="s">
        <v>514</v>
      </c>
      <c r="J46" s="87" t="s">
        <v>514</v>
      </c>
      <c r="K46" s="87" t="s">
        <v>514</v>
      </c>
      <c r="L46" s="87" t="s">
        <v>514</v>
      </c>
      <c r="M46" s="88" t="s">
        <v>514</v>
      </c>
    </row>
    <row r="47" spans="2:13" ht="27.75" customHeight="1">
      <c r="B47" s="1244"/>
      <c r="C47" s="1245"/>
      <c r="D47" s="90"/>
      <c r="E47" s="1258" t="s">
        <v>31</v>
      </c>
      <c r="F47" s="1259"/>
      <c r="G47" s="1259"/>
      <c r="H47" s="1260"/>
      <c r="I47" s="86" t="s">
        <v>514</v>
      </c>
      <c r="J47" s="87" t="s">
        <v>514</v>
      </c>
      <c r="K47" s="87" t="s">
        <v>514</v>
      </c>
      <c r="L47" s="87" t="s">
        <v>514</v>
      </c>
      <c r="M47" s="88" t="s">
        <v>514</v>
      </c>
    </row>
    <row r="48" spans="2:13" ht="27.75" customHeight="1">
      <c r="B48" s="1244"/>
      <c r="C48" s="1245"/>
      <c r="D48" s="85"/>
      <c r="E48" s="1248" t="s">
        <v>32</v>
      </c>
      <c r="F48" s="1248"/>
      <c r="G48" s="1248"/>
      <c r="H48" s="1249"/>
      <c r="I48" s="86" t="s">
        <v>514</v>
      </c>
      <c r="J48" s="87" t="s">
        <v>514</v>
      </c>
      <c r="K48" s="87" t="s">
        <v>514</v>
      </c>
      <c r="L48" s="87" t="s">
        <v>514</v>
      </c>
      <c r="M48" s="88" t="s">
        <v>514</v>
      </c>
    </row>
    <row r="49" spans="2:13" ht="27.75" customHeight="1">
      <c r="B49" s="1246"/>
      <c r="C49" s="1247"/>
      <c r="D49" s="85"/>
      <c r="E49" s="1248" t="s">
        <v>33</v>
      </c>
      <c r="F49" s="1248"/>
      <c r="G49" s="1248"/>
      <c r="H49" s="1249"/>
      <c r="I49" s="86" t="s">
        <v>514</v>
      </c>
      <c r="J49" s="87" t="s">
        <v>514</v>
      </c>
      <c r="K49" s="87" t="s">
        <v>514</v>
      </c>
      <c r="L49" s="87" t="s">
        <v>514</v>
      </c>
      <c r="M49" s="88" t="s">
        <v>514</v>
      </c>
    </row>
    <row r="50" spans="2:13" ht="27.75" customHeight="1">
      <c r="B50" s="1242" t="s">
        <v>34</v>
      </c>
      <c r="C50" s="1243"/>
      <c r="D50" s="91"/>
      <c r="E50" s="1248" t="s">
        <v>35</v>
      </c>
      <c r="F50" s="1248"/>
      <c r="G50" s="1248"/>
      <c r="H50" s="1249"/>
      <c r="I50" s="86">
        <v>2866</v>
      </c>
      <c r="J50" s="87">
        <v>2795</v>
      </c>
      <c r="K50" s="87">
        <v>2809</v>
      </c>
      <c r="L50" s="87">
        <v>2799</v>
      </c>
      <c r="M50" s="88">
        <v>2745</v>
      </c>
    </row>
    <row r="51" spans="2:13" ht="27.75" customHeight="1">
      <c r="B51" s="1244"/>
      <c r="C51" s="1245"/>
      <c r="D51" s="85"/>
      <c r="E51" s="1248" t="s">
        <v>36</v>
      </c>
      <c r="F51" s="1248"/>
      <c r="G51" s="1248"/>
      <c r="H51" s="1249"/>
      <c r="I51" s="86" t="s">
        <v>514</v>
      </c>
      <c r="J51" s="87" t="s">
        <v>514</v>
      </c>
      <c r="K51" s="87" t="s">
        <v>514</v>
      </c>
      <c r="L51" s="87" t="s">
        <v>514</v>
      </c>
      <c r="M51" s="88" t="s">
        <v>514</v>
      </c>
    </row>
    <row r="52" spans="2:13" ht="27.75" customHeight="1">
      <c r="B52" s="1246"/>
      <c r="C52" s="1247"/>
      <c r="D52" s="85"/>
      <c r="E52" s="1248" t="s">
        <v>37</v>
      </c>
      <c r="F52" s="1248"/>
      <c r="G52" s="1248"/>
      <c r="H52" s="1249"/>
      <c r="I52" s="86">
        <v>1224</v>
      </c>
      <c r="J52" s="87">
        <v>1303</v>
      </c>
      <c r="K52" s="87">
        <v>1319</v>
      </c>
      <c r="L52" s="87">
        <v>1289</v>
      </c>
      <c r="M52" s="88">
        <v>1369</v>
      </c>
    </row>
    <row r="53" spans="2:13" ht="27.75" customHeight="1" thickBot="1">
      <c r="B53" s="1250" t="s">
        <v>38</v>
      </c>
      <c r="C53" s="1251"/>
      <c r="D53" s="92"/>
      <c r="E53" s="1252" t="s">
        <v>39</v>
      </c>
      <c r="F53" s="1252"/>
      <c r="G53" s="1252"/>
      <c r="H53" s="1253"/>
      <c r="I53" s="93">
        <v>-2398</v>
      </c>
      <c r="J53" s="94">
        <v>-2309</v>
      </c>
      <c r="K53" s="94">
        <v>-2337</v>
      </c>
      <c r="L53" s="94">
        <v>-2379</v>
      </c>
      <c r="M53" s="95">
        <v>-2204</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28X3BOXl9SRW85BhOQokoD88GbKB8g9bhfalcE7CxytgeQUSRrMh2ssvCX6P1YuHk+eT085bY4bg39p3iYFYXA==" saltValue="4blpG9cy/GTBReQliQx6q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41</v>
      </c>
    </row>
    <row r="54" spans="2:8" ht="29.25" customHeight="1" thickBot="1">
      <c r="B54" s="101" t="s">
        <v>1</v>
      </c>
      <c r="C54" s="102"/>
      <c r="D54" s="102"/>
      <c r="E54" s="103" t="s">
        <v>2</v>
      </c>
      <c r="F54" s="104" t="s">
        <v>559</v>
      </c>
      <c r="G54" s="104" t="s">
        <v>560</v>
      </c>
      <c r="H54" s="105" t="s">
        <v>561</v>
      </c>
    </row>
    <row r="55" spans="2:8" ht="52.5" customHeight="1">
      <c r="B55" s="106"/>
      <c r="C55" s="1269" t="s">
        <v>42</v>
      </c>
      <c r="D55" s="1269"/>
      <c r="E55" s="1270"/>
      <c r="F55" s="107">
        <v>810</v>
      </c>
      <c r="G55" s="107">
        <v>812</v>
      </c>
      <c r="H55" s="108">
        <v>770</v>
      </c>
    </row>
    <row r="56" spans="2:8" ht="52.5" customHeight="1">
      <c r="B56" s="109"/>
      <c r="C56" s="1271" t="s">
        <v>43</v>
      </c>
      <c r="D56" s="1271"/>
      <c r="E56" s="1272"/>
      <c r="F56" s="110">
        <v>48</v>
      </c>
      <c r="G56" s="110">
        <v>48</v>
      </c>
      <c r="H56" s="111">
        <v>48</v>
      </c>
    </row>
    <row r="57" spans="2:8" ht="53.25" customHeight="1">
      <c r="B57" s="109"/>
      <c r="C57" s="1273" t="s">
        <v>44</v>
      </c>
      <c r="D57" s="1273"/>
      <c r="E57" s="1274"/>
      <c r="F57" s="112">
        <v>1620</v>
      </c>
      <c r="G57" s="112">
        <v>1556</v>
      </c>
      <c r="H57" s="113">
        <v>1548</v>
      </c>
    </row>
    <row r="58" spans="2:8" ht="45.75" customHeight="1">
      <c r="B58" s="114"/>
      <c r="C58" s="1261" t="s">
        <v>574</v>
      </c>
      <c r="D58" s="1262"/>
      <c r="E58" s="1263"/>
      <c r="F58" s="115">
        <v>1282</v>
      </c>
      <c r="G58" s="115">
        <v>1228</v>
      </c>
      <c r="H58" s="116">
        <v>1230</v>
      </c>
    </row>
    <row r="59" spans="2:8" ht="45.75" customHeight="1">
      <c r="B59" s="114"/>
      <c r="C59" s="1261" t="s">
        <v>575</v>
      </c>
      <c r="D59" s="1262"/>
      <c r="E59" s="1263"/>
      <c r="F59" s="115">
        <v>188</v>
      </c>
      <c r="G59" s="115">
        <v>189</v>
      </c>
      <c r="H59" s="116">
        <v>189</v>
      </c>
    </row>
    <row r="60" spans="2:8" ht="45.75" customHeight="1">
      <c r="B60" s="114"/>
      <c r="C60" s="1261" t="s">
        <v>576</v>
      </c>
      <c r="D60" s="1262"/>
      <c r="E60" s="1263"/>
      <c r="F60" s="115">
        <v>94</v>
      </c>
      <c r="G60" s="115">
        <v>94</v>
      </c>
      <c r="H60" s="116">
        <v>94</v>
      </c>
    </row>
    <row r="61" spans="2:8" ht="45.75" customHeight="1">
      <c r="B61" s="114"/>
      <c r="C61" s="1261" t="s">
        <v>577</v>
      </c>
      <c r="D61" s="1262"/>
      <c r="E61" s="1263"/>
      <c r="F61" s="115">
        <v>21</v>
      </c>
      <c r="G61" s="115">
        <v>19</v>
      </c>
      <c r="H61" s="116">
        <v>18</v>
      </c>
    </row>
    <row r="62" spans="2:8" ht="45.75" customHeight="1" thickBot="1">
      <c r="B62" s="117"/>
      <c r="C62" s="1264" t="s">
        <v>578</v>
      </c>
      <c r="D62" s="1265"/>
      <c r="E62" s="1266"/>
      <c r="F62" s="118">
        <v>12</v>
      </c>
      <c r="G62" s="118">
        <v>12</v>
      </c>
      <c r="H62" s="119">
        <v>12</v>
      </c>
    </row>
    <row r="63" spans="2:8" ht="52.5" customHeight="1" thickBot="1">
      <c r="B63" s="120"/>
      <c r="C63" s="1267" t="s">
        <v>45</v>
      </c>
      <c r="D63" s="1267"/>
      <c r="E63" s="1268"/>
      <c r="F63" s="121">
        <v>2478</v>
      </c>
      <c r="G63" s="121">
        <v>2416</v>
      </c>
      <c r="H63" s="122">
        <v>2366</v>
      </c>
    </row>
    <row r="64" spans="2:8" ht="15" customHeight="1"/>
    <row r="65" ht="0" hidden="1" customHeight="1"/>
    <row r="66" ht="0" hidden="1" customHeight="1"/>
  </sheetData>
  <sheetProtection algorithmName="SHA-512" hashValue="SVjv4tyTv9In5YmCNP5NOTruhr/caOgRZdzSgm1GoFyHAcHpKBd4VaSyVgfrKBIbmSVWHwmy0oi0EtaBHyLj1Q==" saltValue="PB6tEmfUq8Dc0C9pJe9gO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70" zoomScaleNormal="70" zoomScaleSheetLayoutView="55" workbookViewId="0"/>
  </sheetViews>
  <sheetFormatPr defaultColWidth="0" defaultRowHeight="13.5" customHeight="1" zeroHeight="1"/>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c r="A1" s="365"/>
      <c r="B1" s="366"/>
      <c r="DD1" s="367"/>
      <c r="DE1" s="367"/>
    </row>
    <row r="2" spans="1:143" ht="25.5" customHeight="1">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596</v>
      </c>
    </row>
    <row r="11" spans="1:143" s="270" customFormat="1">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596</v>
      </c>
    </row>
    <row r="13" spans="1:143" s="270" customFormat="1">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c r="DD19" s="367"/>
      <c r="DE19" s="367"/>
    </row>
    <row r="20" spans="1:351">
      <c r="DD20" s="367"/>
      <c r="DE20" s="367"/>
    </row>
    <row r="21" spans="1:351" ht="17.2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c r="B22" s="374"/>
      <c r="MM22" s="373"/>
    </row>
    <row r="23" spans="1:351">
      <c r="B23" s="374"/>
    </row>
    <row r="24" spans="1:351">
      <c r="B24" s="374"/>
    </row>
    <row r="25" spans="1:351">
      <c r="B25" s="374"/>
    </row>
    <row r="26" spans="1:351">
      <c r="B26" s="374"/>
    </row>
    <row r="27" spans="1:351">
      <c r="B27" s="374"/>
    </row>
    <row r="28" spans="1:351">
      <c r="B28" s="374"/>
    </row>
    <row r="29" spans="1:351">
      <c r="B29" s="374"/>
    </row>
    <row r="30" spans="1:351">
      <c r="B30" s="374"/>
    </row>
    <row r="31" spans="1:351">
      <c r="B31" s="374"/>
    </row>
    <row r="32" spans="1:351">
      <c r="B32" s="374"/>
    </row>
    <row r="33" spans="2:109">
      <c r="B33" s="374"/>
    </row>
    <row r="34" spans="2:109">
      <c r="B34" s="374"/>
    </row>
    <row r="35" spans="2:109">
      <c r="B35" s="374"/>
    </row>
    <row r="36" spans="2:109">
      <c r="B36" s="374"/>
    </row>
    <row r="37" spans="2:109">
      <c r="B37" s="374"/>
    </row>
    <row r="38" spans="2:109">
      <c r="B38" s="374"/>
    </row>
    <row r="39" spans="2:109">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c r="B40" s="379"/>
      <c r="DD40" s="379"/>
      <c r="DE40" s="367"/>
    </row>
    <row r="41" spans="2:109" ht="17.25">
      <c r="B41" s="380" t="s">
        <v>597</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c r="B42" s="374"/>
      <c r="G42" s="381"/>
      <c r="I42" s="382"/>
      <c r="J42" s="382"/>
      <c r="K42" s="382"/>
      <c r="AM42" s="381"/>
      <c r="AN42" s="381" t="s">
        <v>598</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c r="B43" s="374"/>
      <c r="AN43" s="1275" t="s">
        <v>599</v>
      </c>
      <c r="AO43" s="1276"/>
      <c r="AP43" s="1276"/>
      <c r="AQ43" s="1276"/>
      <c r="AR43" s="1276"/>
      <c r="AS43" s="1276"/>
      <c r="AT43" s="1276"/>
      <c r="AU43" s="1276"/>
      <c r="AV43" s="1276"/>
      <c r="AW43" s="1276"/>
      <c r="AX43" s="1276"/>
      <c r="AY43" s="1276"/>
      <c r="AZ43" s="1276"/>
      <c r="BA43" s="1276"/>
      <c r="BB43" s="1276"/>
      <c r="BC43" s="1276"/>
      <c r="BD43" s="1276"/>
      <c r="BE43" s="1276"/>
      <c r="BF43" s="1276"/>
      <c r="BG43" s="1276"/>
      <c r="BH43" s="1276"/>
      <c r="BI43" s="1276"/>
      <c r="BJ43" s="1276"/>
      <c r="BK43" s="1276"/>
      <c r="BL43" s="1276"/>
      <c r="BM43" s="1276"/>
      <c r="BN43" s="1276"/>
      <c r="BO43" s="1276"/>
      <c r="BP43" s="1276"/>
      <c r="BQ43" s="1276"/>
      <c r="BR43" s="1276"/>
      <c r="BS43" s="1276"/>
      <c r="BT43" s="1276"/>
      <c r="BU43" s="1276"/>
      <c r="BV43" s="1276"/>
      <c r="BW43" s="1276"/>
      <c r="BX43" s="1276"/>
      <c r="BY43" s="1276"/>
      <c r="BZ43" s="1276"/>
      <c r="CA43" s="1276"/>
      <c r="CB43" s="1276"/>
      <c r="CC43" s="1276"/>
      <c r="CD43" s="1276"/>
      <c r="CE43" s="1276"/>
      <c r="CF43" s="1276"/>
      <c r="CG43" s="1276"/>
      <c r="CH43" s="1276"/>
      <c r="CI43" s="1276"/>
      <c r="CJ43" s="1276"/>
      <c r="CK43" s="1276"/>
      <c r="CL43" s="1276"/>
      <c r="CM43" s="1276"/>
      <c r="CN43" s="1276"/>
      <c r="CO43" s="1276"/>
      <c r="CP43" s="1276"/>
      <c r="CQ43" s="1276"/>
      <c r="CR43" s="1276"/>
      <c r="CS43" s="1276"/>
      <c r="CT43" s="1276"/>
      <c r="CU43" s="1276"/>
      <c r="CV43" s="1276"/>
      <c r="CW43" s="1276"/>
      <c r="CX43" s="1276"/>
      <c r="CY43" s="1276"/>
      <c r="CZ43" s="1276"/>
      <c r="DA43" s="1276"/>
      <c r="DB43" s="1276"/>
      <c r="DC43" s="1277"/>
    </row>
    <row r="44" spans="2:109">
      <c r="B44" s="374"/>
      <c r="AN44" s="1278"/>
      <c r="AO44" s="1279"/>
      <c r="AP44" s="1279"/>
      <c r="AQ44" s="1279"/>
      <c r="AR44" s="1279"/>
      <c r="AS44" s="1279"/>
      <c r="AT44" s="1279"/>
      <c r="AU44" s="1279"/>
      <c r="AV44" s="1279"/>
      <c r="AW44" s="1279"/>
      <c r="AX44" s="1279"/>
      <c r="AY44" s="1279"/>
      <c r="AZ44" s="1279"/>
      <c r="BA44" s="1279"/>
      <c r="BB44" s="1279"/>
      <c r="BC44" s="1279"/>
      <c r="BD44" s="1279"/>
      <c r="BE44" s="1279"/>
      <c r="BF44" s="1279"/>
      <c r="BG44" s="1279"/>
      <c r="BH44" s="1279"/>
      <c r="BI44" s="1279"/>
      <c r="BJ44" s="1279"/>
      <c r="BK44" s="1279"/>
      <c r="BL44" s="1279"/>
      <c r="BM44" s="1279"/>
      <c r="BN44" s="1279"/>
      <c r="BO44" s="1279"/>
      <c r="BP44" s="1279"/>
      <c r="BQ44" s="1279"/>
      <c r="BR44" s="1279"/>
      <c r="BS44" s="1279"/>
      <c r="BT44" s="1279"/>
      <c r="BU44" s="1279"/>
      <c r="BV44" s="1279"/>
      <c r="BW44" s="1279"/>
      <c r="BX44" s="1279"/>
      <c r="BY44" s="1279"/>
      <c r="BZ44" s="1279"/>
      <c r="CA44" s="1279"/>
      <c r="CB44" s="1279"/>
      <c r="CC44" s="1279"/>
      <c r="CD44" s="1279"/>
      <c r="CE44" s="1279"/>
      <c r="CF44" s="1279"/>
      <c r="CG44" s="1279"/>
      <c r="CH44" s="1279"/>
      <c r="CI44" s="1279"/>
      <c r="CJ44" s="1279"/>
      <c r="CK44" s="1279"/>
      <c r="CL44" s="1279"/>
      <c r="CM44" s="1279"/>
      <c r="CN44" s="1279"/>
      <c r="CO44" s="1279"/>
      <c r="CP44" s="1279"/>
      <c r="CQ44" s="1279"/>
      <c r="CR44" s="1279"/>
      <c r="CS44" s="1279"/>
      <c r="CT44" s="1279"/>
      <c r="CU44" s="1279"/>
      <c r="CV44" s="1279"/>
      <c r="CW44" s="1279"/>
      <c r="CX44" s="1279"/>
      <c r="CY44" s="1279"/>
      <c r="CZ44" s="1279"/>
      <c r="DA44" s="1279"/>
      <c r="DB44" s="1279"/>
      <c r="DC44" s="1280"/>
    </row>
    <row r="45" spans="2:109">
      <c r="B45" s="374"/>
      <c r="AN45" s="1278"/>
      <c r="AO45" s="1279"/>
      <c r="AP45" s="1279"/>
      <c r="AQ45" s="1279"/>
      <c r="AR45" s="1279"/>
      <c r="AS45" s="1279"/>
      <c r="AT45" s="1279"/>
      <c r="AU45" s="1279"/>
      <c r="AV45" s="1279"/>
      <c r="AW45" s="1279"/>
      <c r="AX45" s="1279"/>
      <c r="AY45" s="1279"/>
      <c r="AZ45" s="1279"/>
      <c r="BA45" s="1279"/>
      <c r="BB45" s="1279"/>
      <c r="BC45" s="1279"/>
      <c r="BD45" s="1279"/>
      <c r="BE45" s="1279"/>
      <c r="BF45" s="1279"/>
      <c r="BG45" s="1279"/>
      <c r="BH45" s="1279"/>
      <c r="BI45" s="1279"/>
      <c r="BJ45" s="1279"/>
      <c r="BK45" s="1279"/>
      <c r="BL45" s="1279"/>
      <c r="BM45" s="1279"/>
      <c r="BN45" s="1279"/>
      <c r="BO45" s="1279"/>
      <c r="BP45" s="1279"/>
      <c r="BQ45" s="1279"/>
      <c r="BR45" s="1279"/>
      <c r="BS45" s="1279"/>
      <c r="BT45" s="1279"/>
      <c r="BU45" s="1279"/>
      <c r="BV45" s="1279"/>
      <c r="BW45" s="1279"/>
      <c r="BX45" s="1279"/>
      <c r="BY45" s="1279"/>
      <c r="BZ45" s="1279"/>
      <c r="CA45" s="1279"/>
      <c r="CB45" s="1279"/>
      <c r="CC45" s="1279"/>
      <c r="CD45" s="1279"/>
      <c r="CE45" s="1279"/>
      <c r="CF45" s="1279"/>
      <c r="CG45" s="1279"/>
      <c r="CH45" s="1279"/>
      <c r="CI45" s="1279"/>
      <c r="CJ45" s="1279"/>
      <c r="CK45" s="1279"/>
      <c r="CL45" s="1279"/>
      <c r="CM45" s="1279"/>
      <c r="CN45" s="1279"/>
      <c r="CO45" s="1279"/>
      <c r="CP45" s="1279"/>
      <c r="CQ45" s="1279"/>
      <c r="CR45" s="1279"/>
      <c r="CS45" s="1279"/>
      <c r="CT45" s="1279"/>
      <c r="CU45" s="1279"/>
      <c r="CV45" s="1279"/>
      <c r="CW45" s="1279"/>
      <c r="CX45" s="1279"/>
      <c r="CY45" s="1279"/>
      <c r="CZ45" s="1279"/>
      <c r="DA45" s="1279"/>
      <c r="DB45" s="1279"/>
      <c r="DC45" s="1280"/>
    </row>
    <row r="46" spans="2:109">
      <c r="B46" s="374"/>
      <c r="AN46" s="1278"/>
      <c r="AO46" s="1279"/>
      <c r="AP46" s="1279"/>
      <c r="AQ46" s="1279"/>
      <c r="AR46" s="1279"/>
      <c r="AS46" s="1279"/>
      <c r="AT46" s="1279"/>
      <c r="AU46" s="1279"/>
      <c r="AV46" s="1279"/>
      <c r="AW46" s="1279"/>
      <c r="AX46" s="1279"/>
      <c r="AY46" s="1279"/>
      <c r="AZ46" s="1279"/>
      <c r="BA46" s="1279"/>
      <c r="BB46" s="1279"/>
      <c r="BC46" s="1279"/>
      <c r="BD46" s="1279"/>
      <c r="BE46" s="1279"/>
      <c r="BF46" s="1279"/>
      <c r="BG46" s="1279"/>
      <c r="BH46" s="1279"/>
      <c r="BI46" s="1279"/>
      <c r="BJ46" s="1279"/>
      <c r="BK46" s="1279"/>
      <c r="BL46" s="1279"/>
      <c r="BM46" s="1279"/>
      <c r="BN46" s="1279"/>
      <c r="BO46" s="1279"/>
      <c r="BP46" s="1279"/>
      <c r="BQ46" s="1279"/>
      <c r="BR46" s="1279"/>
      <c r="BS46" s="1279"/>
      <c r="BT46" s="1279"/>
      <c r="BU46" s="1279"/>
      <c r="BV46" s="1279"/>
      <c r="BW46" s="1279"/>
      <c r="BX46" s="1279"/>
      <c r="BY46" s="1279"/>
      <c r="BZ46" s="1279"/>
      <c r="CA46" s="1279"/>
      <c r="CB46" s="1279"/>
      <c r="CC46" s="1279"/>
      <c r="CD46" s="1279"/>
      <c r="CE46" s="1279"/>
      <c r="CF46" s="1279"/>
      <c r="CG46" s="1279"/>
      <c r="CH46" s="1279"/>
      <c r="CI46" s="1279"/>
      <c r="CJ46" s="1279"/>
      <c r="CK46" s="1279"/>
      <c r="CL46" s="1279"/>
      <c r="CM46" s="1279"/>
      <c r="CN46" s="1279"/>
      <c r="CO46" s="1279"/>
      <c r="CP46" s="1279"/>
      <c r="CQ46" s="1279"/>
      <c r="CR46" s="1279"/>
      <c r="CS46" s="1279"/>
      <c r="CT46" s="1279"/>
      <c r="CU46" s="1279"/>
      <c r="CV46" s="1279"/>
      <c r="CW46" s="1279"/>
      <c r="CX46" s="1279"/>
      <c r="CY46" s="1279"/>
      <c r="CZ46" s="1279"/>
      <c r="DA46" s="1279"/>
      <c r="DB46" s="1279"/>
      <c r="DC46" s="1280"/>
    </row>
    <row r="47" spans="2:109">
      <c r="B47" s="374"/>
      <c r="AN47" s="1281"/>
      <c r="AO47" s="1282"/>
      <c r="AP47" s="1282"/>
      <c r="AQ47" s="1282"/>
      <c r="AR47" s="1282"/>
      <c r="AS47" s="1282"/>
      <c r="AT47" s="1282"/>
      <c r="AU47" s="1282"/>
      <c r="AV47" s="1282"/>
      <c r="AW47" s="1282"/>
      <c r="AX47" s="1282"/>
      <c r="AY47" s="1282"/>
      <c r="AZ47" s="1282"/>
      <c r="BA47" s="1282"/>
      <c r="BB47" s="1282"/>
      <c r="BC47" s="1282"/>
      <c r="BD47" s="1282"/>
      <c r="BE47" s="1282"/>
      <c r="BF47" s="1282"/>
      <c r="BG47" s="1282"/>
      <c r="BH47" s="1282"/>
      <c r="BI47" s="1282"/>
      <c r="BJ47" s="1282"/>
      <c r="BK47" s="1282"/>
      <c r="BL47" s="1282"/>
      <c r="BM47" s="1282"/>
      <c r="BN47" s="1282"/>
      <c r="BO47" s="1282"/>
      <c r="BP47" s="1282"/>
      <c r="BQ47" s="1282"/>
      <c r="BR47" s="1282"/>
      <c r="BS47" s="1282"/>
      <c r="BT47" s="1282"/>
      <c r="BU47" s="1282"/>
      <c r="BV47" s="1282"/>
      <c r="BW47" s="1282"/>
      <c r="BX47" s="1282"/>
      <c r="BY47" s="1282"/>
      <c r="BZ47" s="1282"/>
      <c r="CA47" s="1282"/>
      <c r="CB47" s="1282"/>
      <c r="CC47" s="1282"/>
      <c r="CD47" s="1282"/>
      <c r="CE47" s="1282"/>
      <c r="CF47" s="1282"/>
      <c r="CG47" s="1282"/>
      <c r="CH47" s="1282"/>
      <c r="CI47" s="1282"/>
      <c r="CJ47" s="1282"/>
      <c r="CK47" s="1282"/>
      <c r="CL47" s="1282"/>
      <c r="CM47" s="1282"/>
      <c r="CN47" s="1282"/>
      <c r="CO47" s="1282"/>
      <c r="CP47" s="1282"/>
      <c r="CQ47" s="1282"/>
      <c r="CR47" s="1282"/>
      <c r="CS47" s="1282"/>
      <c r="CT47" s="1282"/>
      <c r="CU47" s="1282"/>
      <c r="CV47" s="1282"/>
      <c r="CW47" s="1282"/>
      <c r="CX47" s="1282"/>
      <c r="CY47" s="1282"/>
      <c r="CZ47" s="1282"/>
      <c r="DA47" s="1282"/>
      <c r="DB47" s="1282"/>
      <c r="DC47" s="1283"/>
    </row>
    <row r="48" spans="2:109">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c r="B49" s="374"/>
      <c r="AN49" s="367" t="s">
        <v>600</v>
      </c>
    </row>
    <row r="50" spans="1:109">
      <c r="B50" s="374"/>
      <c r="G50" s="1284"/>
      <c r="H50" s="1284"/>
      <c r="I50" s="1284"/>
      <c r="J50" s="1284"/>
      <c r="K50" s="384"/>
      <c r="L50" s="384"/>
      <c r="M50" s="385"/>
      <c r="N50" s="385"/>
      <c r="AN50" s="1285"/>
      <c r="AO50" s="1286"/>
      <c r="AP50" s="1286"/>
      <c r="AQ50" s="1286"/>
      <c r="AR50" s="1286"/>
      <c r="AS50" s="1286"/>
      <c r="AT50" s="1286"/>
      <c r="AU50" s="1286"/>
      <c r="AV50" s="1286"/>
      <c r="AW50" s="1286"/>
      <c r="AX50" s="1286"/>
      <c r="AY50" s="1286"/>
      <c r="AZ50" s="1286"/>
      <c r="BA50" s="1286"/>
      <c r="BB50" s="1286"/>
      <c r="BC50" s="1286"/>
      <c r="BD50" s="1286"/>
      <c r="BE50" s="1286"/>
      <c r="BF50" s="1286"/>
      <c r="BG50" s="1286"/>
      <c r="BH50" s="1286"/>
      <c r="BI50" s="1286"/>
      <c r="BJ50" s="1286"/>
      <c r="BK50" s="1286"/>
      <c r="BL50" s="1286"/>
      <c r="BM50" s="1286"/>
      <c r="BN50" s="1286"/>
      <c r="BO50" s="1287"/>
      <c r="BP50" s="1288" t="s">
        <v>557</v>
      </c>
      <c r="BQ50" s="1288"/>
      <c r="BR50" s="1288"/>
      <c r="BS50" s="1288"/>
      <c r="BT50" s="1288"/>
      <c r="BU50" s="1288"/>
      <c r="BV50" s="1288"/>
      <c r="BW50" s="1288"/>
      <c r="BX50" s="1288" t="s">
        <v>558</v>
      </c>
      <c r="BY50" s="1288"/>
      <c r="BZ50" s="1288"/>
      <c r="CA50" s="1288"/>
      <c r="CB50" s="1288"/>
      <c r="CC50" s="1288"/>
      <c r="CD50" s="1288"/>
      <c r="CE50" s="1288"/>
      <c r="CF50" s="1288" t="s">
        <v>559</v>
      </c>
      <c r="CG50" s="1288"/>
      <c r="CH50" s="1288"/>
      <c r="CI50" s="1288"/>
      <c r="CJ50" s="1288"/>
      <c r="CK50" s="1288"/>
      <c r="CL50" s="1288"/>
      <c r="CM50" s="1288"/>
      <c r="CN50" s="1288" t="s">
        <v>560</v>
      </c>
      <c r="CO50" s="1288"/>
      <c r="CP50" s="1288"/>
      <c r="CQ50" s="1288"/>
      <c r="CR50" s="1288"/>
      <c r="CS50" s="1288"/>
      <c r="CT50" s="1288"/>
      <c r="CU50" s="1288"/>
      <c r="CV50" s="1288" t="s">
        <v>561</v>
      </c>
      <c r="CW50" s="1288"/>
      <c r="CX50" s="1288"/>
      <c r="CY50" s="1288"/>
      <c r="CZ50" s="1288"/>
      <c r="DA50" s="1288"/>
      <c r="DB50" s="1288"/>
      <c r="DC50" s="1288"/>
    </row>
    <row r="51" spans="1:109" ht="13.5" customHeight="1">
      <c r="B51" s="374"/>
      <c r="G51" s="1295"/>
      <c r="H51" s="1295"/>
      <c r="I51" s="1293"/>
      <c r="J51" s="1293"/>
      <c r="K51" s="1290"/>
      <c r="L51" s="1290"/>
      <c r="M51" s="1290"/>
      <c r="N51" s="1290"/>
      <c r="AM51" s="383"/>
      <c r="AN51" s="1291" t="s">
        <v>601</v>
      </c>
      <c r="AO51" s="1291"/>
      <c r="AP51" s="1291"/>
      <c r="AQ51" s="1291"/>
      <c r="AR51" s="1291"/>
      <c r="AS51" s="1291"/>
      <c r="AT51" s="1291"/>
      <c r="AU51" s="1291"/>
      <c r="AV51" s="1291"/>
      <c r="AW51" s="1291"/>
      <c r="AX51" s="1291"/>
      <c r="AY51" s="1291"/>
      <c r="AZ51" s="1291"/>
      <c r="BA51" s="1291"/>
      <c r="BB51" s="1291" t="s">
        <v>602</v>
      </c>
      <c r="BC51" s="1291"/>
      <c r="BD51" s="1291"/>
      <c r="BE51" s="1291"/>
      <c r="BF51" s="1291"/>
      <c r="BG51" s="1291"/>
      <c r="BH51" s="1291"/>
      <c r="BI51" s="1291"/>
      <c r="BJ51" s="1291"/>
      <c r="BK51" s="1291"/>
      <c r="BL51" s="1291"/>
      <c r="BM51" s="1291"/>
      <c r="BN51" s="1291"/>
      <c r="BO51" s="1291"/>
      <c r="BP51" s="1292"/>
      <c r="BQ51" s="1289"/>
      <c r="BR51" s="1289"/>
      <c r="BS51" s="1289"/>
      <c r="BT51" s="1289"/>
      <c r="BU51" s="1289"/>
      <c r="BV51" s="1289"/>
      <c r="BW51" s="1289"/>
      <c r="BX51" s="1292"/>
      <c r="BY51" s="1289"/>
      <c r="BZ51" s="1289"/>
      <c r="CA51" s="1289"/>
      <c r="CB51" s="1289"/>
      <c r="CC51" s="1289"/>
      <c r="CD51" s="1289"/>
      <c r="CE51" s="1289"/>
      <c r="CF51" s="1289"/>
      <c r="CG51" s="1289"/>
      <c r="CH51" s="1289"/>
      <c r="CI51" s="1289"/>
      <c r="CJ51" s="1289"/>
      <c r="CK51" s="1289"/>
      <c r="CL51" s="1289"/>
      <c r="CM51" s="1289"/>
      <c r="CN51" s="1289"/>
      <c r="CO51" s="1289"/>
      <c r="CP51" s="1289"/>
      <c r="CQ51" s="1289"/>
      <c r="CR51" s="1289"/>
      <c r="CS51" s="1289"/>
      <c r="CT51" s="1289"/>
      <c r="CU51" s="1289"/>
      <c r="CV51" s="1289"/>
      <c r="CW51" s="1289"/>
      <c r="CX51" s="1289"/>
      <c r="CY51" s="1289"/>
      <c r="CZ51" s="1289"/>
      <c r="DA51" s="1289"/>
      <c r="DB51" s="1289"/>
      <c r="DC51" s="1289"/>
    </row>
    <row r="52" spans="1:109">
      <c r="B52" s="374"/>
      <c r="G52" s="1295"/>
      <c r="H52" s="1295"/>
      <c r="I52" s="1293"/>
      <c r="J52" s="1293"/>
      <c r="K52" s="1290"/>
      <c r="L52" s="1290"/>
      <c r="M52" s="1290"/>
      <c r="N52" s="1290"/>
      <c r="AM52" s="383"/>
      <c r="AN52" s="1291"/>
      <c r="AO52" s="1291"/>
      <c r="AP52" s="1291"/>
      <c r="AQ52" s="1291"/>
      <c r="AR52" s="1291"/>
      <c r="AS52" s="1291"/>
      <c r="AT52" s="1291"/>
      <c r="AU52" s="1291"/>
      <c r="AV52" s="1291"/>
      <c r="AW52" s="1291"/>
      <c r="AX52" s="1291"/>
      <c r="AY52" s="1291"/>
      <c r="AZ52" s="1291"/>
      <c r="BA52" s="1291"/>
      <c r="BB52" s="1291"/>
      <c r="BC52" s="1291"/>
      <c r="BD52" s="1291"/>
      <c r="BE52" s="1291"/>
      <c r="BF52" s="1291"/>
      <c r="BG52" s="1291"/>
      <c r="BH52" s="1291"/>
      <c r="BI52" s="1291"/>
      <c r="BJ52" s="1291"/>
      <c r="BK52" s="1291"/>
      <c r="BL52" s="1291"/>
      <c r="BM52" s="1291"/>
      <c r="BN52" s="1291"/>
      <c r="BO52" s="1291"/>
      <c r="BP52" s="1289"/>
      <c r="BQ52" s="1289"/>
      <c r="BR52" s="1289"/>
      <c r="BS52" s="1289"/>
      <c r="BT52" s="1289"/>
      <c r="BU52" s="1289"/>
      <c r="BV52" s="1289"/>
      <c r="BW52" s="1289"/>
      <c r="BX52" s="1289"/>
      <c r="BY52" s="1289"/>
      <c r="BZ52" s="1289"/>
      <c r="CA52" s="1289"/>
      <c r="CB52" s="1289"/>
      <c r="CC52" s="1289"/>
      <c r="CD52" s="1289"/>
      <c r="CE52" s="1289"/>
      <c r="CF52" s="1289"/>
      <c r="CG52" s="1289"/>
      <c r="CH52" s="1289"/>
      <c r="CI52" s="1289"/>
      <c r="CJ52" s="1289"/>
      <c r="CK52" s="1289"/>
      <c r="CL52" s="1289"/>
      <c r="CM52" s="1289"/>
      <c r="CN52" s="1289"/>
      <c r="CO52" s="1289"/>
      <c r="CP52" s="1289"/>
      <c r="CQ52" s="1289"/>
      <c r="CR52" s="1289"/>
      <c r="CS52" s="1289"/>
      <c r="CT52" s="1289"/>
      <c r="CU52" s="1289"/>
      <c r="CV52" s="1289"/>
      <c r="CW52" s="1289"/>
      <c r="CX52" s="1289"/>
      <c r="CY52" s="1289"/>
      <c r="CZ52" s="1289"/>
      <c r="DA52" s="1289"/>
      <c r="DB52" s="1289"/>
      <c r="DC52" s="1289"/>
    </row>
    <row r="53" spans="1:109">
      <c r="A53" s="382"/>
      <c r="B53" s="374"/>
      <c r="G53" s="1295"/>
      <c r="H53" s="1295"/>
      <c r="I53" s="1284"/>
      <c r="J53" s="1284"/>
      <c r="K53" s="1290"/>
      <c r="L53" s="1290"/>
      <c r="M53" s="1290"/>
      <c r="N53" s="1290"/>
      <c r="AM53" s="383"/>
      <c r="AN53" s="1291"/>
      <c r="AO53" s="1291"/>
      <c r="AP53" s="1291"/>
      <c r="AQ53" s="1291"/>
      <c r="AR53" s="1291"/>
      <c r="AS53" s="1291"/>
      <c r="AT53" s="1291"/>
      <c r="AU53" s="1291"/>
      <c r="AV53" s="1291"/>
      <c r="AW53" s="1291"/>
      <c r="AX53" s="1291"/>
      <c r="AY53" s="1291"/>
      <c r="AZ53" s="1291"/>
      <c r="BA53" s="1291"/>
      <c r="BB53" s="1291" t="s">
        <v>603</v>
      </c>
      <c r="BC53" s="1291"/>
      <c r="BD53" s="1291"/>
      <c r="BE53" s="1291"/>
      <c r="BF53" s="1291"/>
      <c r="BG53" s="1291"/>
      <c r="BH53" s="1291"/>
      <c r="BI53" s="1291"/>
      <c r="BJ53" s="1291"/>
      <c r="BK53" s="1291"/>
      <c r="BL53" s="1291"/>
      <c r="BM53" s="1291"/>
      <c r="BN53" s="1291"/>
      <c r="BO53" s="1291"/>
      <c r="BP53" s="1292"/>
      <c r="BQ53" s="1289"/>
      <c r="BR53" s="1289"/>
      <c r="BS53" s="1289"/>
      <c r="BT53" s="1289"/>
      <c r="BU53" s="1289"/>
      <c r="BV53" s="1289"/>
      <c r="BW53" s="1289"/>
      <c r="BX53" s="1292"/>
      <c r="BY53" s="1289"/>
      <c r="BZ53" s="1289"/>
      <c r="CA53" s="1289"/>
      <c r="CB53" s="1289"/>
      <c r="CC53" s="1289"/>
      <c r="CD53" s="1289"/>
      <c r="CE53" s="1289"/>
      <c r="CF53" s="1289">
        <v>48</v>
      </c>
      <c r="CG53" s="1289"/>
      <c r="CH53" s="1289"/>
      <c r="CI53" s="1289"/>
      <c r="CJ53" s="1289"/>
      <c r="CK53" s="1289"/>
      <c r="CL53" s="1289"/>
      <c r="CM53" s="1289"/>
      <c r="CN53" s="1289">
        <v>54.7</v>
      </c>
      <c r="CO53" s="1289"/>
      <c r="CP53" s="1289"/>
      <c r="CQ53" s="1289"/>
      <c r="CR53" s="1289"/>
      <c r="CS53" s="1289"/>
      <c r="CT53" s="1289"/>
      <c r="CU53" s="1289"/>
      <c r="CV53" s="1289">
        <v>55</v>
      </c>
      <c r="CW53" s="1289"/>
      <c r="CX53" s="1289"/>
      <c r="CY53" s="1289"/>
      <c r="CZ53" s="1289"/>
      <c r="DA53" s="1289"/>
      <c r="DB53" s="1289"/>
      <c r="DC53" s="1289"/>
    </row>
    <row r="54" spans="1:109">
      <c r="A54" s="382"/>
      <c r="B54" s="374"/>
      <c r="G54" s="1295"/>
      <c r="H54" s="1295"/>
      <c r="I54" s="1284"/>
      <c r="J54" s="1284"/>
      <c r="K54" s="1290"/>
      <c r="L54" s="1290"/>
      <c r="M54" s="1290"/>
      <c r="N54" s="1290"/>
      <c r="AM54" s="383"/>
      <c r="AN54" s="1291"/>
      <c r="AO54" s="1291"/>
      <c r="AP54" s="1291"/>
      <c r="AQ54" s="1291"/>
      <c r="AR54" s="1291"/>
      <c r="AS54" s="1291"/>
      <c r="AT54" s="1291"/>
      <c r="AU54" s="1291"/>
      <c r="AV54" s="1291"/>
      <c r="AW54" s="1291"/>
      <c r="AX54" s="1291"/>
      <c r="AY54" s="1291"/>
      <c r="AZ54" s="1291"/>
      <c r="BA54" s="1291"/>
      <c r="BB54" s="1291"/>
      <c r="BC54" s="1291"/>
      <c r="BD54" s="1291"/>
      <c r="BE54" s="1291"/>
      <c r="BF54" s="1291"/>
      <c r="BG54" s="1291"/>
      <c r="BH54" s="1291"/>
      <c r="BI54" s="1291"/>
      <c r="BJ54" s="1291"/>
      <c r="BK54" s="1291"/>
      <c r="BL54" s="1291"/>
      <c r="BM54" s="1291"/>
      <c r="BN54" s="1291"/>
      <c r="BO54" s="1291"/>
      <c r="BP54" s="1289"/>
      <c r="BQ54" s="1289"/>
      <c r="BR54" s="1289"/>
      <c r="BS54" s="1289"/>
      <c r="BT54" s="1289"/>
      <c r="BU54" s="1289"/>
      <c r="BV54" s="1289"/>
      <c r="BW54" s="1289"/>
      <c r="BX54" s="1289"/>
      <c r="BY54" s="1289"/>
      <c r="BZ54" s="1289"/>
      <c r="CA54" s="1289"/>
      <c r="CB54" s="1289"/>
      <c r="CC54" s="1289"/>
      <c r="CD54" s="1289"/>
      <c r="CE54" s="1289"/>
      <c r="CF54" s="1289"/>
      <c r="CG54" s="1289"/>
      <c r="CH54" s="1289"/>
      <c r="CI54" s="1289"/>
      <c r="CJ54" s="1289"/>
      <c r="CK54" s="1289"/>
      <c r="CL54" s="1289"/>
      <c r="CM54" s="1289"/>
      <c r="CN54" s="1289"/>
      <c r="CO54" s="1289"/>
      <c r="CP54" s="1289"/>
      <c r="CQ54" s="1289"/>
      <c r="CR54" s="1289"/>
      <c r="CS54" s="1289"/>
      <c r="CT54" s="1289"/>
      <c r="CU54" s="1289"/>
      <c r="CV54" s="1289"/>
      <c r="CW54" s="1289"/>
      <c r="CX54" s="1289"/>
      <c r="CY54" s="1289"/>
      <c r="CZ54" s="1289"/>
      <c r="DA54" s="1289"/>
      <c r="DB54" s="1289"/>
      <c r="DC54" s="1289"/>
    </row>
    <row r="55" spans="1:109">
      <c r="A55" s="382"/>
      <c r="B55" s="374"/>
      <c r="G55" s="1284"/>
      <c r="H55" s="1284"/>
      <c r="I55" s="1284"/>
      <c r="J55" s="1284"/>
      <c r="K55" s="1290"/>
      <c r="L55" s="1290"/>
      <c r="M55" s="1290"/>
      <c r="N55" s="1290"/>
      <c r="AN55" s="1288" t="s">
        <v>605</v>
      </c>
      <c r="AO55" s="1288"/>
      <c r="AP55" s="1288"/>
      <c r="AQ55" s="1288"/>
      <c r="AR55" s="1288"/>
      <c r="AS55" s="1288"/>
      <c r="AT55" s="1288"/>
      <c r="AU55" s="1288"/>
      <c r="AV55" s="1288"/>
      <c r="AW55" s="1288"/>
      <c r="AX55" s="1288"/>
      <c r="AY55" s="1288"/>
      <c r="AZ55" s="1288"/>
      <c r="BA55" s="1288"/>
      <c r="BB55" s="1291" t="s">
        <v>602</v>
      </c>
      <c r="BC55" s="1291"/>
      <c r="BD55" s="1291"/>
      <c r="BE55" s="1291"/>
      <c r="BF55" s="1291"/>
      <c r="BG55" s="1291"/>
      <c r="BH55" s="1291"/>
      <c r="BI55" s="1291"/>
      <c r="BJ55" s="1291"/>
      <c r="BK55" s="1291"/>
      <c r="BL55" s="1291"/>
      <c r="BM55" s="1291"/>
      <c r="BN55" s="1291"/>
      <c r="BO55" s="1291"/>
      <c r="BP55" s="1292"/>
      <c r="BQ55" s="1289"/>
      <c r="BR55" s="1289"/>
      <c r="BS55" s="1289"/>
      <c r="BT55" s="1289"/>
      <c r="BU55" s="1289"/>
      <c r="BV55" s="1289"/>
      <c r="BW55" s="1289"/>
      <c r="BX55" s="1292"/>
      <c r="BY55" s="1289"/>
      <c r="BZ55" s="1289"/>
      <c r="CA55" s="1289"/>
      <c r="CB55" s="1289"/>
      <c r="CC55" s="1289"/>
      <c r="CD55" s="1289"/>
      <c r="CE55" s="1289"/>
      <c r="CF55" s="1289">
        <v>0</v>
      </c>
      <c r="CG55" s="1289"/>
      <c r="CH55" s="1289"/>
      <c r="CI55" s="1289"/>
      <c r="CJ55" s="1289"/>
      <c r="CK55" s="1289"/>
      <c r="CL55" s="1289"/>
      <c r="CM55" s="1289"/>
      <c r="CN55" s="1289">
        <v>0</v>
      </c>
      <c r="CO55" s="1289"/>
      <c r="CP55" s="1289"/>
      <c r="CQ55" s="1289"/>
      <c r="CR55" s="1289"/>
      <c r="CS55" s="1289"/>
      <c r="CT55" s="1289"/>
      <c r="CU55" s="1289"/>
      <c r="CV55" s="1289">
        <v>0</v>
      </c>
      <c r="CW55" s="1289"/>
      <c r="CX55" s="1289"/>
      <c r="CY55" s="1289"/>
      <c r="CZ55" s="1289"/>
      <c r="DA55" s="1289"/>
      <c r="DB55" s="1289"/>
      <c r="DC55" s="1289"/>
    </row>
    <row r="56" spans="1:109">
      <c r="A56" s="382"/>
      <c r="B56" s="374"/>
      <c r="G56" s="1284"/>
      <c r="H56" s="1284"/>
      <c r="I56" s="1284"/>
      <c r="J56" s="1284"/>
      <c r="K56" s="1290"/>
      <c r="L56" s="1290"/>
      <c r="M56" s="1290"/>
      <c r="N56" s="1290"/>
      <c r="AN56" s="1288"/>
      <c r="AO56" s="1288"/>
      <c r="AP56" s="1288"/>
      <c r="AQ56" s="1288"/>
      <c r="AR56" s="1288"/>
      <c r="AS56" s="1288"/>
      <c r="AT56" s="1288"/>
      <c r="AU56" s="1288"/>
      <c r="AV56" s="1288"/>
      <c r="AW56" s="1288"/>
      <c r="AX56" s="1288"/>
      <c r="AY56" s="1288"/>
      <c r="AZ56" s="1288"/>
      <c r="BA56" s="1288"/>
      <c r="BB56" s="1291"/>
      <c r="BC56" s="1291"/>
      <c r="BD56" s="1291"/>
      <c r="BE56" s="1291"/>
      <c r="BF56" s="1291"/>
      <c r="BG56" s="1291"/>
      <c r="BH56" s="1291"/>
      <c r="BI56" s="1291"/>
      <c r="BJ56" s="1291"/>
      <c r="BK56" s="1291"/>
      <c r="BL56" s="1291"/>
      <c r="BM56" s="1291"/>
      <c r="BN56" s="1291"/>
      <c r="BO56" s="1291"/>
      <c r="BP56" s="1289"/>
      <c r="BQ56" s="1289"/>
      <c r="BR56" s="1289"/>
      <c r="BS56" s="1289"/>
      <c r="BT56" s="1289"/>
      <c r="BU56" s="1289"/>
      <c r="BV56" s="1289"/>
      <c r="BW56" s="1289"/>
      <c r="BX56" s="1289"/>
      <c r="BY56" s="1289"/>
      <c r="BZ56" s="1289"/>
      <c r="CA56" s="1289"/>
      <c r="CB56" s="1289"/>
      <c r="CC56" s="1289"/>
      <c r="CD56" s="1289"/>
      <c r="CE56" s="1289"/>
      <c r="CF56" s="1289"/>
      <c r="CG56" s="1289"/>
      <c r="CH56" s="1289"/>
      <c r="CI56" s="1289"/>
      <c r="CJ56" s="1289"/>
      <c r="CK56" s="1289"/>
      <c r="CL56" s="1289"/>
      <c r="CM56" s="1289"/>
      <c r="CN56" s="1289"/>
      <c r="CO56" s="1289"/>
      <c r="CP56" s="1289"/>
      <c r="CQ56" s="1289"/>
      <c r="CR56" s="1289"/>
      <c r="CS56" s="1289"/>
      <c r="CT56" s="1289"/>
      <c r="CU56" s="1289"/>
      <c r="CV56" s="1289"/>
      <c r="CW56" s="1289"/>
      <c r="CX56" s="1289"/>
      <c r="CY56" s="1289"/>
      <c r="CZ56" s="1289"/>
      <c r="DA56" s="1289"/>
      <c r="DB56" s="1289"/>
      <c r="DC56" s="1289"/>
    </row>
    <row r="57" spans="1:109" s="382" customFormat="1">
      <c r="B57" s="386"/>
      <c r="G57" s="1284"/>
      <c r="H57" s="1284"/>
      <c r="I57" s="1294"/>
      <c r="J57" s="1294"/>
      <c r="K57" s="1290"/>
      <c r="L57" s="1290"/>
      <c r="M57" s="1290"/>
      <c r="N57" s="1290"/>
      <c r="AM57" s="367"/>
      <c r="AN57" s="1288"/>
      <c r="AO57" s="1288"/>
      <c r="AP57" s="1288"/>
      <c r="AQ57" s="1288"/>
      <c r="AR57" s="1288"/>
      <c r="AS57" s="1288"/>
      <c r="AT57" s="1288"/>
      <c r="AU57" s="1288"/>
      <c r="AV57" s="1288"/>
      <c r="AW57" s="1288"/>
      <c r="AX57" s="1288"/>
      <c r="AY57" s="1288"/>
      <c r="AZ57" s="1288"/>
      <c r="BA57" s="1288"/>
      <c r="BB57" s="1291" t="s">
        <v>603</v>
      </c>
      <c r="BC57" s="1291"/>
      <c r="BD57" s="1291"/>
      <c r="BE57" s="1291"/>
      <c r="BF57" s="1291"/>
      <c r="BG57" s="1291"/>
      <c r="BH57" s="1291"/>
      <c r="BI57" s="1291"/>
      <c r="BJ57" s="1291"/>
      <c r="BK57" s="1291"/>
      <c r="BL57" s="1291"/>
      <c r="BM57" s="1291"/>
      <c r="BN57" s="1291"/>
      <c r="BO57" s="1291"/>
      <c r="BP57" s="1292"/>
      <c r="BQ57" s="1289"/>
      <c r="BR57" s="1289"/>
      <c r="BS57" s="1289"/>
      <c r="BT57" s="1289"/>
      <c r="BU57" s="1289"/>
      <c r="BV57" s="1289"/>
      <c r="BW57" s="1289"/>
      <c r="BX57" s="1292"/>
      <c r="BY57" s="1289"/>
      <c r="BZ57" s="1289"/>
      <c r="CA57" s="1289"/>
      <c r="CB57" s="1289"/>
      <c r="CC57" s="1289"/>
      <c r="CD57" s="1289"/>
      <c r="CE57" s="1289"/>
      <c r="CF57" s="1289">
        <v>54.2</v>
      </c>
      <c r="CG57" s="1289"/>
      <c r="CH57" s="1289"/>
      <c r="CI57" s="1289"/>
      <c r="CJ57" s="1289"/>
      <c r="CK57" s="1289"/>
      <c r="CL57" s="1289"/>
      <c r="CM57" s="1289"/>
      <c r="CN57" s="1289">
        <v>56.3</v>
      </c>
      <c r="CO57" s="1289"/>
      <c r="CP57" s="1289"/>
      <c r="CQ57" s="1289"/>
      <c r="CR57" s="1289"/>
      <c r="CS57" s="1289"/>
      <c r="CT57" s="1289"/>
      <c r="CU57" s="1289"/>
      <c r="CV57" s="1289">
        <v>56.7</v>
      </c>
      <c r="CW57" s="1289"/>
      <c r="CX57" s="1289"/>
      <c r="CY57" s="1289"/>
      <c r="CZ57" s="1289"/>
      <c r="DA57" s="1289"/>
      <c r="DB57" s="1289"/>
      <c r="DC57" s="1289"/>
      <c r="DD57" s="387"/>
      <c r="DE57" s="386"/>
    </row>
    <row r="58" spans="1:109" s="382" customFormat="1">
      <c r="A58" s="367"/>
      <c r="B58" s="386"/>
      <c r="G58" s="1284"/>
      <c r="H58" s="1284"/>
      <c r="I58" s="1294"/>
      <c r="J58" s="1294"/>
      <c r="K58" s="1290"/>
      <c r="L58" s="1290"/>
      <c r="M58" s="1290"/>
      <c r="N58" s="1290"/>
      <c r="AM58" s="367"/>
      <c r="AN58" s="1288"/>
      <c r="AO58" s="1288"/>
      <c r="AP58" s="1288"/>
      <c r="AQ58" s="1288"/>
      <c r="AR58" s="1288"/>
      <c r="AS58" s="1288"/>
      <c r="AT58" s="1288"/>
      <c r="AU58" s="1288"/>
      <c r="AV58" s="1288"/>
      <c r="AW58" s="1288"/>
      <c r="AX58" s="1288"/>
      <c r="AY58" s="1288"/>
      <c r="AZ58" s="1288"/>
      <c r="BA58" s="1288"/>
      <c r="BB58" s="1291"/>
      <c r="BC58" s="1291"/>
      <c r="BD58" s="1291"/>
      <c r="BE58" s="1291"/>
      <c r="BF58" s="1291"/>
      <c r="BG58" s="1291"/>
      <c r="BH58" s="1291"/>
      <c r="BI58" s="1291"/>
      <c r="BJ58" s="1291"/>
      <c r="BK58" s="1291"/>
      <c r="BL58" s="1291"/>
      <c r="BM58" s="1291"/>
      <c r="BN58" s="1291"/>
      <c r="BO58" s="1291"/>
      <c r="BP58" s="1289"/>
      <c r="BQ58" s="1289"/>
      <c r="BR58" s="1289"/>
      <c r="BS58" s="1289"/>
      <c r="BT58" s="1289"/>
      <c r="BU58" s="1289"/>
      <c r="BV58" s="1289"/>
      <c r="BW58" s="1289"/>
      <c r="BX58" s="1289"/>
      <c r="BY58" s="1289"/>
      <c r="BZ58" s="1289"/>
      <c r="CA58" s="1289"/>
      <c r="CB58" s="1289"/>
      <c r="CC58" s="1289"/>
      <c r="CD58" s="1289"/>
      <c r="CE58" s="1289"/>
      <c r="CF58" s="1289"/>
      <c r="CG58" s="1289"/>
      <c r="CH58" s="1289"/>
      <c r="CI58" s="1289"/>
      <c r="CJ58" s="1289"/>
      <c r="CK58" s="1289"/>
      <c r="CL58" s="1289"/>
      <c r="CM58" s="1289"/>
      <c r="CN58" s="1289"/>
      <c r="CO58" s="1289"/>
      <c r="CP58" s="1289"/>
      <c r="CQ58" s="1289"/>
      <c r="CR58" s="1289"/>
      <c r="CS58" s="1289"/>
      <c r="CT58" s="1289"/>
      <c r="CU58" s="1289"/>
      <c r="CV58" s="1289"/>
      <c r="CW58" s="1289"/>
      <c r="CX58" s="1289"/>
      <c r="CY58" s="1289"/>
      <c r="CZ58" s="1289"/>
      <c r="DA58" s="1289"/>
      <c r="DB58" s="1289"/>
      <c r="DC58" s="1289"/>
      <c r="DD58" s="387"/>
      <c r="DE58" s="386"/>
    </row>
    <row r="59" spans="1:109" s="382" customFormat="1">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c r="B63" s="393" t="s">
        <v>606</v>
      </c>
    </row>
    <row r="64" spans="1:109">
      <c r="B64" s="374"/>
      <c r="G64" s="381"/>
      <c r="I64" s="394"/>
      <c r="J64" s="394"/>
      <c r="K64" s="394"/>
      <c r="L64" s="394"/>
      <c r="M64" s="394"/>
      <c r="N64" s="395"/>
      <c r="AM64" s="381"/>
      <c r="AN64" s="381" t="s">
        <v>598</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c r="B65" s="374"/>
      <c r="AN65" s="1275" t="s">
        <v>609</v>
      </c>
      <c r="AO65" s="1276"/>
      <c r="AP65" s="1276"/>
      <c r="AQ65" s="1276"/>
      <c r="AR65" s="1276"/>
      <c r="AS65" s="1276"/>
      <c r="AT65" s="1276"/>
      <c r="AU65" s="1276"/>
      <c r="AV65" s="1276"/>
      <c r="AW65" s="1276"/>
      <c r="AX65" s="1276"/>
      <c r="AY65" s="1276"/>
      <c r="AZ65" s="1276"/>
      <c r="BA65" s="1276"/>
      <c r="BB65" s="1276"/>
      <c r="BC65" s="1276"/>
      <c r="BD65" s="1276"/>
      <c r="BE65" s="1276"/>
      <c r="BF65" s="1276"/>
      <c r="BG65" s="1276"/>
      <c r="BH65" s="1276"/>
      <c r="BI65" s="1276"/>
      <c r="BJ65" s="1276"/>
      <c r="BK65" s="1276"/>
      <c r="BL65" s="1276"/>
      <c r="BM65" s="1276"/>
      <c r="BN65" s="1276"/>
      <c r="BO65" s="1276"/>
      <c r="BP65" s="1276"/>
      <c r="BQ65" s="1276"/>
      <c r="BR65" s="1276"/>
      <c r="BS65" s="1276"/>
      <c r="BT65" s="1276"/>
      <c r="BU65" s="1276"/>
      <c r="BV65" s="1276"/>
      <c r="BW65" s="1276"/>
      <c r="BX65" s="1276"/>
      <c r="BY65" s="1276"/>
      <c r="BZ65" s="1276"/>
      <c r="CA65" s="1276"/>
      <c r="CB65" s="1276"/>
      <c r="CC65" s="1276"/>
      <c r="CD65" s="1276"/>
      <c r="CE65" s="1276"/>
      <c r="CF65" s="1276"/>
      <c r="CG65" s="1276"/>
      <c r="CH65" s="1276"/>
      <c r="CI65" s="1276"/>
      <c r="CJ65" s="1276"/>
      <c r="CK65" s="1276"/>
      <c r="CL65" s="1276"/>
      <c r="CM65" s="1276"/>
      <c r="CN65" s="1276"/>
      <c r="CO65" s="1276"/>
      <c r="CP65" s="1276"/>
      <c r="CQ65" s="1276"/>
      <c r="CR65" s="1276"/>
      <c r="CS65" s="1276"/>
      <c r="CT65" s="1276"/>
      <c r="CU65" s="1276"/>
      <c r="CV65" s="1276"/>
      <c r="CW65" s="1276"/>
      <c r="CX65" s="1276"/>
      <c r="CY65" s="1276"/>
      <c r="CZ65" s="1276"/>
      <c r="DA65" s="1276"/>
      <c r="DB65" s="1276"/>
      <c r="DC65" s="1277"/>
    </row>
    <row r="66" spans="2:107">
      <c r="B66" s="374"/>
      <c r="AN66" s="1278"/>
      <c r="AO66" s="1279"/>
      <c r="AP66" s="1279"/>
      <c r="AQ66" s="1279"/>
      <c r="AR66" s="1279"/>
      <c r="AS66" s="1279"/>
      <c r="AT66" s="1279"/>
      <c r="AU66" s="1279"/>
      <c r="AV66" s="1279"/>
      <c r="AW66" s="1279"/>
      <c r="AX66" s="1279"/>
      <c r="AY66" s="1279"/>
      <c r="AZ66" s="1279"/>
      <c r="BA66" s="1279"/>
      <c r="BB66" s="1279"/>
      <c r="BC66" s="1279"/>
      <c r="BD66" s="1279"/>
      <c r="BE66" s="1279"/>
      <c r="BF66" s="1279"/>
      <c r="BG66" s="1279"/>
      <c r="BH66" s="1279"/>
      <c r="BI66" s="1279"/>
      <c r="BJ66" s="1279"/>
      <c r="BK66" s="1279"/>
      <c r="BL66" s="1279"/>
      <c r="BM66" s="1279"/>
      <c r="BN66" s="1279"/>
      <c r="BO66" s="1279"/>
      <c r="BP66" s="1279"/>
      <c r="BQ66" s="1279"/>
      <c r="BR66" s="1279"/>
      <c r="BS66" s="1279"/>
      <c r="BT66" s="1279"/>
      <c r="BU66" s="1279"/>
      <c r="BV66" s="1279"/>
      <c r="BW66" s="1279"/>
      <c r="BX66" s="1279"/>
      <c r="BY66" s="1279"/>
      <c r="BZ66" s="1279"/>
      <c r="CA66" s="1279"/>
      <c r="CB66" s="1279"/>
      <c r="CC66" s="1279"/>
      <c r="CD66" s="1279"/>
      <c r="CE66" s="1279"/>
      <c r="CF66" s="1279"/>
      <c r="CG66" s="1279"/>
      <c r="CH66" s="1279"/>
      <c r="CI66" s="1279"/>
      <c r="CJ66" s="1279"/>
      <c r="CK66" s="1279"/>
      <c r="CL66" s="1279"/>
      <c r="CM66" s="1279"/>
      <c r="CN66" s="1279"/>
      <c r="CO66" s="1279"/>
      <c r="CP66" s="1279"/>
      <c r="CQ66" s="1279"/>
      <c r="CR66" s="1279"/>
      <c r="CS66" s="1279"/>
      <c r="CT66" s="1279"/>
      <c r="CU66" s="1279"/>
      <c r="CV66" s="1279"/>
      <c r="CW66" s="1279"/>
      <c r="CX66" s="1279"/>
      <c r="CY66" s="1279"/>
      <c r="CZ66" s="1279"/>
      <c r="DA66" s="1279"/>
      <c r="DB66" s="1279"/>
      <c r="DC66" s="1280"/>
    </row>
    <row r="67" spans="2:107">
      <c r="B67" s="374"/>
      <c r="AN67" s="1278"/>
      <c r="AO67" s="1279"/>
      <c r="AP67" s="1279"/>
      <c r="AQ67" s="1279"/>
      <c r="AR67" s="1279"/>
      <c r="AS67" s="1279"/>
      <c r="AT67" s="1279"/>
      <c r="AU67" s="1279"/>
      <c r="AV67" s="1279"/>
      <c r="AW67" s="1279"/>
      <c r="AX67" s="1279"/>
      <c r="AY67" s="1279"/>
      <c r="AZ67" s="1279"/>
      <c r="BA67" s="1279"/>
      <c r="BB67" s="1279"/>
      <c r="BC67" s="1279"/>
      <c r="BD67" s="1279"/>
      <c r="BE67" s="1279"/>
      <c r="BF67" s="1279"/>
      <c r="BG67" s="1279"/>
      <c r="BH67" s="1279"/>
      <c r="BI67" s="1279"/>
      <c r="BJ67" s="1279"/>
      <c r="BK67" s="1279"/>
      <c r="BL67" s="1279"/>
      <c r="BM67" s="1279"/>
      <c r="BN67" s="1279"/>
      <c r="BO67" s="1279"/>
      <c r="BP67" s="1279"/>
      <c r="BQ67" s="1279"/>
      <c r="BR67" s="1279"/>
      <c r="BS67" s="1279"/>
      <c r="BT67" s="1279"/>
      <c r="BU67" s="1279"/>
      <c r="BV67" s="1279"/>
      <c r="BW67" s="1279"/>
      <c r="BX67" s="1279"/>
      <c r="BY67" s="1279"/>
      <c r="BZ67" s="1279"/>
      <c r="CA67" s="1279"/>
      <c r="CB67" s="1279"/>
      <c r="CC67" s="1279"/>
      <c r="CD67" s="1279"/>
      <c r="CE67" s="1279"/>
      <c r="CF67" s="1279"/>
      <c r="CG67" s="1279"/>
      <c r="CH67" s="1279"/>
      <c r="CI67" s="1279"/>
      <c r="CJ67" s="1279"/>
      <c r="CK67" s="1279"/>
      <c r="CL67" s="1279"/>
      <c r="CM67" s="1279"/>
      <c r="CN67" s="1279"/>
      <c r="CO67" s="1279"/>
      <c r="CP67" s="1279"/>
      <c r="CQ67" s="1279"/>
      <c r="CR67" s="1279"/>
      <c r="CS67" s="1279"/>
      <c r="CT67" s="1279"/>
      <c r="CU67" s="1279"/>
      <c r="CV67" s="1279"/>
      <c r="CW67" s="1279"/>
      <c r="CX67" s="1279"/>
      <c r="CY67" s="1279"/>
      <c r="CZ67" s="1279"/>
      <c r="DA67" s="1279"/>
      <c r="DB67" s="1279"/>
      <c r="DC67" s="1280"/>
    </row>
    <row r="68" spans="2:107">
      <c r="B68" s="374"/>
      <c r="AN68" s="1278"/>
      <c r="AO68" s="1279"/>
      <c r="AP68" s="1279"/>
      <c r="AQ68" s="1279"/>
      <c r="AR68" s="1279"/>
      <c r="AS68" s="1279"/>
      <c r="AT68" s="1279"/>
      <c r="AU68" s="1279"/>
      <c r="AV68" s="1279"/>
      <c r="AW68" s="1279"/>
      <c r="AX68" s="1279"/>
      <c r="AY68" s="1279"/>
      <c r="AZ68" s="1279"/>
      <c r="BA68" s="1279"/>
      <c r="BB68" s="1279"/>
      <c r="BC68" s="1279"/>
      <c r="BD68" s="1279"/>
      <c r="BE68" s="1279"/>
      <c r="BF68" s="1279"/>
      <c r="BG68" s="1279"/>
      <c r="BH68" s="1279"/>
      <c r="BI68" s="1279"/>
      <c r="BJ68" s="1279"/>
      <c r="BK68" s="1279"/>
      <c r="BL68" s="1279"/>
      <c r="BM68" s="1279"/>
      <c r="BN68" s="1279"/>
      <c r="BO68" s="1279"/>
      <c r="BP68" s="1279"/>
      <c r="BQ68" s="1279"/>
      <c r="BR68" s="1279"/>
      <c r="BS68" s="1279"/>
      <c r="BT68" s="1279"/>
      <c r="BU68" s="1279"/>
      <c r="BV68" s="1279"/>
      <c r="BW68" s="1279"/>
      <c r="BX68" s="1279"/>
      <c r="BY68" s="1279"/>
      <c r="BZ68" s="1279"/>
      <c r="CA68" s="1279"/>
      <c r="CB68" s="1279"/>
      <c r="CC68" s="1279"/>
      <c r="CD68" s="1279"/>
      <c r="CE68" s="1279"/>
      <c r="CF68" s="1279"/>
      <c r="CG68" s="1279"/>
      <c r="CH68" s="1279"/>
      <c r="CI68" s="1279"/>
      <c r="CJ68" s="1279"/>
      <c r="CK68" s="1279"/>
      <c r="CL68" s="1279"/>
      <c r="CM68" s="1279"/>
      <c r="CN68" s="1279"/>
      <c r="CO68" s="1279"/>
      <c r="CP68" s="1279"/>
      <c r="CQ68" s="1279"/>
      <c r="CR68" s="1279"/>
      <c r="CS68" s="1279"/>
      <c r="CT68" s="1279"/>
      <c r="CU68" s="1279"/>
      <c r="CV68" s="1279"/>
      <c r="CW68" s="1279"/>
      <c r="CX68" s="1279"/>
      <c r="CY68" s="1279"/>
      <c r="CZ68" s="1279"/>
      <c r="DA68" s="1279"/>
      <c r="DB68" s="1279"/>
      <c r="DC68" s="1280"/>
    </row>
    <row r="69" spans="2:107">
      <c r="B69" s="374"/>
      <c r="AN69" s="1281"/>
      <c r="AO69" s="1282"/>
      <c r="AP69" s="1282"/>
      <c r="AQ69" s="1282"/>
      <c r="AR69" s="1282"/>
      <c r="AS69" s="1282"/>
      <c r="AT69" s="1282"/>
      <c r="AU69" s="1282"/>
      <c r="AV69" s="1282"/>
      <c r="AW69" s="1282"/>
      <c r="AX69" s="1282"/>
      <c r="AY69" s="1282"/>
      <c r="AZ69" s="1282"/>
      <c r="BA69" s="1282"/>
      <c r="BB69" s="1282"/>
      <c r="BC69" s="1282"/>
      <c r="BD69" s="1282"/>
      <c r="BE69" s="1282"/>
      <c r="BF69" s="1282"/>
      <c r="BG69" s="1282"/>
      <c r="BH69" s="1282"/>
      <c r="BI69" s="1282"/>
      <c r="BJ69" s="1282"/>
      <c r="BK69" s="1282"/>
      <c r="BL69" s="1282"/>
      <c r="BM69" s="1282"/>
      <c r="BN69" s="1282"/>
      <c r="BO69" s="1282"/>
      <c r="BP69" s="1282"/>
      <c r="BQ69" s="1282"/>
      <c r="BR69" s="1282"/>
      <c r="BS69" s="1282"/>
      <c r="BT69" s="1282"/>
      <c r="BU69" s="1282"/>
      <c r="BV69" s="1282"/>
      <c r="BW69" s="1282"/>
      <c r="BX69" s="1282"/>
      <c r="BY69" s="1282"/>
      <c r="BZ69" s="1282"/>
      <c r="CA69" s="1282"/>
      <c r="CB69" s="1282"/>
      <c r="CC69" s="1282"/>
      <c r="CD69" s="1282"/>
      <c r="CE69" s="1282"/>
      <c r="CF69" s="1282"/>
      <c r="CG69" s="1282"/>
      <c r="CH69" s="1282"/>
      <c r="CI69" s="1282"/>
      <c r="CJ69" s="1282"/>
      <c r="CK69" s="1282"/>
      <c r="CL69" s="1282"/>
      <c r="CM69" s="1282"/>
      <c r="CN69" s="1282"/>
      <c r="CO69" s="1282"/>
      <c r="CP69" s="1282"/>
      <c r="CQ69" s="1282"/>
      <c r="CR69" s="1282"/>
      <c r="CS69" s="1282"/>
      <c r="CT69" s="1282"/>
      <c r="CU69" s="1282"/>
      <c r="CV69" s="1282"/>
      <c r="CW69" s="1282"/>
      <c r="CX69" s="1282"/>
      <c r="CY69" s="1282"/>
      <c r="CZ69" s="1282"/>
      <c r="DA69" s="1282"/>
      <c r="DB69" s="1282"/>
      <c r="DC69" s="1283"/>
    </row>
    <row r="70" spans="2:107">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c r="B71" s="374"/>
      <c r="G71" s="399"/>
      <c r="I71" s="400"/>
      <c r="J71" s="397"/>
      <c r="K71" s="397"/>
      <c r="L71" s="398"/>
      <c r="M71" s="397"/>
      <c r="N71" s="398"/>
      <c r="AM71" s="399"/>
      <c r="AN71" s="367" t="s">
        <v>600</v>
      </c>
    </row>
    <row r="72" spans="2:107">
      <c r="B72" s="374"/>
      <c r="G72" s="1284"/>
      <c r="H72" s="1284"/>
      <c r="I72" s="1284"/>
      <c r="J72" s="1284"/>
      <c r="K72" s="384"/>
      <c r="L72" s="384"/>
      <c r="M72" s="385"/>
      <c r="N72" s="385"/>
      <c r="AN72" s="1285"/>
      <c r="AO72" s="1286"/>
      <c r="AP72" s="1286"/>
      <c r="AQ72" s="1286"/>
      <c r="AR72" s="1286"/>
      <c r="AS72" s="1286"/>
      <c r="AT72" s="1286"/>
      <c r="AU72" s="1286"/>
      <c r="AV72" s="1286"/>
      <c r="AW72" s="1286"/>
      <c r="AX72" s="1286"/>
      <c r="AY72" s="1286"/>
      <c r="AZ72" s="1286"/>
      <c r="BA72" s="1286"/>
      <c r="BB72" s="1286"/>
      <c r="BC72" s="1286"/>
      <c r="BD72" s="1286"/>
      <c r="BE72" s="1286"/>
      <c r="BF72" s="1286"/>
      <c r="BG72" s="1286"/>
      <c r="BH72" s="1286"/>
      <c r="BI72" s="1286"/>
      <c r="BJ72" s="1286"/>
      <c r="BK72" s="1286"/>
      <c r="BL72" s="1286"/>
      <c r="BM72" s="1286"/>
      <c r="BN72" s="1286"/>
      <c r="BO72" s="1287"/>
      <c r="BP72" s="1288" t="s">
        <v>557</v>
      </c>
      <c r="BQ72" s="1288"/>
      <c r="BR72" s="1288"/>
      <c r="BS72" s="1288"/>
      <c r="BT72" s="1288"/>
      <c r="BU72" s="1288"/>
      <c r="BV72" s="1288"/>
      <c r="BW72" s="1288"/>
      <c r="BX72" s="1288" t="s">
        <v>558</v>
      </c>
      <c r="BY72" s="1288"/>
      <c r="BZ72" s="1288"/>
      <c r="CA72" s="1288"/>
      <c r="CB72" s="1288"/>
      <c r="CC72" s="1288"/>
      <c r="CD72" s="1288"/>
      <c r="CE72" s="1288"/>
      <c r="CF72" s="1288" t="s">
        <v>559</v>
      </c>
      <c r="CG72" s="1288"/>
      <c r="CH72" s="1288"/>
      <c r="CI72" s="1288"/>
      <c r="CJ72" s="1288"/>
      <c r="CK72" s="1288"/>
      <c r="CL72" s="1288"/>
      <c r="CM72" s="1288"/>
      <c r="CN72" s="1288" t="s">
        <v>560</v>
      </c>
      <c r="CO72" s="1288"/>
      <c r="CP72" s="1288"/>
      <c r="CQ72" s="1288"/>
      <c r="CR72" s="1288"/>
      <c r="CS72" s="1288"/>
      <c r="CT72" s="1288"/>
      <c r="CU72" s="1288"/>
      <c r="CV72" s="1288" t="s">
        <v>561</v>
      </c>
      <c r="CW72" s="1288"/>
      <c r="CX72" s="1288"/>
      <c r="CY72" s="1288"/>
      <c r="CZ72" s="1288"/>
      <c r="DA72" s="1288"/>
      <c r="DB72" s="1288"/>
      <c r="DC72" s="1288"/>
    </row>
    <row r="73" spans="2:107">
      <c r="B73" s="374"/>
      <c r="G73" s="1295"/>
      <c r="H73" s="1295"/>
      <c r="I73" s="1295"/>
      <c r="J73" s="1295"/>
      <c r="K73" s="1296"/>
      <c r="L73" s="1296"/>
      <c r="M73" s="1296"/>
      <c r="N73" s="1296"/>
      <c r="AM73" s="383"/>
      <c r="AN73" s="1291" t="s">
        <v>601</v>
      </c>
      <c r="AO73" s="1291"/>
      <c r="AP73" s="1291"/>
      <c r="AQ73" s="1291"/>
      <c r="AR73" s="1291"/>
      <c r="AS73" s="1291"/>
      <c r="AT73" s="1291"/>
      <c r="AU73" s="1291"/>
      <c r="AV73" s="1291"/>
      <c r="AW73" s="1291"/>
      <c r="AX73" s="1291"/>
      <c r="AY73" s="1291"/>
      <c r="AZ73" s="1291"/>
      <c r="BA73" s="1291"/>
      <c r="BB73" s="1291" t="s">
        <v>607</v>
      </c>
      <c r="BC73" s="1291"/>
      <c r="BD73" s="1291"/>
      <c r="BE73" s="1291"/>
      <c r="BF73" s="1291"/>
      <c r="BG73" s="1291"/>
      <c r="BH73" s="1291"/>
      <c r="BI73" s="1291"/>
      <c r="BJ73" s="1291"/>
      <c r="BK73" s="1291"/>
      <c r="BL73" s="1291"/>
      <c r="BM73" s="1291"/>
      <c r="BN73" s="1291"/>
      <c r="BO73" s="1291"/>
      <c r="BP73" s="1289"/>
      <c r="BQ73" s="1289"/>
      <c r="BR73" s="1289"/>
      <c r="BS73" s="1289"/>
      <c r="BT73" s="1289"/>
      <c r="BU73" s="1289"/>
      <c r="BV73" s="1289"/>
      <c r="BW73" s="1289"/>
      <c r="BX73" s="1289"/>
      <c r="BY73" s="1289"/>
      <c r="BZ73" s="1289"/>
      <c r="CA73" s="1289"/>
      <c r="CB73" s="1289"/>
      <c r="CC73" s="1289"/>
      <c r="CD73" s="1289"/>
      <c r="CE73" s="1289"/>
      <c r="CF73" s="1289"/>
      <c r="CG73" s="1289"/>
      <c r="CH73" s="1289"/>
      <c r="CI73" s="1289"/>
      <c r="CJ73" s="1289"/>
      <c r="CK73" s="1289"/>
      <c r="CL73" s="1289"/>
      <c r="CM73" s="1289"/>
      <c r="CN73" s="1289"/>
      <c r="CO73" s="1289"/>
      <c r="CP73" s="1289"/>
      <c r="CQ73" s="1289"/>
      <c r="CR73" s="1289"/>
      <c r="CS73" s="1289"/>
      <c r="CT73" s="1289"/>
      <c r="CU73" s="1289"/>
      <c r="CV73" s="1289"/>
      <c r="CW73" s="1289"/>
      <c r="CX73" s="1289"/>
      <c r="CY73" s="1289"/>
      <c r="CZ73" s="1289"/>
      <c r="DA73" s="1289"/>
      <c r="DB73" s="1289"/>
      <c r="DC73" s="1289"/>
    </row>
    <row r="74" spans="2:107">
      <c r="B74" s="374"/>
      <c r="G74" s="1295"/>
      <c r="H74" s="1295"/>
      <c r="I74" s="1295"/>
      <c r="J74" s="1295"/>
      <c r="K74" s="1296"/>
      <c r="L74" s="1296"/>
      <c r="M74" s="1296"/>
      <c r="N74" s="1296"/>
      <c r="AM74" s="383"/>
      <c r="AN74" s="1291"/>
      <c r="AO74" s="1291"/>
      <c r="AP74" s="1291"/>
      <c r="AQ74" s="1291"/>
      <c r="AR74" s="1291"/>
      <c r="AS74" s="1291"/>
      <c r="AT74" s="1291"/>
      <c r="AU74" s="1291"/>
      <c r="AV74" s="1291"/>
      <c r="AW74" s="1291"/>
      <c r="AX74" s="1291"/>
      <c r="AY74" s="1291"/>
      <c r="AZ74" s="1291"/>
      <c r="BA74" s="1291"/>
      <c r="BB74" s="1291"/>
      <c r="BC74" s="1291"/>
      <c r="BD74" s="1291"/>
      <c r="BE74" s="1291"/>
      <c r="BF74" s="1291"/>
      <c r="BG74" s="1291"/>
      <c r="BH74" s="1291"/>
      <c r="BI74" s="1291"/>
      <c r="BJ74" s="1291"/>
      <c r="BK74" s="1291"/>
      <c r="BL74" s="1291"/>
      <c r="BM74" s="1291"/>
      <c r="BN74" s="1291"/>
      <c r="BO74" s="1291"/>
      <c r="BP74" s="1289"/>
      <c r="BQ74" s="1289"/>
      <c r="BR74" s="1289"/>
      <c r="BS74" s="1289"/>
      <c r="BT74" s="1289"/>
      <c r="BU74" s="1289"/>
      <c r="BV74" s="1289"/>
      <c r="BW74" s="1289"/>
      <c r="BX74" s="1289"/>
      <c r="BY74" s="1289"/>
      <c r="BZ74" s="1289"/>
      <c r="CA74" s="1289"/>
      <c r="CB74" s="1289"/>
      <c r="CC74" s="1289"/>
      <c r="CD74" s="1289"/>
      <c r="CE74" s="1289"/>
      <c r="CF74" s="1289"/>
      <c r="CG74" s="1289"/>
      <c r="CH74" s="1289"/>
      <c r="CI74" s="1289"/>
      <c r="CJ74" s="1289"/>
      <c r="CK74" s="1289"/>
      <c r="CL74" s="1289"/>
      <c r="CM74" s="1289"/>
      <c r="CN74" s="1289"/>
      <c r="CO74" s="1289"/>
      <c r="CP74" s="1289"/>
      <c r="CQ74" s="1289"/>
      <c r="CR74" s="1289"/>
      <c r="CS74" s="1289"/>
      <c r="CT74" s="1289"/>
      <c r="CU74" s="1289"/>
      <c r="CV74" s="1289"/>
      <c r="CW74" s="1289"/>
      <c r="CX74" s="1289"/>
      <c r="CY74" s="1289"/>
      <c r="CZ74" s="1289"/>
      <c r="DA74" s="1289"/>
      <c r="DB74" s="1289"/>
      <c r="DC74" s="1289"/>
    </row>
    <row r="75" spans="2:107">
      <c r="B75" s="374"/>
      <c r="G75" s="1295"/>
      <c r="H75" s="1295"/>
      <c r="I75" s="1284"/>
      <c r="J75" s="1284"/>
      <c r="K75" s="1290"/>
      <c r="L75" s="1290"/>
      <c r="M75" s="1290"/>
      <c r="N75" s="1290"/>
      <c r="AM75" s="383"/>
      <c r="AN75" s="1291"/>
      <c r="AO75" s="1291"/>
      <c r="AP75" s="1291"/>
      <c r="AQ75" s="1291"/>
      <c r="AR75" s="1291"/>
      <c r="AS75" s="1291"/>
      <c r="AT75" s="1291"/>
      <c r="AU75" s="1291"/>
      <c r="AV75" s="1291"/>
      <c r="AW75" s="1291"/>
      <c r="AX75" s="1291"/>
      <c r="AY75" s="1291"/>
      <c r="AZ75" s="1291"/>
      <c r="BA75" s="1291"/>
      <c r="BB75" s="1291" t="s">
        <v>608</v>
      </c>
      <c r="BC75" s="1291"/>
      <c r="BD75" s="1291"/>
      <c r="BE75" s="1291"/>
      <c r="BF75" s="1291"/>
      <c r="BG75" s="1291"/>
      <c r="BH75" s="1291"/>
      <c r="BI75" s="1291"/>
      <c r="BJ75" s="1291"/>
      <c r="BK75" s="1291"/>
      <c r="BL75" s="1291"/>
      <c r="BM75" s="1291"/>
      <c r="BN75" s="1291"/>
      <c r="BO75" s="1291"/>
      <c r="BP75" s="1289">
        <v>3.9</v>
      </c>
      <c r="BQ75" s="1289"/>
      <c r="BR75" s="1289"/>
      <c r="BS75" s="1289"/>
      <c r="BT75" s="1289"/>
      <c r="BU75" s="1289"/>
      <c r="BV75" s="1289"/>
      <c r="BW75" s="1289"/>
      <c r="BX75" s="1289">
        <v>3.3</v>
      </c>
      <c r="BY75" s="1289"/>
      <c r="BZ75" s="1289"/>
      <c r="CA75" s="1289"/>
      <c r="CB75" s="1289"/>
      <c r="CC75" s="1289"/>
      <c r="CD75" s="1289"/>
      <c r="CE75" s="1289"/>
      <c r="CF75" s="1289">
        <v>3.2</v>
      </c>
      <c r="CG75" s="1289"/>
      <c r="CH75" s="1289"/>
      <c r="CI75" s="1289"/>
      <c r="CJ75" s="1289"/>
      <c r="CK75" s="1289"/>
      <c r="CL75" s="1289"/>
      <c r="CM75" s="1289"/>
      <c r="CN75" s="1289">
        <v>3.6</v>
      </c>
      <c r="CO75" s="1289"/>
      <c r="CP75" s="1289"/>
      <c r="CQ75" s="1289"/>
      <c r="CR75" s="1289"/>
      <c r="CS75" s="1289"/>
      <c r="CT75" s="1289"/>
      <c r="CU75" s="1289"/>
      <c r="CV75" s="1289">
        <v>4.5</v>
      </c>
      <c r="CW75" s="1289"/>
      <c r="CX75" s="1289"/>
      <c r="CY75" s="1289"/>
      <c r="CZ75" s="1289"/>
      <c r="DA75" s="1289"/>
      <c r="DB75" s="1289"/>
      <c r="DC75" s="1289"/>
    </row>
    <row r="76" spans="2:107">
      <c r="B76" s="374"/>
      <c r="G76" s="1295"/>
      <c r="H76" s="1295"/>
      <c r="I76" s="1284"/>
      <c r="J76" s="1284"/>
      <c r="K76" s="1290"/>
      <c r="L76" s="1290"/>
      <c r="M76" s="1290"/>
      <c r="N76" s="1290"/>
      <c r="AM76" s="383"/>
      <c r="AN76" s="1291"/>
      <c r="AO76" s="1291"/>
      <c r="AP76" s="1291"/>
      <c r="AQ76" s="1291"/>
      <c r="AR76" s="1291"/>
      <c r="AS76" s="1291"/>
      <c r="AT76" s="1291"/>
      <c r="AU76" s="1291"/>
      <c r="AV76" s="1291"/>
      <c r="AW76" s="1291"/>
      <c r="AX76" s="1291"/>
      <c r="AY76" s="1291"/>
      <c r="AZ76" s="1291"/>
      <c r="BA76" s="1291"/>
      <c r="BB76" s="1291"/>
      <c r="BC76" s="1291"/>
      <c r="BD76" s="1291"/>
      <c r="BE76" s="1291"/>
      <c r="BF76" s="1291"/>
      <c r="BG76" s="1291"/>
      <c r="BH76" s="1291"/>
      <c r="BI76" s="1291"/>
      <c r="BJ76" s="1291"/>
      <c r="BK76" s="1291"/>
      <c r="BL76" s="1291"/>
      <c r="BM76" s="1291"/>
      <c r="BN76" s="1291"/>
      <c r="BO76" s="1291"/>
      <c r="BP76" s="1289"/>
      <c r="BQ76" s="1289"/>
      <c r="BR76" s="1289"/>
      <c r="BS76" s="1289"/>
      <c r="BT76" s="1289"/>
      <c r="BU76" s="1289"/>
      <c r="BV76" s="1289"/>
      <c r="BW76" s="1289"/>
      <c r="BX76" s="1289"/>
      <c r="BY76" s="1289"/>
      <c r="BZ76" s="1289"/>
      <c r="CA76" s="1289"/>
      <c r="CB76" s="1289"/>
      <c r="CC76" s="1289"/>
      <c r="CD76" s="1289"/>
      <c r="CE76" s="1289"/>
      <c r="CF76" s="1289"/>
      <c r="CG76" s="1289"/>
      <c r="CH76" s="1289"/>
      <c r="CI76" s="1289"/>
      <c r="CJ76" s="1289"/>
      <c r="CK76" s="1289"/>
      <c r="CL76" s="1289"/>
      <c r="CM76" s="1289"/>
      <c r="CN76" s="1289"/>
      <c r="CO76" s="1289"/>
      <c r="CP76" s="1289"/>
      <c r="CQ76" s="1289"/>
      <c r="CR76" s="1289"/>
      <c r="CS76" s="1289"/>
      <c r="CT76" s="1289"/>
      <c r="CU76" s="1289"/>
      <c r="CV76" s="1289"/>
      <c r="CW76" s="1289"/>
      <c r="CX76" s="1289"/>
      <c r="CY76" s="1289"/>
      <c r="CZ76" s="1289"/>
      <c r="DA76" s="1289"/>
      <c r="DB76" s="1289"/>
      <c r="DC76" s="1289"/>
    </row>
    <row r="77" spans="2:107">
      <c r="B77" s="374"/>
      <c r="G77" s="1284"/>
      <c r="H77" s="1284"/>
      <c r="I77" s="1284"/>
      <c r="J77" s="1284"/>
      <c r="K77" s="1296"/>
      <c r="L77" s="1296"/>
      <c r="M77" s="1296"/>
      <c r="N77" s="1296"/>
      <c r="AN77" s="1288" t="s">
        <v>604</v>
      </c>
      <c r="AO77" s="1288"/>
      <c r="AP77" s="1288"/>
      <c r="AQ77" s="1288"/>
      <c r="AR77" s="1288"/>
      <c r="AS77" s="1288"/>
      <c r="AT77" s="1288"/>
      <c r="AU77" s="1288"/>
      <c r="AV77" s="1288"/>
      <c r="AW77" s="1288"/>
      <c r="AX77" s="1288"/>
      <c r="AY77" s="1288"/>
      <c r="AZ77" s="1288"/>
      <c r="BA77" s="1288"/>
      <c r="BB77" s="1291" t="s">
        <v>602</v>
      </c>
      <c r="BC77" s="1291"/>
      <c r="BD77" s="1291"/>
      <c r="BE77" s="1291"/>
      <c r="BF77" s="1291"/>
      <c r="BG77" s="1291"/>
      <c r="BH77" s="1291"/>
      <c r="BI77" s="1291"/>
      <c r="BJ77" s="1291"/>
      <c r="BK77" s="1291"/>
      <c r="BL77" s="1291"/>
      <c r="BM77" s="1291"/>
      <c r="BN77" s="1291"/>
      <c r="BO77" s="1291"/>
      <c r="BP77" s="1289">
        <v>0</v>
      </c>
      <c r="BQ77" s="1289"/>
      <c r="BR77" s="1289"/>
      <c r="BS77" s="1289"/>
      <c r="BT77" s="1289"/>
      <c r="BU77" s="1289"/>
      <c r="BV77" s="1289"/>
      <c r="BW77" s="1289"/>
      <c r="BX77" s="1289">
        <v>0</v>
      </c>
      <c r="BY77" s="1289"/>
      <c r="BZ77" s="1289"/>
      <c r="CA77" s="1289"/>
      <c r="CB77" s="1289"/>
      <c r="CC77" s="1289"/>
      <c r="CD77" s="1289"/>
      <c r="CE77" s="1289"/>
      <c r="CF77" s="1289">
        <v>0</v>
      </c>
      <c r="CG77" s="1289"/>
      <c r="CH77" s="1289"/>
      <c r="CI77" s="1289"/>
      <c r="CJ77" s="1289"/>
      <c r="CK77" s="1289"/>
      <c r="CL77" s="1289"/>
      <c r="CM77" s="1289"/>
      <c r="CN77" s="1289">
        <v>0</v>
      </c>
      <c r="CO77" s="1289"/>
      <c r="CP77" s="1289"/>
      <c r="CQ77" s="1289"/>
      <c r="CR77" s="1289"/>
      <c r="CS77" s="1289"/>
      <c r="CT77" s="1289"/>
      <c r="CU77" s="1289"/>
      <c r="CV77" s="1289">
        <v>0</v>
      </c>
      <c r="CW77" s="1289"/>
      <c r="CX77" s="1289"/>
      <c r="CY77" s="1289"/>
      <c r="CZ77" s="1289"/>
      <c r="DA77" s="1289"/>
      <c r="DB77" s="1289"/>
      <c r="DC77" s="1289"/>
    </row>
    <row r="78" spans="2:107">
      <c r="B78" s="374"/>
      <c r="G78" s="1284"/>
      <c r="H78" s="1284"/>
      <c r="I78" s="1284"/>
      <c r="J78" s="1284"/>
      <c r="K78" s="1296"/>
      <c r="L78" s="1296"/>
      <c r="M78" s="1296"/>
      <c r="N78" s="1296"/>
      <c r="AN78" s="1288"/>
      <c r="AO78" s="1288"/>
      <c r="AP78" s="1288"/>
      <c r="AQ78" s="1288"/>
      <c r="AR78" s="1288"/>
      <c r="AS78" s="1288"/>
      <c r="AT78" s="1288"/>
      <c r="AU78" s="1288"/>
      <c r="AV78" s="1288"/>
      <c r="AW78" s="1288"/>
      <c r="AX78" s="1288"/>
      <c r="AY78" s="1288"/>
      <c r="AZ78" s="1288"/>
      <c r="BA78" s="1288"/>
      <c r="BB78" s="1291"/>
      <c r="BC78" s="1291"/>
      <c r="BD78" s="1291"/>
      <c r="BE78" s="1291"/>
      <c r="BF78" s="1291"/>
      <c r="BG78" s="1291"/>
      <c r="BH78" s="1291"/>
      <c r="BI78" s="1291"/>
      <c r="BJ78" s="1291"/>
      <c r="BK78" s="1291"/>
      <c r="BL78" s="1291"/>
      <c r="BM78" s="1291"/>
      <c r="BN78" s="1291"/>
      <c r="BO78" s="1291"/>
      <c r="BP78" s="1289"/>
      <c r="BQ78" s="1289"/>
      <c r="BR78" s="1289"/>
      <c r="BS78" s="1289"/>
      <c r="BT78" s="1289"/>
      <c r="BU78" s="1289"/>
      <c r="BV78" s="1289"/>
      <c r="BW78" s="1289"/>
      <c r="BX78" s="1289"/>
      <c r="BY78" s="1289"/>
      <c r="BZ78" s="1289"/>
      <c r="CA78" s="1289"/>
      <c r="CB78" s="1289"/>
      <c r="CC78" s="1289"/>
      <c r="CD78" s="1289"/>
      <c r="CE78" s="1289"/>
      <c r="CF78" s="1289"/>
      <c r="CG78" s="1289"/>
      <c r="CH78" s="1289"/>
      <c r="CI78" s="1289"/>
      <c r="CJ78" s="1289"/>
      <c r="CK78" s="1289"/>
      <c r="CL78" s="1289"/>
      <c r="CM78" s="1289"/>
      <c r="CN78" s="1289"/>
      <c r="CO78" s="1289"/>
      <c r="CP78" s="1289"/>
      <c r="CQ78" s="1289"/>
      <c r="CR78" s="1289"/>
      <c r="CS78" s="1289"/>
      <c r="CT78" s="1289"/>
      <c r="CU78" s="1289"/>
      <c r="CV78" s="1289"/>
      <c r="CW78" s="1289"/>
      <c r="CX78" s="1289"/>
      <c r="CY78" s="1289"/>
      <c r="CZ78" s="1289"/>
      <c r="DA78" s="1289"/>
      <c r="DB78" s="1289"/>
      <c r="DC78" s="1289"/>
    </row>
    <row r="79" spans="2:107">
      <c r="B79" s="374"/>
      <c r="G79" s="1284"/>
      <c r="H79" s="1284"/>
      <c r="I79" s="1294"/>
      <c r="J79" s="1294"/>
      <c r="K79" s="1297"/>
      <c r="L79" s="1297"/>
      <c r="M79" s="1297"/>
      <c r="N79" s="1297"/>
      <c r="AN79" s="1288"/>
      <c r="AO79" s="1288"/>
      <c r="AP79" s="1288"/>
      <c r="AQ79" s="1288"/>
      <c r="AR79" s="1288"/>
      <c r="AS79" s="1288"/>
      <c r="AT79" s="1288"/>
      <c r="AU79" s="1288"/>
      <c r="AV79" s="1288"/>
      <c r="AW79" s="1288"/>
      <c r="AX79" s="1288"/>
      <c r="AY79" s="1288"/>
      <c r="AZ79" s="1288"/>
      <c r="BA79" s="1288"/>
      <c r="BB79" s="1291" t="s">
        <v>608</v>
      </c>
      <c r="BC79" s="1291"/>
      <c r="BD79" s="1291"/>
      <c r="BE79" s="1291"/>
      <c r="BF79" s="1291"/>
      <c r="BG79" s="1291"/>
      <c r="BH79" s="1291"/>
      <c r="BI79" s="1291"/>
      <c r="BJ79" s="1291"/>
      <c r="BK79" s="1291"/>
      <c r="BL79" s="1291"/>
      <c r="BM79" s="1291"/>
      <c r="BN79" s="1291"/>
      <c r="BO79" s="1291"/>
      <c r="BP79" s="1289">
        <v>9.1999999999999993</v>
      </c>
      <c r="BQ79" s="1289"/>
      <c r="BR79" s="1289"/>
      <c r="BS79" s="1289"/>
      <c r="BT79" s="1289"/>
      <c r="BU79" s="1289"/>
      <c r="BV79" s="1289"/>
      <c r="BW79" s="1289"/>
      <c r="BX79" s="1289">
        <v>8.1999999999999993</v>
      </c>
      <c r="BY79" s="1289"/>
      <c r="BZ79" s="1289"/>
      <c r="CA79" s="1289"/>
      <c r="CB79" s="1289"/>
      <c r="CC79" s="1289"/>
      <c r="CD79" s="1289"/>
      <c r="CE79" s="1289"/>
      <c r="CF79" s="1289">
        <v>7.8</v>
      </c>
      <c r="CG79" s="1289"/>
      <c r="CH79" s="1289"/>
      <c r="CI79" s="1289"/>
      <c r="CJ79" s="1289"/>
      <c r="CK79" s="1289"/>
      <c r="CL79" s="1289"/>
      <c r="CM79" s="1289"/>
      <c r="CN79" s="1289">
        <v>7.4</v>
      </c>
      <c r="CO79" s="1289"/>
      <c r="CP79" s="1289"/>
      <c r="CQ79" s="1289"/>
      <c r="CR79" s="1289"/>
      <c r="CS79" s="1289"/>
      <c r="CT79" s="1289"/>
      <c r="CU79" s="1289"/>
      <c r="CV79" s="1289">
        <v>7.1</v>
      </c>
      <c r="CW79" s="1289"/>
      <c r="CX79" s="1289"/>
      <c r="CY79" s="1289"/>
      <c r="CZ79" s="1289"/>
      <c r="DA79" s="1289"/>
      <c r="DB79" s="1289"/>
      <c r="DC79" s="1289"/>
    </row>
    <row r="80" spans="2:107">
      <c r="B80" s="374"/>
      <c r="G80" s="1284"/>
      <c r="H80" s="1284"/>
      <c r="I80" s="1294"/>
      <c r="J80" s="1294"/>
      <c r="K80" s="1297"/>
      <c r="L80" s="1297"/>
      <c r="M80" s="1297"/>
      <c r="N80" s="1297"/>
      <c r="AN80" s="1288"/>
      <c r="AO80" s="1288"/>
      <c r="AP80" s="1288"/>
      <c r="AQ80" s="1288"/>
      <c r="AR80" s="1288"/>
      <c r="AS80" s="1288"/>
      <c r="AT80" s="1288"/>
      <c r="AU80" s="1288"/>
      <c r="AV80" s="1288"/>
      <c r="AW80" s="1288"/>
      <c r="AX80" s="1288"/>
      <c r="AY80" s="1288"/>
      <c r="AZ80" s="1288"/>
      <c r="BA80" s="1288"/>
      <c r="BB80" s="1291"/>
      <c r="BC80" s="1291"/>
      <c r="BD80" s="1291"/>
      <c r="BE80" s="1291"/>
      <c r="BF80" s="1291"/>
      <c r="BG80" s="1291"/>
      <c r="BH80" s="1291"/>
      <c r="BI80" s="1291"/>
      <c r="BJ80" s="1291"/>
      <c r="BK80" s="1291"/>
      <c r="BL80" s="1291"/>
      <c r="BM80" s="1291"/>
      <c r="BN80" s="1291"/>
      <c r="BO80" s="1291"/>
      <c r="BP80" s="1289"/>
      <c r="BQ80" s="1289"/>
      <c r="BR80" s="1289"/>
      <c r="BS80" s="1289"/>
      <c r="BT80" s="1289"/>
      <c r="BU80" s="1289"/>
      <c r="BV80" s="1289"/>
      <c r="BW80" s="1289"/>
      <c r="BX80" s="1289"/>
      <c r="BY80" s="1289"/>
      <c r="BZ80" s="1289"/>
      <c r="CA80" s="1289"/>
      <c r="CB80" s="1289"/>
      <c r="CC80" s="1289"/>
      <c r="CD80" s="1289"/>
      <c r="CE80" s="1289"/>
      <c r="CF80" s="1289"/>
      <c r="CG80" s="1289"/>
      <c r="CH80" s="1289"/>
      <c r="CI80" s="1289"/>
      <c r="CJ80" s="1289"/>
      <c r="CK80" s="1289"/>
      <c r="CL80" s="1289"/>
      <c r="CM80" s="1289"/>
      <c r="CN80" s="1289"/>
      <c r="CO80" s="1289"/>
      <c r="CP80" s="1289"/>
      <c r="CQ80" s="1289"/>
      <c r="CR80" s="1289"/>
      <c r="CS80" s="1289"/>
      <c r="CT80" s="1289"/>
      <c r="CU80" s="1289"/>
      <c r="CV80" s="1289"/>
      <c r="CW80" s="1289"/>
      <c r="CX80" s="1289"/>
      <c r="CY80" s="1289"/>
      <c r="CZ80" s="1289"/>
      <c r="DA80" s="1289"/>
      <c r="DB80" s="1289"/>
      <c r="DC80" s="1289"/>
    </row>
    <row r="81" spans="2:109">
      <c r="B81" s="374"/>
    </row>
    <row r="82" spans="2:109" ht="17.2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c r="DD84" s="367"/>
      <c r="DE84" s="367"/>
    </row>
    <row r="85" spans="2:109">
      <c r="DD85" s="367"/>
      <c r="DE85" s="367"/>
    </row>
    <row r="86" spans="2:109" hidden="1">
      <c r="DD86" s="367"/>
      <c r="DE86" s="367"/>
    </row>
    <row r="87" spans="2:109" hidden="1">
      <c r="K87" s="402"/>
      <c r="AQ87" s="402"/>
      <c r="BC87" s="402"/>
      <c r="BO87" s="402"/>
      <c r="CA87" s="402"/>
      <c r="CM87" s="402"/>
      <c r="CY87" s="402"/>
      <c r="DD87" s="367"/>
      <c r="DE87" s="367"/>
    </row>
    <row r="88" spans="2:109" hidden="1">
      <c r="DD88" s="367"/>
      <c r="DE88" s="367"/>
    </row>
    <row r="89" spans="2:109" hidden="1">
      <c r="DD89" s="367"/>
      <c r="DE89" s="367"/>
    </row>
    <row r="90" spans="2:109" hidden="1">
      <c r="DD90" s="367"/>
      <c r="DE90" s="367"/>
    </row>
    <row r="91" spans="2:109" hidden="1">
      <c r="DD91" s="367"/>
      <c r="DE91" s="367"/>
    </row>
    <row r="92" spans="2:109" ht="13.5" hidden="1" customHeight="1">
      <c r="DD92" s="367"/>
      <c r="DE92" s="367"/>
    </row>
    <row r="93" spans="2:109" ht="13.5" hidden="1" customHeight="1">
      <c r="DD93" s="367"/>
      <c r="DE93" s="367"/>
    </row>
    <row r="94" spans="2:109" ht="13.5" hidden="1" customHeight="1">
      <c r="DD94" s="367"/>
      <c r="DE94" s="367"/>
    </row>
    <row r="95" spans="2:109" ht="13.5" hidden="1" customHeight="1">
      <c r="DD95" s="367"/>
      <c r="DE95" s="367"/>
    </row>
    <row r="96" spans="2:109" ht="13.5" hidden="1" customHeight="1">
      <c r="DD96" s="367"/>
      <c r="DE96" s="367"/>
    </row>
    <row r="97" spans="108:109" ht="13.5" hidden="1" customHeight="1">
      <c r="DD97" s="367"/>
      <c r="DE97" s="367"/>
    </row>
    <row r="98" spans="108:109" ht="13.5" hidden="1" customHeight="1">
      <c r="DD98" s="367"/>
      <c r="DE98" s="367"/>
    </row>
    <row r="99" spans="108:109" ht="13.5" hidden="1" customHeight="1">
      <c r="DD99" s="367"/>
      <c r="DE99" s="367"/>
    </row>
    <row r="100" spans="108:109" ht="13.5" hidden="1" customHeight="1">
      <c r="DD100" s="367"/>
      <c r="DE100" s="367"/>
    </row>
    <row r="101" spans="108:109" ht="13.5" hidden="1" customHeight="1">
      <c r="DD101" s="367"/>
      <c r="DE101" s="367"/>
    </row>
    <row r="102" spans="108:109" ht="13.5" hidden="1" customHeight="1">
      <c r="DD102" s="367"/>
      <c r="DE102" s="367"/>
    </row>
    <row r="103" spans="108:109" ht="13.5" hidden="1" customHeight="1">
      <c r="DD103" s="367"/>
      <c r="DE103" s="367"/>
    </row>
    <row r="104" spans="108:109" ht="13.5" hidden="1" customHeight="1">
      <c r="DD104" s="367"/>
      <c r="DE104" s="367"/>
    </row>
    <row r="105" spans="108:109" ht="13.5" hidden="1" customHeight="1">
      <c r="DD105" s="367"/>
      <c r="DE105" s="367"/>
    </row>
    <row r="106" spans="108:109" ht="13.5" hidden="1" customHeight="1">
      <c r="DD106" s="367"/>
      <c r="DE106" s="367"/>
    </row>
    <row r="107" spans="108:109" ht="13.5" hidden="1" customHeight="1">
      <c r="DD107" s="367"/>
      <c r="DE107" s="367"/>
    </row>
    <row r="108" spans="108:109" ht="13.5" hidden="1" customHeight="1">
      <c r="DD108" s="367"/>
      <c r="DE108" s="367"/>
    </row>
    <row r="109" spans="108:109" ht="13.5" hidden="1" customHeight="1">
      <c r="DD109" s="367"/>
      <c r="DE109" s="367"/>
    </row>
    <row r="110" spans="108:109" ht="13.5" hidden="1" customHeight="1">
      <c r="DD110" s="367"/>
      <c r="DE110" s="367"/>
    </row>
    <row r="111" spans="108:109" ht="13.5" hidden="1" customHeight="1">
      <c r="DD111" s="367"/>
      <c r="DE111" s="367"/>
    </row>
    <row r="112" spans="108:109" ht="13.5" hidden="1" customHeight="1">
      <c r="DD112" s="367"/>
      <c r="DE112" s="367"/>
    </row>
    <row r="113" spans="108:109" ht="13.5" hidden="1" customHeight="1">
      <c r="DD113" s="367"/>
      <c r="DE113" s="367"/>
    </row>
    <row r="114" spans="108:109" ht="13.5" hidden="1" customHeight="1">
      <c r="DD114" s="367"/>
      <c r="DE114" s="367"/>
    </row>
    <row r="115" spans="108:109" ht="13.5" hidden="1" customHeight="1">
      <c r="DD115" s="367"/>
      <c r="DE115" s="367"/>
    </row>
    <row r="116" spans="108:109" ht="13.5" hidden="1" customHeight="1">
      <c r="DD116" s="367"/>
      <c r="DE116" s="367"/>
    </row>
    <row r="117" spans="108:109" ht="13.5" hidden="1" customHeight="1">
      <c r="DD117" s="367"/>
      <c r="DE117" s="367"/>
    </row>
    <row r="118" spans="108:109" ht="13.5" hidden="1" customHeight="1">
      <c r="DD118" s="367"/>
      <c r="DE118" s="367"/>
    </row>
    <row r="119" spans="108:109" ht="13.5" hidden="1" customHeight="1">
      <c r="DD119" s="367"/>
      <c r="DE119" s="367"/>
    </row>
    <row r="120" spans="108:109" ht="13.5" hidden="1" customHeight="1">
      <c r="DD120" s="367"/>
      <c r="DE120" s="367"/>
    </row>
    <row r="121" spans="108:109" ht="13.5" hidden="1" customHeight="1">
      <c r="DD121" s="367"/>
      <c r="DE121" s="367"/>
    </row>
    <row r="122" spans="108:109" ht="13.5" hidden="1" customHeight="1">
      <c r="DD122" s="367"/>
      <c r="DE122" s="367"/>
    </row>
    <row r="123" spans="108:109" ht="13.5" hidden="1" customHeight="1">
      <c r="DD123" s="367"/>
      <c r="DE123" s="367"/>
    </row>
    <row r="124" spans="108:109" ht="13.5" hidden="1" customHeight="1">
      <c r="DD124" s="367"/>
      <c r="DE124" s="367"/>
    </row>
    <row r="125" spans="108:109" ht="13.5" hidden="1" customHeight="1">
      <c r="DD125" s="367"/>
      <c r="DE125" s="367"/>
    </row>
    <row r="126" spans="108:109" ht="13.5" hidden="1" customHeight="1">
      <c r="DD126" s="367"/>
      <c r="DE126" s="367"/>
    </row>
    <row r="127" spans="108:109" ht="13.5" hidden="1" customHeight="1">
      <c r="DD127" s="367"/>
      <c r="DE127" s="367"/>
    </row>
    <row r="128" spans="108:109" ht="13.5" hidden="1" customHeight="1">
      <c r="DD128" s="367"/>
      <c r="DE128" s="367"/>
    </row>
    <row r="129" spans="108:109" ht="13.5" hidden="1" customHeight="1">
      <c r="DD129" s="367"/>
      <c r="DE129" s="367"/>
    </row>
    <row r="130" spans="108:109" ht="13.5" hidden="1" customHeight="1">
      <c r="DD130" s="367"/>
      <c r="DE130" s="367"/>
    </row>
    <row r="131" spans="108:109" ht="13.5" hidden="1" customHeight="1">
      <c r="DD131" s="367"/>
      <c r="DE131" s="367"/>
    </row>
    <row r="132" spans="108:109" ht="13.5" hidden="1" customHeight="1">
      <c r="DD132" s="367"/>
      <c r="DE132" s="367"/>
    </row>
    <row r="133" spans="108:109" ht="13.5" hidden="1" customHeight="1">
      <c r="DD133" s="367"/>
      <c r="DE133" s="367"/>
    </row>
    <row r="134" spans="108:109" ht="13.5" hidden="1" customHeight="1">
      <c r="DD134" s="367"/>
      <c r="DE134" s="367"/>
    </row>
    <row r="135" spans="108:109" ht="13.5" hidden="1" customHeight="1">
      <c r="DD135" s="367"/>
      <c r="DE135" s="367"/>
    </row>
    <row r="136" spans="108:109" ht="13.5" hidden="1" customHeight="1">
      <c r="DD136" s="367"/>
      <c r="DE136" s="367"/>
    </row>
    <row r="137" spans="108:109" ht="13.5" hidden="1" customHeight="1">
      <c r="DD137" s="367"/>
      <c r="DE137" s="367"/>
    </row>
    <row r="138" spans="108:109" ht="13.5" hidden="1" customHeight="1">
      <c r="DD138" s="367"/>
      <c r="DE138" s="367"/>
    </row>
    <row r="139" spans="108:109" ht="13.5" hidden="1" customHeight="1">
      <c r="DD139" s="367"/>
      <c r="DE139" s="367"/>
    </row>
    <row r="140" spans="108:109" ht="13.5" hidden="1" customHeight="1">
      <c r="DD140" s="367"/>
      <c r="DE140" s="367"/>
    </row>
    <row r="141" spans="108:109" ht="13.5" hidden="1" customHeight="1">
      <c r="DD141" s="367"/>
      <c r="DE141" s="367"/>
    </row>
    <row r="142" spans="108:109" ht="13.5" hidden="1" customHeight="1">
      <c r="DD142" s="367"/>
      <c r="DE142" s="367"/>
    </row>
    <row r="143" spans="108:109" ht="13.5" hidden="1" customHeight="1">
      <c r="DD143" s="367"/>
      <c r="DE143" s="367"/>
    </row>
    <row r="144" spans="108:109" ht="13.5" hidden="1" customHeight="1">
      <c r="DD144" s="367"/>
      <c r="DE144" s="367"/>
    </row>
    <row r="145" spans="108:109" ht="13.5" hidden="1" customHeight="1">
      <c r="DD145" s="367"/>
      <c r="DE145" s="367"/>
    </row>
    <row r="146" spans="108:109" ht="13.5" hidden="1" customHeight="1">
      <c r="DD146" s="367"/>
      <c r="DE146" s="367"/>
    </row>
    <row r="147" spans="108:109" ht="13.5" hidden="1" customHeight="1">
      <c r="DD147" s="367"/>
      <c r="DE147" s="367"/>
    </row>
    <row r="148" spans="108:109" ht="13.5" hidden="1" customHeight="1">
      <c r="DD148" s="367"/>
      <c r="DE148" s="367"/>
    </row>
    <row r="149" spans="108:109" ht="13.5" hidden="1" customHeight="1">
      <c r="DD149" s="367"/>
      <c r="DE149" s="367"/>
    </row>
    <row r="150" spans="108:109" ht="13.5" hidden="1" customHeight="1">
      <c r="DD150" s="367"/>
      <c r="DE150" s="367"/>
    </row>
    <row r="151" spans="108:109" ht="13.5" hidden="1" customHeight="1">
      <c r="DD151" s="367"/>
      <c r="DE151" s="367"/>
    </row>
    <row r="152" spans="108:109" ht="13.5" hidden="1" customHeight="1">
      <c r="DD152" s="367"/>
      <c r="DE152" s="367"/>
    </row>
    <row r="153" spans="108:109" ht="13.5" hidden="1" customHeight="1">
      <c r="DD153" s="367"/>
      <c r="DE153" s="367"/>
    </row>
    <row r="154" spans="108:109" ht="13.5" hidden="1" customHeight="1">
      <c r="DD154" s="367"/>
      <c r="DE154" s="367"/>
    </row>
    <row r="155" spans="108:109" ht="13.5" hidden="1" customHeight="1">
      <c r="DD155" s="367"/>
      <c r="DE155" s="367"/>
    </row>
    <row r="156" spans="108:109" ht="13.5" hidden="1" customHeight="1">
      <c r="DD156" s="367"/>
      <c r="DE156" s="367"/>
    </row>
    <row r="157" spans="108:109" ht="13.5" hidden="1" customHeight="1">
      <c r="DD157" s="367"/>
      <c r="DE157" s="367"/>
    </row>
    <row r="158" spans="108:109" ht="13.5" hidden="1" customHeight="1">
      <c r="DD158" s="367"/>
      <c r="DE158" s="367"/>
    </row>
    <row r="159" spans="108:109" ht="13.5" hidden="1" customHeight="1">
      <c r="DD159" s="367"/>
      <c r="DE159" s="367"/>
    </row>
    <row r="160" spans="108:109" ht="13.5" hidden="1" customHeight="1">
      <c r="DD160" s="367"/>
      <c r="DE160" s="36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hSkkxexnun2VrAZcLDcDHeBL4h5AW2lpl5qp/VS0/lBveReKF5+P6mVYFGZaZSgHY0hTe6B7Hm5NFoduCvcGeA==" saltValue="E0HiD4wJbJRJEYqCzvQFgw=="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5" zoomScaleNormal="75" zoomScaleSheetLayoutView="70"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502</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3mTuHNfM5xoortMr3godkc3G/FjhylX2EEbLmFY9THhc/KOCKdoD9natGygOWbF/a1sULFv2wcxO1zjh6xs33A==" saltValue="jXRKpRGB83cKJYqHnp0eP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5" zoomScaleNormal="75" zoomScaleSheetLayoutView="55"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502</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TGYaOz/HhT0/y91spcSXoHDXzQ2RnMk2sq7b7BYYlxI9/h1ojsbOZCjyROh6Cknae8LL8HLhDPHEQh5wwSvVHg==" saltValue="Mdp4utpL5RZyTWnZoY80a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46</v>
      </c>
      <c r="E2" s="134"/>
      <c r="F2" s="135" t="s">
        <v>554</v>
      </c>
      <c r="G2" s="136"/>
      <c r="H2" s="137"/>
    </row>
    <row r="3" spans="1:8">
      <c r="A3" s="133" t="s">
        <v>547</v>
      </c>
      <c r="B3" s="138"/>
      <c r="C3" s="139"/>
      <c r="D3" s="140">
        <v>272595</v>
      </c>
      <c r="E3" s="141"/>
      <c r="F3" s="142">
        <v>316331</v>
      </c>
      <c r="G3" s="143"/>
      <c r="H3" s="144"/>
    </row>
    <row r="4" spans="1:8">
      <c r="A4" s="145"/>
      <c r="B4" s="146"/>
      <c r="C4" s="147"/>
      <c r="D4" s="148">
        <v>209101</v>
      </c>
      <c r="E4" s="149"/>
      <c r="F4" s="150">
        <v>106387</v>
      </c>
      <c r="G4" s="151"/>
      <c r="H4" s="152"/>
    </row>
    <row r="5" spans="1:8">
      <c r="A5" s="133" t="s">
        <v>549</v>
      </c>
      <c r="B5" s="138"/>
      <c r="C5" s="139"/>
      <c r="D5" s="140">
        <v>623707</v>
      </c>
      <c r="E5" s="141"/>
      <c r="F5" s="142">
        <v>333013</v>
      </c>
      <c r="G5" s="143"/>
      <c r="H5" s="144"/>
    </row>
    <row r="6" spans="1:8">
      <c r="A6" s="145"/>
      <c r="B6" s="146"/>
      <c r="C6" s="147"/>
      <c r="D6" s="148">
        <v>484837</v>
      </c>
      <c r="E6" s="149"/>
      <c r="F6" s="150">
        <v>126732</v>
      </c>
      <c r="G6" s="151"/>
      <c r="H6" s="152"/>
    </row>
    <row r="7" spans="1:8">
      <c r="A7" s="133" t="s">
        <v>550</v>
      </c>
      <c r="B7" s="138"/>
      <c r="C7" s="139"/>
      <c r="D7" s="140">
        <v>521880</v>
      </c>
      <c r="E7" s="141"/>
      <c r="F7" s="142">
        <v>280458</v>
      </c>
      <c r="G7" s="143"/>
      <c r="H7" s="144"/>
    </row>
    <row r="8" spans="1:8">
      <c r="A8" s="145"/>
      <c r="B8" s="146"/>
      <c r="C8" s="147"/>
      <c r="D8" s="148">
        <v>426788</v>
      </c>
      <c r="E8" s="149"/>
      <c r="F8" s="150">
        <v>127286</v>
      </c>
      <c r="G8" s="151"/>
      <c r="H8" s="152"/>
    </row>
    <row r="9" spans="1:8">
      <c r="A9" s="133" t="s">
        <v>551</v>
      </c>
      <c r="B9" s="138"/>
      <c r="C9" s="139"/>
      <c r="D9" s="140">
        <v>367765</v>
      </c>
      <c r="E9" s="141"/>
      <c r="F9" s="142">
        <v>291945</v>
      </c>
      <c r="G9" s="143"/>
      <c r="H9" s="144"/>
    </row>
    <row r="10" spans="1:8">
      <c r="A10" s="145"/>
      <c r="B10" s="146"/>
      <c r="C10" s="147"/>
      <c r="D10" s="148">
        <v>267887</v>
      </c>
      <c r="E10" s="149"/>
      <c r="F10" s="150">
        <v>127651</v>
      </c>
      <c r="G10" s="151"/>
      <c r="H10" s="152"/>
    </row>
    <row r="11" spans="1:8">
      <c r="A11" s="133" t="s">
        <v>552</v>
      </c>
      <c r="B11" s="138"/>
      <c r="C11" s="139"/>
      <c r="D11" s="140">
        <v>860892</v>
      </c>
      <c r="E11" s="141"/>
      <c r="F11" s="142">
        <v>291173</v>
      </c>
      <c r="G11" s="143"/>
      <c r="H11" s="144"/>
    </row>
    <row r="12" spans="1:8">
      <c r="A12" s="145"/>
      <c r="B12" s="146"/>
      <c r="C12" s="153"/>
      <c r="D12" s="148">
        <v>577182</v>
      </c>
      <c r="E12" s="149"/>
      <c r="F12" s="150">
        <v>119071</v>
      </c>
      <c r="G12" s="151"/>
      <c r="H12" s="152"/>
    </row>
    <row r="13" spans="1:8">
      <c r="A13" s="133"/>
      <c r="B13" s="138"/>
      <c r="C13" s="154"/>
      <c r="D13" s="155">
        <v>529368</v>
      </c>
      <c r="E13" s="156"/>
      <c r="F13" s="157">
        <v>302584</v>
      </c>
      <c r="G13" s="158"/>
      <c r="H13" s="144"/>
    </row>
    <row r="14" spans="1:8">
      <c r="A14" s="145"/>
      <c r="B14" s="146"/>
      <c r="C14" s="147"/>
      <c r="D14" s="148">
        <v>393159</v>
      </c>
      <c r="E14" s="149"/>
      <c r="F14" s="150">
        <v>121425</v>
      </c>
      <c r="G14" s="151"/>
      <c r="H14" s="152"/>
    </row>
    <row r="17" spans="1:11">
      <c r="A17" s="129" t="s">
        <v>47</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48</v>
      </c>
      <c r="B19" s="159">
        <f>ROUND(VALUE(SUBSTITUTE(実質収支比率等に係る経年分析!F$48,"▲","-")),2)</f>
        <v>7.81</v>
      </c>
      <c r="C19" s="159">
        <f>ROUND(VALUE(SUBSTITUTE(実質収支比率等に係る経年分析!G$48,"▲","-")),2)</f>
        <v>5.81</v>
      </c>
      <c r="D19" s="159">
        <f>ROUND(VALUE(SUBSTITUTE(実質収支比率等に係る経年分析!H$48,"▲","-")),2)</f>
        <v>5.27</v>
      </c>
      <c r="E19" s="159">
        <f>ROUND(VALUE(SUBSTITUTE(実質収支比率等に係る経年分析!I$48,"▲","-")),2)</f>
        <v>7.37</v>
      </c>
      <c r="F19" s="159">
        <f>ROUND(VALUE(SUBSTITUTE(実質収支比率等に係る経年分析!J$48,"▲","-")),2)</f>
        <v>7.67</v>
      </c>
    </row>
    <row r="20" spans="1:11">
      <c r="A20" s="159" t="s">
        <v>49</v>
      </c>
      <c r="B20" s="159">
        <f>ROUND(VALUE(SUBSTITUTE(実質収支比率等に係る経年分析!F$47,"▲","-")),2)</f>
        <v>90.97</v>
      </c>
      <c r="C20" s="159">
        <f>ROUND(VALUE(SUBSTITUTE(実質収支比率等に係る経年分析!G$47,"▲","-")),2)</f>
        <v>89.54</v>
      </c>
      <c r="D20" s="159">
        <f>ROUND(VALUE(SUBSTITUTE(実質収支比率等に係る経年分析!H$47,"▲","-")),2)</f>
        <v>86.96</v>
      </c>
      <c r="E20" s="159">
        <f>ROUND(VALUE(SUBSTITUTE(実質収支比率等に係る経年分析!I$47,"▲","-")),2)</f>
        <v>90.01</v>
      </c>
      <c r="F20" s="159">
        <f>ROUND(VALUE(SUBSTITUTE(実質収支比率等に係る経年分析!J$47,"▲","-")),2)</f>
        <v>89.97</v>
      </c>
    </row>
    <row r="21" spans="1:11">
      <c r="A21" s="159" t="s">
        <v>50</v>
      </c>
      <c r="B21" s="159">
        <f>IF(ISNUMBER(VALUE(SUBSTITUTE(実質収支比率等に係る経年分析!F$49,"▲","-"))),ROUND(VALUE(SUBSTITUTE(実質収支比率等に係る経年分析!F$49,"▲","-")),2),NA())</f>
        <v>11.09</v>
      </c>
      <c r="C21" s="159">
        <f>IF(ISNUMBER(VALUE(SUBSTITUTE(実質収支比率等に係る経年分析!G$49,"▲","-"))),ROUND(VALUE(SUBSTITUTE(実質収支比率等に係る経年分析!G$49,"▲","-")),2),NA())</f>
        <v>-9.6999999999999993</v>
      </c>
      <c r="D21" s="159">
        <f>IF(ISNUMBER(VALUE(SUBSTITUTE(実質収支比率等に係る経年分析!H$49,"▲","-"))),ROUND(VALUE(SUBSTITUTE(実質収支比率等に係る経年分析!H$49,"▲","-")),2),NA())</f>
        <v>0.23</v>
      </c>
      <c r="E21" s="159">
        <f>IF(ISNUMBER(VALUE(SUBSTITUTE(実質収支比率等に係る経年分析!I$49,"▲","-"))),ROUND(VALUE(SUBSTITUTE(実質収支比率等に係る経年分析!I$49,"▲","-")),2),NA())</f>
        <v>2.19</v>
      </c>
      <c r="F21" s="159">
        <f>IF(ISNUMBER(VALUE(SUBSTITUTE(実質収支比率等に係る経年分析!J$49,"▲","-"))),ROUND(VALUE(SUBSTITUTE(実質収支比率等に係る経年分析!J$49,"▲","-")),2),NA())</f>
        <v>-4.99</v>
      </c>
    </row>
    <row r="24" spans="1:11">
      <c r="A24" s="129" t="s">
        <v>51</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52</v>
      </c>
      <c r="C26" s="160" t="s">
        <v>53</v>
      </c>
      <c r="D26" s="160" t="s">
        <v>52</v>
      </c>
      <c r="E26" s="160" t="s">
        <v>53</v>
      </c>
      <c r="F26" s="160" t="s">
        <v>52</v>
      </c>
      <c r="G26" s="160" t="s">
        <v>53</v>
      </c>
      <c r="H26" s="160" t="s">
        <v>52</v>
      </c>
      <c r="I26" s="160" t="s">
        <v>53</v>
      </c>
      <c r="J26" s="160" t="s">
        <v>52</v>
      </c>
      <c r="K26" s="160" t="s">
        <v>53</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str">
        <f>IF(連結実質赤字比率に係る赤字・黒字の構成分析!C$41="",NA(),連結実質赤字比率に係る赤字・黒字の構成分析!C$41)</f>
        <v>後期高齢者医療特別会計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v>
      </c>
    </row>
    <row r="30" spans="1:11">
      <c r="A30" s="160" t="str">
        <f>IF(連結実質赤字比率に係る赤字・黒字の構成分析!C$40="",NA(),連結実質赤字比率に係る赤字・黒字の構成分析!C$40)</f>
        <v>診療所特別会計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0.24</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0.11</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0.16</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0.13</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v>
      </c>
    </row>
    <row r="31" spans="1:11">
      <c r="A31" s="160" t="str">
        <f>IF(連結実質赤字比率に係る赤字・黒字の構成分析!C$39="",NA(),連結実質赤字比率に係る赤字・黒字の構成分析!C$39)</f>
        <v>介護保険サービス事業特別会計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0.14000000000000001</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0.13</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0.11</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0.06</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0.04</v>
      </c>
    </row>
    <row r="32" spans="1:11">
      <c r="A32" s="160" t="str">
        <f>IF(連結実質赤字比率に係る赤字・黒字の構成分析!C$38="",NA(),連結実質赤字比率に係る赤字・黒字の構成分析!C$38)</f>
        <v>村営バス事業特別会計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0.11</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0.03</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0.05</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0.16</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0.1</v>
      </c>
    </row>
    <row r="33" spans="1:16">
      <c r="A33" s="160" t="str">
        <f>IF(連結実質赤字比率に係る赤字・黒字の構成分析!C$37="",NA(),連結実質赤字比率に係る赤字・黒字の構成分析!C$37)</f>
        <v>国民健康保険特別会計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0.13</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0.08</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1.02</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0.13</v>
      </c>
    </row>
    <row r="34" spans="1:16">
      <c r="A34" s="160" t="str">
        <f>IF(連結実質赤字比率に係る赤字・黒字の構成分析!C$36="",NA(),連結実質赤字比率に係る赤字・黒字の構成分析!C$36)</f>
        <v>簡易水道事業特別会計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0.13</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0.17</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0.14000000000000001</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0.11</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0.57999999999999996</v>
      </c>
    </row>
    <row r="35" spans="1:16">
      <c r="A35" s="160" t="str">
        <f>IF(連結実質赤字比率に係る赤字・黒字の構成分析!C$35="",NA(),連結実質赤字比率に係る赤字・黒字の構成分析!C$35)</f>
        <v>介護保険事業特別会計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0.93</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0.53</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0.11</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0.34</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1.1200000000000001</v>
      </c>
    </row>
    <row r="36" spans="1:16">
      <c r="A36" s="160" t="str">
        <f>IF(連結実質赤字比率に係る赤字・黒字の構成分析!C$34="",NA(),連結実質赤字比率に係る赤字・黒字の構成分析!C$34)</f>
        <v>一般会計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7.45</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5.65</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5.05</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7.06</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7.55</v>
      </c>
    </row>
    <row r="39" spans="1:16">
      <c r="A39" s="129" t="s">
        <v>54</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c r="A42" s="161" t="s">
        <v>57</v>
      </c>
      <c r="B42" s="161"/>
      <c r="C42" s="161"/>
      <c r="D42" s="161">
        <f>'実質公債費比率（分子）の構造'!K$52</f>
        <v>149</v>
      </c>
      <c r="E42" s="161"/>
      <c r="F42" s="161"/>
      <c r="G42" s="161">
        <f>'実質公債費比率（分子）の構造'!L$52</f>
        <v>139</v>
      </c>
      <c r="H42" s="161"/>
      <c r="I42" s="161"/>
      <c r="J42" s="161">
        <f>'実質公債費比率（分子）の構造'!M$52</f>
        <v>142</v>
      </c>
      <c r="K42" s="161"/>
      <c r="L42" s="161"/>
      <c r="M42" s="161">
        <f>'実質公債費比率（分子）の構造'!N$52</f>
        <v>152</v>
      </c>
      <c r="N42" s="161"/>
      <c r="O42" s="161"/>
      <c r="P42" s="161">
        <f>'実質公債費比率（分子）の構造'!O$52</f>
        <v>142</v>
      </c>
    </row>
    <row r="43" spans="1:16">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c r="A44" s="161" t="s">
        <v>59</v>
      </c>
      <c r="B44" s="161" t="str">
        <f>'実質公債費比率（分子）の構造'!K$50</f>
        <v>-</v>
      </c>
      <c r="C44" s="161"/>
      <c r="D44" s="161"/>
      <c r="E44" s="161" t="str">
        <f>'実質公債費比率（分子）の構造'!L$50</f>
        <v>-</v>
      </c>
      <c r="F44" s="161"/>
      <c r="G44" s="161"/>
      <c r="H44" s="161" t="str">
        <f>'実質公債費比率（分子）の構造'!M$50</f>
        <v>-</v>
      </c>
      <c r="I44" s="161"/>
      <c r="J44" s="161"/>
      <c r="K44" s="161" t="str">
        <f>'実質公債費比率（分子）の構造'!N$50</f>
        <v>-</v>
      </c>
      <c r="L44" s="161"/>
      <c r="M44" s="161"/>
      <c r="N44" s="161" t="str">
        <f>'実質公債費比率（分子）の構造'!O$50</f>
        <v>-</v>
      </c>
      <c r="O44" s="161"/>
      <c r="P44" s="161"/>
    </row>
    <row r="45" spans="1:16">
      <c r="A45" s="161" t="s">
        <v>60</v>
      </c>
      <c r="B45" s="161">
        <f>'実質公債費比率（分子）の構造'!K$49</f>
        <v>0</v>
      </c>
      <c r="C45" s="161"/>
      <c r="D45" s="161"/>
      <c r="E45" s="161">
        <f>'実質公債費比率（分子）の構造'!L$49</f>
        <v>0</v>
      </c>
      <c r="F45" s="161"/>
      <c r="G45" s="161"/>
      <c r="H45" s="161">
        <f>'実質公債費比率（分子）の構造'!M$49</f>
        <v>0</v>
      </c>
      <c r="I45" s="161"/>
      <c r="J45" s="161"/>
      <c r="K45" s="161">
        <f>'実質公債費比率（分子）の構造'!N$49</f>
        <v>0</v>
      </c>
      <c r="L45" s="161"/>
      <c r="M45" s="161"/>
      <c r="N45" s="161">
        <f>'実質公債費比率（分子）の構造'!O$49</f>
        <v>0</v>
      </c>
      <c r="O45" s="161"/>
      <c r="P45" s="161"/>
    </row>
    <row r="46" spans="1:16">
      <c r="A46" s="161" t="s">
        <v>61</v>
      </c>
      <c r="B46" s="161">
        <f>'実質公債費比率（分子）の構造'!K$48</f>
        <v>5</v>
      </c>
      <c r="C46" s="161"/>
      <c r="D46" s="161"/>
      <c r="E46" s="161">
        <f>'実質公債費比率（分子）の構造'!L$48</f>
        <v>3</v>
      </c>
      <c r="F46" s="161"/>
      <c r="G46" s="161"/>
      <c r="H46" s="161">
        <f>'実質公債費比率（分子）の構造'!M$48</f>
        <v>1</v>
      </c>
      <c r="I46" s="161"/>
      <c r="J46" s="161"/>
      <c r="K46" s="161">
        <f>'実質公債費比率（分子）の構造'!N$48</f>
        <v>1</v>
      </c>
      <c r="L46" s="161"/>
      <c r="M46" s="161"/>
      <c r="N46" s="161">
        <f>'実質公債費比率（分子）の構造'!O$48</f>
        <v>3</v>
      </c>
      <c r="O46" s="161"/>
      <c r="P46" s="161"/>
    </row>
    <row r="47" spans="1:16">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64</v>
      </c>
      <c r="B49" s="161">
        <f>'実質公債費比率（分子）の構造'!K$45</f>
        <v>171</v>
      </c>
      <c r="C49" s="161"/>
      <c r="D49" s="161"/>
      <c r="E49" s="161">
        <f>'実質公債費比率（分子）の構造'!L$45</f>
        <v>157</v>
      </c>
      <c r="F49" s="161"/>
      <c r="G49" s="161"/>
      <c r="H49" s="161">
        <f>'実質公債費比率（分子）の構造'!M$45</f>
        <v>169</v>
      </c>
      <c r="I49" s="161"/>
      <c r="J49" s="161"/>
      <c r="K49" s="161">
        <f>'実質公債費比率（分子）の構造'!N$45</f>
        <v>187</v>
      </c>
      <c r="L49" s="161"/>
      <c r="M49" s="161"/>
      <c r="N49" s="161">
        <f>'実質公債費比率（分子）の構造'!O$45</f>
        <v>178</v>
      </c>
      <c r="O49" s="161"/>
      <c r="P49" s="161"/>
    </row>
    <row r="50" spans="1:16">
      <c r="A50" s="161" t="s">
        <v>65</v>
      </c>
      <c r="B50" s="161" t="e">
        <f>NA()</f>
        <v>#N/A</v>
      </c>
      <c r="C50" s="161">
        <f>IF(ISNUMBER('実質公債費比率（分子）の構造'!K$53),'実質公債費比率（分子）の構造'!K$53,NA())</f>
        <v>27</v>
      </c>
      <c r="D50" s="161" t="e">
        <f>NA()</f>
        <v>#N/A</v>
      </c>
      <c r="E50" s="161" t="e">
        <f>NA()</f>
        <v>#N/A</v>
      </c>
      <c r="F50" s="161">
        <f>IF(ISNUMBER('実質公債費比率（分子）の構造'!L$53),'実質公債費比率（分子）の構造'!L$53,NA())</f>
        <v>21</v>
      </c>
      <c r="G50" s="161" t="e">
        <f>NA()</f>
        <v>#N/A</v>
      </c>
      <c r="H50" s="161" t="e">
        <f>NA()</f>
        <v>#N/A</v>
      </c>
      <c r="I50" s="161">
        <f>IF(ISNUMBER('実質公債費比率（分子）の構造'!M$53),'実質公債費比率（分子）の構造'!M$53,NA())</f>
        <v>28</v>
      </c>
      <c r="J50" s="161" t="e">
        <f>NA()</f>
        <v>#N/A</v>
      </c>
      <c r="K50" s="161" t="e">
        <f>NA()</f>
        <v>#N/A</v>
      </c>
      <c r="L50" s="161">
        <f>IF(ISNUMBER('実質公債費比率（分子）の構造'!N$53),'実質公債費比率（分子）の構造'!N$53,NA())</f>
        <v>36</v>
      </c>
      <c r="M50" s="161" t="e">
        <f>NA()</f>
        <v>#N/A</v>
      </c>
      <c r="N50" s="161" t="e">
        <f>NA()</f>
        <v>#N/A</v>
      </c>
      <c r="O50" s="161">
        <f>IF(ISNUMBER('実質公債費比率（分子）の構造'!O$53),'実質公債費比率（分子）の構造'!O$53,NA())</f>
        <v>39</v>
      </c>
      <c r="P50" s="161" t="e">
        <f>NA()</f>
        <v>#N/A</v>
      </c>
    </row>
    <row r="53" spans="1:16">
      <c r="A53" s="129" t="s">
        <v>66</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c r="A56" s="160" t="s">
        <v>37</v>
      </c>
      <c r="B56" s="160"/>
      <c r="C56" s="160"/>
      <c r="D56" s="160">
        <f>'将来負担比率（分子）の構造'!I$52</f>
        <v>1224</v>
      </c>
      <c r="E56" s="160"/>
      <c r="F56" s="160"/>
      <c r="G56" s="160">
        <f>'将来負担比率（分子）の構造'!J$52</f>
        <v>1303</v>
      </c>
      <c r="H56" s="160"/>
      <c r="I56" s="160"/>
      <c r="J56" s="160">
        <f>'将来負担比率（分子）の構造'!K$52</f>
        <v>1319</v>
      </c>
      <c r="K56" s="160"/>
      <c r="L56" s="160"/>
      <c r="M56" s="160">
        <f>'将来負担比率（分子）の構造'!L$52</f>
        <v>1289</v>
      </c>
      <c r="N56" s="160"/>
      <c r="O56" s="160"/>
      <c r="P56" s="160">
        <f>'将来負担比率（分子）の構造'!M$52</f>
        <v>1369</v>
      </c>
    </row>
    <row r="57" spans="1:16">
      <c r="A57" s="160" t="s">
        <v>36</v>
      </c>
      <c r="B57" s="160"/>
      <c r="C57" s="160"/>
      <c r="D57" s="160" t="str">
        <f>'将来負担比率（分子）の構造'!I$51</f>
        <v>-</v>
      </c>
      <c r="E57" s="160"/>
      <c r="F57" s="160"/>
      <c r="G57" s="160" t="str">
        <f>'将来負担比率（分子）の構造'!J$51</f>
        <v>-</v>
      </c>
      <c r="H57" s="160"/>
      <c r="I57" s="160"/>
      <c r="J57" s="160" t="str">
        <f>'将来負担比率（分子）の構造'!K$51</f>
        <v>-</v>
      </c>
      <c r="K57" s="160"/>
      <c r="L57" s="160"/>
      <c r="M57" s="160" t="str">
        <f>'将来負担比率（分子）の構造'!L$51</f>
        <v>-</v>
      </c>
      <c r="N57" s="160"/>
      <c r="O57" s="160"/>
      <c r="P57" s="160" t="str">
        <f>'将来負担比率（分子）の構造'!M$51</f>
        <v>-</v>
      </c>
    </row>
    <row r="58" spans="1:16">
      <c r="A58" s="160" t="s">
        <v>35</v>
      </c>
      <c r="B58" s="160"/>
      <c r="C58" s="160"/>
      <c r="D58" s="160">
        <f>'将来負担比率（分子）の構造'!I$50</f>
        <v>2866</v>
      </c>
      <c r="E58" s="160"/>
      <c r="F58" s="160"/>
      <c r="G58" s="160">
        <f>'将来負担比率（分子）の構造'!J$50</f>
        <v>2795</v>
      </c>
      <c r="H58" s="160"/>
      <c r="I58" s="160"/>
      <c r="J58" s="160">
        <f>'将来負担比率（分子）の構造'!K$50</f>
        <v>2809</v>
      </c>
      <c r="K58" s="160"/>
      <c r="L58" s="160"/>
      <c r="M58" s="160">
        <f>'将来負担比率（分子）の構造'!L$50</f>
        <v>2799</v>
      </c>
      <c r="N58" s="160"/>
      <c r="O58" s="160"/>
      <c r="P58" s="160">
        <f>'将来負担比率（分子）の構造'!M$50</f>
        <v>2745</v>
      </c>
    </row>
    <row r="59" spans="1:16">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c r="A62" s="160" t="s">
        <v>29</v>
      </c>
      <c r="B62" s="160">
        <f>'将来負担比率（分子）の構造'!I$45</f>
        <v>190</v>
      </c>
      <c r="C62" s="160"/>
      <c r="D62" s="160"/>
      <c r="E62" s="160">
        <f>'将来負担比率（分子）の構造'!J$45</f>
        <v>167</v>
      </c>
      <c r="F62" s="160"/>
      <c r="G62" s="160"/>
      <c r="H62" s="160">
        <f>'将来負担比率（分子）の構造'!K$45</f>
        <v>140</v>
      </c>
      <c r="I62" s="160"/>
      <c r="J62" s="160"/>
      <c r="K62" s="160">
        <f>'将来負担比率（分子）の構造'!L$45</f>
        <v>135</v>
      </c>
      <c r="L62" s="160"/>
      <c r="M62" s="160"/>
      <c r="N62" s="160">
        <f>'将来負担比率（分子）の構造'!M$45</f>
        <v>150</v>
      </c>
      <c r="O62" s="160"/>
      <c r="P62" s="160"/>
    </row>
    <row r="63" spans="1:16">
      <c r="A63" s="160" t="s">
        <v>28</v>
      </c>
      <c r="B63" s="160">
        <f>'将来負担比率（分子）の構造'!I$44</f>
        <v>2</v>
      </c>
      <c r="C63" s="160"/>
      <c r="D63" s="160"/>
      <c r="E63" s="160">
        <f>'将来負担比率（分子）の構造'!J$44</f>
        <v>6</v>
      </c>
      <c r="F63" s="160"/>
      <c r="G63" s="160"/>
      <c r="H63" s="160">
        <f>'将来負担比率（分子）の構造'!K$44</f>
        <v>6</v>
      </c>
      <c r="I63" s="160"/>
      <c r="J63" s="160"/>
      <c r="K63" s="160">
        <f>'将来負担比率（分子）の構造'!L$44</f>
        <v>6</v>
      </c>
      <c r="L63" s="160"/>
      <c r="M63" s="160"/>
      <c r="N63" s="160">
        <f>'将来負担比率（分子）の構造'!M$44</f>
        <v>5</v>
      </c>
      <c r="O63" s="160"/>
      <c r="P63" s="160"/>
    </row>
    <row r="64" spans="1:16">
      <c r="A64" s="160" t="s">
        <v>27</v>
      </c>
      <c r="B64" s="160">
        <f>'将来負担比率（分子）の構造'!I$43</f>
        <v>29</v>
      </c>
      <c r="C64" s="160"/>
      <c r="D64" s="160"/>
      <c r="E64" s="160">
        <f>'将来負担比率（分子）の構造'!J$43</f>
        <v>26</v>
      </c>
      <c r="F64" s="160"/>
      <c r="G64" s="160"/>
      <c r="H64" s="160">
        <f>'将来負担比率（分子）の構造'!K$43</f>
        <v>19</v>
      </c>
      <c r="I64" s="160"/>
      <c r="J64" s="160"/>
      <c r="K64" s="160">
        <f>'将来負担比率（分子）の構造'!L$43</f>
        <v>20</v>
      </c>
      <c r="L64" s="160"/>
      <c r="M64" s="160"/>
      <c r="N64" s="160">
        <f>'将来負担比率（分子）の構造'!M$43</f>
        <v>18</v>
      </c>
      <c r="O64" s="160"/>
      <c r="P64" s="160"/>
    </row>
    <row r="65" spans="1:16">
      <c r="A65" s="160" t="s">
        <v>26</v>
      </c>
      <c r="B65" s="160" t="str">
        <f>'将来負担比率（分子）の構造'!I$42</f>
        <v>-</v>
      </c>
      <c r="C65" s="160"/>
      <c r="D65" s="160"/>
      <c r="E65" s="160" t="str">
        <f>'将来負担比率（分子）の構造'!J$42</f>
        <v>-</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c r="A66" s="160" t="s">
        <v>25</v>
      </c>
      <c r="B66" s="160">
        <f>'将来負担比率（分子）の構造'!I$41</f>
        <v>1471</v>
      </c>
      <c r="C66" s="160"/>
      <c r="D66" s="160"/>
      <c r="E66" s="160">
        <f>'将来負担比率（分子）の構造'!J$41</f>
        <v>1590</v>
      </c>
      <c r="F66" s="160"/>
      <c r="G66" s="160"/>
      <c r="H66" s="160">
        <f>'将来負担比率（分子）の構造'!K$41</f>
        <v>1627</v>
      </c>
      <c r="I66" s="160"/>
      <c r="J66" s="160"/>
      <c r="K66" s="160">
        <f>'将来負担比率（分子）の構造'!L$41</f>
        <v>1548</v>
      </c>
      <c r="L66" s="160"/>
      <c r="M66" s="160"/>
      <c r="N66" s="160">
        <f>'将来負担比率（分子）の構造'!M$41</f>
        <v>1737</v>
      </c>
      <c r="O66" s="160"/>
      <c r="P66" s="160"/>
    </row>
    <row r="67" spans="1:16">
      <c r="A67" s="160" t="s">
        <v>69</v>
      </c>
      <c r="B67" s="160" t="e">
        <f>NA()</f>
        <v>#N/A</v>
      </c>
      <c r="C67" s="160">
        <f>IF(ISNUMBER('将来負担比率（分子）の構造'!I$53), IF('将来負担比率（分子）の構造'!I$53 &lt; 0, 0, '将来負担比率（分子）の構造'!I$53), NA())</f>
        <v>0</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c r="A70" s="162" t="s">
        <v>70</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71</v>
      </c>
      <c r="B72" s="164">
        <f>基金残高に係る経年分析!F55</f>
        <v>810</v>
      </c>
      <c r="C72" s="164">
        <f>基金残高に係る経年分析!G55</f>
        <v>812</v>
      </c>
      <c r="D72" s="164">
        <f>基金残高に係る経年分析!H55</f>
        <v>770</v>
      </c>
    </row>
    <row r="73" spans="1:16">
      <c r="A73" s="163" t="s">
        <v>72</v>
      </c>
      <c r="B73" s="164">
        <f>基金残高に係る経年分析!F56</f>
        <v>48</v>
      </c>
      <c r="C73" s="164">
        <f>基金残高に係る経年分析!G56</f>
        <v>48</v>
      </c>
      <c r="D73" s="164">
        <f>基金残高に係る経年分析!H56</f>
        <v>48</v>
      </c>
    </row>
    <row r="74" spans="1:16">
      <c r="A74" s="163" t="s">
        <v>73</v>
      </c>
      <c r="B74" s="164">
        <f>基金残高に係る経年分析!F57</f>
        <v>1620</v>
      </c>
      <c r="C74" s="164">
        <f>基金残高に係る経年分析!G57</f>
        <v>1556</v>
      </c>
      <c r="D74" s="164">
        <f>基金残高に係る経年分析!H57</f>
        <v>1548</v>
      </c>
    </row>
  </sheetData>
  <sheetProtection algorithmName="SHA-512" hashValue="SR1/FCQYxljKvqEoWYTpyOMgJg2fq8I+FnzHxQsKDGTWgk+M4LY1ffpLv66DKmONDX0q3PDDjlgT3Ar0J4gHhQ==" saltValue="6pK8iGmRIgKIbky/Mzz1Y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3" t="s">
        <v>219</v>
      </c>
      <c r="DI1" s="774"/>
      <c r="DJ1" s="774"/>
      <c r="DK1" s="774"/>
      <c r="DL1" s="774"/>
      <c r="DM1" s="774"/>
      <c r="DN1" s="775"/>
      <c r="DO1" s="205"/>
      <c r="DP1" s="773" t="s">
        <v>220</v>
      </c>
      <c r="DQ1" s="774"/>
      <c r="DR1" s="774"/>
      <c r="DS1" s="774"/>
      <c r="DT1" s="774"/>
      <c r="DU1" s="774"/>
      <c r="DV1" s="774"/>
      <c r="DW1" s="774"/>
      <c r="DX1" s="774"/>
      <c r="DY1" s="774"/>
      <c r="DZ1" s="774"/>
      <c r="EA1" s="774"/>
      <c r="EB1" s="774"/>
      <c r="EC1" s="775"/>
      <c r="ED1" s="203"/>
      <c r="EE1" s="203"/>
      <c r="EF1" s="203"/>
      <c r="EG1" s="203"/>
      <c r="EH1" s="203"/>
      <c r="EI1" s="203"/>
      <c r="EJ1" s="203"/>
      <c r="EK1" s="203"/>
      <c r="EL1" s="203"/>
      <c r="EM1" s="203"/>
    </row>
    <row r="2" spans="2:143" ht="22.5" customHeight="1">
      <c r="B2" s="206" t="s">
        <v>221</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715" t="s">
        <v>222</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223</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224</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c r="B4" s="715" t="s">
        <v>1</v>
      </c>
      <c r="C4" s="716"/>
      <c r="D4" s="716"/>
      <c r="E4" s="716"/>
      <c r="F4" s="716"/>
      <c r="G4" s="716"/>
      <c r="H4" s="716"/>
      <c r="I4" s="716"/>
      <c r="J4" s="716"/>
      <c r="K4" s="716"/>
      <c r="L4" s="716"/>
      <c r="M4" s="716"/>
      <c r="N4" s="716"/>
      <c r="O4" s="716"/>
      <c r="P4" s="716"/>
      <c r="Q4" s="717"/>
      <c r="R4" s="715" t="s">
        <v>225</v>
      </c>
      <c r="S4" s="716"/>
      <c r="T4" s="716"/>
      <c r="U4" s="716"/>
      <c r="V4" s="716"/>
      <c r="W4" s="716"/>
      <c r="X4" s="716"/>
      <c r="Y4" s="717"/>
      <c r="Z4" s="715" t="s">
        <v>226</v>
      </c>
      <c r="AA4" s="716"/>
      <c r="AB4" s="716"/>
      <c r="AC4" s="717"/>
      <c r="AD4" s="715" t="s">
        <v>227</v>
      </c>
      <c r="AE4" s="716"/>
      <c r="AF4" s="716"/>
      <c r="AG4" s="716"/>
      <c r="AH4" s="716"/>
      <c r="AI4" s="716"/>
      <c r="AJ4" s="716"/>
      <c r="AK4" s="717"/>
      <c r="AL4" s="715" t="s">
        <v>226</v>
      </c>
      <c r="AM4" s="716"/>
      <c r="AN4" s="716"/>
      <c r="AO4" s="717"/>
      <c r="AP4" s="776" t="s">
        <v>228</v>
      </c>
      <c r="AQ4" s="776"/>
      <c r="AR4" s="776"/>
      <c r="AS4" s="776"/>
      <c r="AT4" s="776"/>
      <c r="AU4" s="776"/>
      <c r="AV4" s="776"/>
      <c r="AW4" s="776"/>
      <c r="AX4" s="776"/>
      <c r="AY4" s="776"/>
      <c r="AZ4" s="776"/>
      <c r="BA4" s="776"/>
      <c r="BB4" s="776"/>
      <c r="BC4" s="776"/>
      <c r="BD4" s="776"/>
      <c r="BE4" s="776"/>
      <c r="BF4" s="776"/>
      <c r="BG4" s="776" t="s">
        <v>229</v>
      </c>
      <c r="BH4" s="776"/>
      <c r="BI4" s="776"/>
      <c r="BJ4" s="776"/>
      <c r="BK4" s="776"/>
      <c r="BL4" s="776"/>
      <c r="BM4" s="776"/>
      <c r="BN4" s="776"/>
      <c r="BO4" s="776" t="s">
        <v>226</v>
      </c>
      <c r="BP4" s="776"/>
      <c r="BQ4" s="776"/>
      <c r="BR4" s="776"/>
      <c r="BS4" s="776" t="s">
        <v>230</v>
      </c>
      <c r="BT4" s="776"/>
      <c r="BU4" s="776"/>
      <c r="BV4" s="776"/>
      <c r="BW4" s="776"/>
      <c r="BX4" s="776"/>
      <c r="BY4" s="776"/>
      <c r="BZ4" s="776"/>
      <c r="CA4" s="776"/>
      <c r="CB4" s="776"/>
      <c r="CD4" s="758" t="s">
        <v>231</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9" customFormat="1" ht="11.25" customHeight="1">
      <c r="B5" s="740" t="s">
        <v>232</v>
      </c>
      <c r="C5" s="741"/>
      <c r="D5" s="741"/>
      <c r="E5" s="741"/>
      <c r="F5" s="741"/>
      <c r="G5" s="741"/>
      <c r="H5" s="741"/>
      <c r="I5" s="741"/>
      <c r="J5" s="741"/>
      <c r="K5" s="741"/>
      <c r="L5" s="741"/>
      <c r="M5" s="741"/>
      <c r="N5" s="741"/>
      <c r="O5" s="741"/>
      <c r="P5" s="741"/>
      <c r="Q5" s="742"/>
      <c r="R5" s="706">
        <v>107910</v>
      </c>
      <c r="S5" s="707"/>
      <c r="T5" s="707"/>
      <c r="U5" s="707"/>
      <c r="V5" s="707"/>
      <c r="W5" s="707"/>
      <c r="X5" s="707"/>
      <c r="Y5" s="753"/>
      <c r="Z5" s="771">
        <v>6.2</v>
      </c>
      <c r="AA5" s="771"/>
      <c r="AB5" s="771"/>
      <c r="AC5" s="771"/>
      <c r="AD5" s="772">
        <v>107910</v>
      </c>
      <c r="AE5" s="772"/>
      <c r="AF5" s="772"/>
      <c r="AG5" s="772"/>
      <c r="AH5" s="772"/>
      <c r="AI5" s="772"/>
      <c r="AJ5" s="772"/>
      <c r="AK5" s="772"/>
      <c r="AL5" s="754">
        <v>12.8</v>
      </c>
      <c r="AM5" s="723"/>
      <c r="AN5" s="723"/>
      <c r="AO5" s="755"/>
      <c r="AP5" s="740" t="s">
        <v>233</v>
      </c>
      <c r="AQ5" s="741"/>
      <c r="AR5" s="741"/>
      <c r="AS5" s="741"/>
      <c r="AT5" s="741"/>
      <c r="AU5" s="741"/>
      <c r="AV5" s="741"/>
      <c r="AW5" s="741"/>
      <c r="AX5" s="741"/>
      <c r="AY5" s="741"/>
      <c r="AZ5" s="741"/>
      <c r="BA5" s="741"/>
      <c r="BB5" s="741"/>
      <c r="BC5" s="741"/>
      <c r="BD5" s="741"/>
      <c r="BE5" s="741"/>
      <c r="BF5" s="742"/>
      <c r="BG5" s="641">
        <v>107910</v>
      </c>
      <c r="BH5" s="644"/>
      <c r="BI5" s="644"/>
      <c r="BJ5" s="644"/>
      <c r="BK5" s="644"/>
      <c r="BL5" s="644"/>
      <c r="BM5" s="644"/>
      <c r="BN5" s="645"/>
      <c r="BO5" s="703">
        <v>100</v>
      </c>
      <c r="BP5" s="703"/>
      <c r="BQ5" s="703"/>
      <c r="BR5" s="703"/>
      <c r="BS5" s="704" t="s">
        <v>234</v>
      </c>
      <c r="BT5" s="704"/>
      <c r="BU5" s="704"/>
      <c r="BV5" s="704"/>
      <c r="BW5" s="704"/>
      <c r="BX5" s="704"/>
      <c r="BY5" s="704"/>
      <c r="BZ5" s="704"/>
      <c r="CA5" s="704"/>
      <c r="CB5" s="745"/>
      <c r="CD5" s="758" t="s">
        <v>228</v>
      </c>
      <c r="CE5" s="759"/>
      <c r="CF5" s="759"/>
      <c r="CG5" s="759"/>
      <c r="CH5" s="759"/>
      <c r="CI5" s="759"/>
      <c r="CJ5" s="759"/>
      <c r="CK5" s="759"/>
      <c r="CL5" s="759"/>
      <c r="CM5" s="759"/>
      <c r="CN5" s="759"/>
      <c r="CO5" s="759"/>
      <c r="CP5" s="759"/>
      <c r="CQ5" s="760"/>
      <c r="CR5" s="758" t="s">
        <v>235</v>
      </c>
      <c r="CS5" s="759"/>
      <c r="CT5" s="759"/>
      <c r="CU5" s="759"/>
      <c r="CV5" s="759"/>
      <c r="CW5" s="759"/>
      <c r="CX5" s="759"/>
      <c r="CY5" s="760"/>
      <c r="CZ5" s="758" t="s">
        <v>226</v>
      </c>
      <c r="DA5" s="759"/>
      <c r="DB5" s="759"/>
      <c r="DC5" s="760"/>
      <c r="DD5" s="758" t="s">
        <v>236</v>
      </c>
      <c r="DE5" s="759"/>
      <c r="DF5" s="759"/>
      <c r="DG5" s="759"/>
      <c r="DH5" s="759"/>
      <c r="DI5" s="759"/>
      <c r="DJ5" s="759"/>
      <c r="DK5" s="759"/>
      <c r="DL5" s="759"/>
      <c r="DM5" s="759"/>
      <c r="DN5" s="759"/>
      <c r="DO5" s="759"/>
      <c r="DP5" s="760"/>
      <c r="DQ5" s="758" t="s">
        <v>237</v>
      </c>
      <c r="DR5" s="759"/>
      <c r="DS5" s="759"/>
      <c r="DT5" s="759"/>
      <c r="DU5" s="759"/>
      <c r="DV5" s="759"/>
      <c r="DW5" s="759"/>
      <c r="DX5" s="759"/>
      <c r="DY5" s="759"/>
      <c r="DZ5" s="759"/>
      <c r="EA5" s="759"/>
      <c r="EB5" s="759"/>
      <c r="EC5" s="760"/>
    </row>
    <row r="6" spans="2:143" ht="11.25" customHeight="1">
      <c r="B6" s="638" t="s">
        <v>238</v>
      </c>
      <c r="C6" s="639"/>
      <c r="D6" s="639"/>
      <c r="E6" s="639"/>
      <c r="F6" s="639"/>
      <c r="G6" s="639"/>
      <c r="H6" s="639"/>
      <c r="I6" s="639"/>
      <c r="J6" s="639"/>
      <c r="K6" s="639"/>
      <c r="L6" s="639"/>
      <c r="M6" s="639"/>
      <c r="N6" s="639"/>
      <c r="O6" s="639"/>
      <c r="P6" s="639"/>
      <c r="Q6" s="640"/>
      <c r="R6" s="641">
        <v>35310</v>
      </c>
      <c r="S6" s="644"/>
      <c r="T6" s="644"/>
      <c r="U6" s="644"/>
      <c r="V6" s="644"/>
      <c r="W6" s="644"/>
      <c r="X6" s="644"/>
      <c r="Y6" s="645"/>
      <c r="Z6" s="703">
        <v>2</v>
      </c>
      <c r="AA6" s="703"/>
      <c r="AB6" s="703"/>
      <c r="AC6" s="703"/>
      <c r="AD6" s="704">
        <v>35310</v>
      </c>
      <c r="AE6" s="704"/>
      <c r="AF6" s="704"/>
      <c r="AG6" s="704"/>
      <c r="AH6" s="704"/>
      <c r="AI6" s="704"/>
      <c r="AJ6" s="704"/>
      <c r="AK6" s="704"/>
      <c r="AL6" s="646">
        <v>4.2</v>
      </c>
      <c r="AM6" s="647"/>
      <c r="AN6" s="647"/>
      <c r="AO6" s="705"/>
      <c r="AP6" s="638" t="s">
        <v>239</v>
      </c>
      <c r="AQ6" s="639"/>
      <c r="AR6" s="639"/>
      <c r="AS6" s="639"/>
      <c r="AT6" s="639"/>
      <c r="AU6" s="639"/>
      <c r="AV6" s="639"/>
      <c r="AW6" s="639"/>
      <c r="AX6" s="639"/>
      <c r="AY6" s="639"/>
      <c r="AZ6" s="639"/>
      <c r="BA6" s="639"/>
      <c r="BB6" s="639"/>
      <c r="BC6" s="639"/>
      <c r="BD6" s="639"/>
      <c r="BE6" s="639"/>
      <c r="BF6" s="640"/>
      <c r="BG6" s="641">
        <v>107910</v>
      </c>
      <c r="BH6" s="644"/>
      <c r="BI6" s="644"/>
      <c r="BJ6" s="644"/>
      <c r="BK6" s="644"/>
      <c r="BL6" s="644"/>
      <c r="BM6" s="644"/>
      <c r="BN6" s="645"/>
      <c r="BO6" s="703">
        <v>100</v>
      </c>
      <c r="BP6" s="703"/>
      <c r="BQ6" s="703"/>
      <c r="BR6" s="703"/>
      <c r="BS6" s="704" t="s">
        <v>240</v>
      </c>
      <c r="BT6" s="704"/>
      <c r="BU6" s="704"/>
      <c r="BV6" s="704"/>
      <c r="BW6" s="704"/>
      <c r="BX6" s="704"/>
      <c r="BY6" s="704"/>
      <c r="BZ6" s="704"/>
      <c r="CA6" s="704"/>
      <c r="CB6" s="745"/>
      <c r="CD6" s="712" t="s">
        <v>241</v>
      </c>
      <c r="CE6" s="713"/>
      <c r="CF6" s="713"/>
      <c r="CG6" s="713"/>
      <c r="CH6" s="713"/>
      <c r="CI6" s="713"/>
      <c r="CJ6" s="713"/>
      <c r="CK6" s="713"/>
      <c r="CL6" s="713"/>
      <c r="CM6" s="713"/>
      <c r="CN6" s="713"/>
      <c r="CO6" s="713"/>
      <c r="CP6" s="713"/>
      <c r="CQ6" s="714"/>
      <c r="CR6" s="641">
        <v>26483</v>
      </c>
      <c r="CS6" s="644"/>
      <c r="CT6" s="644"/>
      <c r="CU6" s="644"/>
      <c r="CV6" s="644"/>
      <c r="CW6" s="644"/>
      <c r="CX6" s="644"/>
      <c r="CY6" s="645"/>
      <c r="CZ6" s="754">
        <v>1.6</v>
      </c>
      <c r="DA6" s="723"/>
      <c r="DB6" s="723"/>
      <c r="DC6" s="757"/>
      <c r="DD6" s="649" t="s">
        <v>240</v>
      </c>
      <c r="DE6" s="644"/>
      <c r="DF6" s="644"/>
      <c r="DG6" s="644"/>
      <c r="DH6" s="644"/>
      <c r="DI6" s="644"/>
      <c r="DJ6" s="644"/>
      <c r="DK6" s="644"/>
      <c r="DL6" s="644"/>
      <c r="DM6" s="644"/>
      <c r="DN6" s="644"/>
      <c r="DO6" s="644"/>
      <c r="DP6" s="645"/>
      <c r="DQ6" s="649">
        <v>26483</v>
      </c>
      <c r="DR6" s="644"/>
      <c r="DS6" s="644"/>
      <c r="DT6" s="644"/>
      <c r="DU6" s="644"/>
      <c r="DV6" s="644"/>
      <c r="DW6" s="644"/>
      <c r="DX6" s="644"/>
      <c r="DY6" s="644"/>
      <c r="DZ6" s="644"/>
      <c r="EA6" s="644"/>
      <c r="EB6" s="644"/>
      <c r="EC6" s="684"/>
    </row>
    <row r="7" spans="2:143" ht="11.25" customHeight="1">
      <c r="B7" s="638" t="s">
        <v>242</v>
      </c>
      <c r="C7" s="639"/>
      <c r="D7" s="639"/>
      <c r="E7" s="639"/>
      <c r="F7" s="639"/>
      <c r="G7" s="639"/>
      <c r="H7" s="639"/>
      <c r="I7" s="639"/>
      <c r="J7" s="639"/>
      <c r="K7" s="639"/>
      <c r="L7" s="639"/>
      <c r="M7" s="639"/>
      <c r="N7" s="639"/>
      <c r="O7" s="639"/>
      <c r="P7" s="639"/>
      <c r="Q7" s="640"/>
      <c r="R7" s="641">
        <v>130</v>
      </c>
      <c r="S7" s="644"/>
      <c r="T7" s="644"/>
      <c r="U7" s="644"/>
      <c r="V7" s="644"/>
      <c r="W7" s="644"/>
      <c r="X7" s="644"/>
      <c r="Y7" s="645"/>
      <c r="Z7" s="703">
        <v>0</v>
      </c>
      <c r="AA7" s="703"/>
      <c r="AB7" s="703"/>
      <c r="AC7" s="703"/>
      <c r="AD7" s="704">
        <v>130</v>
      </c>
      <c r="AE7" s="704"/>
      <c r="AF7" s="704"/>
      <c r="AG7" s="704"/>
      <c r="AH7" s="704"/>
      <c r="AI7" s="704"/>
      <c r="AJ7" s="704"/>
      <c r="AK7" s="704"/>
      <c r="AL7" s="646">
        <v>0</v>
      </c>
      <c r="AM7" s="647"/>
      <c r="AN7" s="647"/>
      <c r="AO7" s="705"/>
      <c r="AP7" s="638" t="s">
        <v>243</v>
      </c>
      <c r="AQ7" s="639"/>
      <c r="AR7" s="639"/>
      <c r="AS7" s="639"/>
      <c r="AT7" s="639"/>
      <c r="AU7" s="639"/>
      <c r="AV7" s="639"/>
      <c r="AW7" s="639"/>
      <c r="AX7" s="639"/>
      <c r="AY7" s="639"/>
      <c r="AZ7" s="639"/>
      <c r="BA7" s="639"/>
      <c r="BB7" s="639"/>
      <c r="BC7" s="639"/>
      <c r="BD7" s="639"/>
      <c r="BE7" s="639"/>
      <c r="BF7" s="640"/>
      <c r="BG7" s="641">
        <v>34289</v>
      </c>
      <c r="BH7" s="644"/>
      <c r="BI7" s="644"/>
      <c r="BJ7" s="644"/>
      <c r="BK7" s="644"/>
      <c r="BL7" s="644"/>
      <c r="BM7" s="644"/>
      <c r="BN7" s="645"/>
      <c r="BO7" s="703">
        <v>31.8</v>
      </c>
      <c r="BP7" s="703"/>
      <c r="BQ7" s="703"/>
      <c r="BR7" s="703"/>
      <c r="BS7" s="704" t="s">
        <v>240</v>
      </c>
      <c r="BT7" s="704"/>
      <c r="BU7" s="704"/>
      <c r="BV7" s="704"/>
      <c r="BW7" s="704"/>
      <c r="BX7" s="704"/>
      <c r="BY7" s="704"/>
      <c r="BZ7" s="704"/>
      <c r="CA7" s="704"/>
      <c r="CB7" s="745"/>
      <c r="CD7" s="685" t="s">
        <v>244</v>
      </c>
      <c r="CE7" s="682"/>
      <c r="CF7" s="682"/>
      <c r="CG7" s="682"/>
      <c r="CH7" s="682"/>
      <c r="CI7" s="682"/>
      <c r="CJ7" s="682"/>
      <c r="CK7" s="682"/>
      <c r="CL7" s="682"/>
      <c r="CM7" s="682"/>
      <c r="CN7" s="682"/>
      <c r="CO7" s="682"/>
      <c r="CP7" s="682"/>
      <c r="CQ7" s="683"/>
      <c r="CR7" s="641">
        <v>208674</v>
      </c>
      <c r="CS7" s="644"/>
      <c r="CT7" s="644"/>
      <c r="CU7" s="644"/>
      <c r="CV7" s="644"/>
      <c r="CW7" s="644"/>
      <c r="CX7" s="644"/>
      <c r="CY7" s="645"/>
      <c r="CZ7" s="703">
        <v>12.6</v>
      </c>
      <c r="DA7" s="703"/>
      <c r="DB7" s="703"/>
      <c r="DC7" s="703"/>
      <c r="DD7" s="649">
        <v>12514</v>
      </c>
      <c r="DE7" s="644"/>
      <c r="DF7" s="644"/>
      <c r="DG7" s="644"/>
      <c r="DH7" s="644"/>
      <c r="DI7" s="644"/>
      <c r="DJ7" s="644"/>
      <c r="DK7" s="644"/>
      <c r="DL7" s="644"/>
      <c r="DM7" s="644"/>
      <c r="DN7" s="644"/>
      <c r="DO7" s="644"/>
      <c r="DP7" s="645"/>
      <c r="DQ7" s="649">
        <v>189819</v>
      </c>
      <c r="DR7" s="644"/>
      <c r="DS7" s="644"/>
      <c r="DT7" s="644"/>
      <c r="DU7" s="644"/>
      <c r="DV7" s="644"/>
      <c r="DW7" s="644"/>
      <c r="DX7" s="644"/>
      <c r="DY7" s="644"/>
      <c r="DZ7" s="644"/>
      <c r="EA7" s="644"/>
      <c r="EB7" s="644"/>
      <c r="EC7" s="684"/>
    </row>
    <row r="8" spans="2:143" ht="11.25" customHeight="1">
      <c r="B8" s="638" t="s">
        <v>245</v>
      </c>
      <c r="C8" s="639"/>
      <c r="D8" s="639"/>
      <c r="E8" s="639"/>
      <c r="F8" s="639"/>
      <c r="G8" s="639"/>
      <c r="H8" s="639"/>
      <c r="I8" s="639"/>
      <c r="J8" s="639"/>
      <c r="K8" s="639"/>
      <c r="L8" s="639"/>
      <c r="M8" s="639"/>
      <c r="N8" s="639"/>
      <c r="O8" s="639"/>
      <c r="P8" s="639"/>
      <c r="Q8" s="640"/>
      <c r="R8" s="641">
        <v>314</v>
      </c>
      <c r="S8" s="644"/>
      <c r="T8" s="644"/>
      <c r="U8" s="644"/>
      <c r="V8" s="644"/>
      <c r="W8" s="644"/>
      <c r="X8" s="644"/>
      <c r="Y8" s="645"/>
      <c r="Z8" s="703">
        <v>0</v>
      </c>
      <c r="AA8" s="703"/>
      <c r="AB8" s="703"/>
      <c r="AC8" s="703"/>
      <c r="AD8" s="704">
        <v>314</v>
      </c>
      <c r="AE8" s="704"/>
      <c r="AF8" s="704"/>
      <c r="AG8" s="704"/>
      <c r="AH8" s="704"/>
      <c r="AI8" s="704"/>
      <c r="AJ8" s="704"/>
      <c r="AK8" s="704"/>
      <c r="AL8" s="646">
        <v>0</v>
      </c>
      <c r="AM8" s="647"/>
      <c r="AN8" s="647"/>
      <c r="AO8" s="705"/>
      <c r="AP8" s="638" t="s">
        <v>246</v>
      </c>
      <c r="AQ8" s="639"/>
      <c r="AR8" s="639"/>
      <c r="AS8" s="639"/>
      <c r="AT8" s="639"/>
      <c r="AU8" s="639"/>
      <c r="AV8" s="639"/>
      <c r="AW8" s="639"/>
      <c r="AX8" s="639"/>
      <c r="AY8" s="639"/>
      <c r="AZ8" s="639"/>
      <c r="BA8" s="639"/>
      <c r="BB8" s="639"/>
      <c r="BC8" s="639"/>
      <c r="BD8" s="639"/>
      <c r="BE8" s="639"/>
      <c r="BF8" s="640"/>
      <c r="BG8" s="641">
        <v>1386</v>
      </c>
      <c r="BH8" s="644"/>
      <c r="BI8" s="644"/>
      <c r="BJ8" s="644"/>
      <c r="BK8" s="644"/>
      <c r="BL8" s="644"/>
      <c r="BM8" s="644"/>
      <c r="BN8" s="645"/>
      <c r="BO8" s="703">
        <v>1.3</v>
      </c>
      <c r="BP8" s="703"/>
      <c r="BQ8" s="703"/>
      <c r="BR8" s="703"/>
      <c r="BS8" s="649" t="s">
        <v>240</v>
      </c>
      <c r="BT8" s="644"/>
      <c r="BU8" s="644"/>
      <c r="BV8" s="644"/>
      <c r="BW8" s="644"/>
      <c r="BX8" s="644"/>
      <c r="BY8" s="644"/>
      <c r="BZ8" s="644"/>
      <c r="CA8" s="644"/>
      <c r="CB8" s="684"/>
      <c r="CD8" s="685" t="s">
        <v>247</v>
      </c>
      <c r="CE8" s="682"/>
      <c r="CF8" s="682"/>
      <c r="CG8" s="682"/>
      <c r="CH8" s="682"/>
      <c r="CI8" s="682"/>
      <c r="CJ8" s="682"/>
      <c r="CK8" s="682"/>
      <c r="CL8" s="682"/>
      <c r="CM8" s="682"/>
      <c r="CN8" s="682"/>
      <c r="CO8" s="682"/>
      <c r="CP8" s="682"/>
      <c r="CQ8" s="683"/>
      <c r="CR8" s="641">
        <v>255592</v>
      </c>
      <c r="CS8" s="644"/>
      <c r="CT8" s="644"/>
      <c r="CU8" s="644"/>
      <c r="CV8" s="644"/>
      <c r="CW8" s="644"/>
      <c r="CX8" s="644"/>
      <c r="CY8" s="645"/>
      <c r="CZ8" s="703">
        <v>15.4</v>
      </c>
      <c r="DA8" s="703"/>
      <c r="DB8" s="703"/>
      <c r="DC8" s="703"/>
      <c r="DD8" s="649">
        <v>16290</v>
      </c>
      <c r="DE8" s="644"/>
      <c r="DF8" s="644"/>
      <c r="DG8" s="644"/>
      <c r="DH8" s="644"/>
      <c r="DI8" s="644"/>
      <c r="DJ8" s="644"/>
      <c r="DK8" s="644"/>
      <c r="DL8" s="644"/>
      <c r="DM8" s="644"/>
      <c r="DN8" s="644"/>
      <c r="DO8" s="644"/>
      <c r="DP8" s="645"/>
      <c r="DQ8" s="649">
        <v>184926</v>
      </c>
      <c r="DR8" s="644"/>
      <c r="DS8" s="644"/>
      <c r="DT8" s="644"/>
      <c r="DU8" s="644"/>
      <c r="DV8" s="644"/>
      <c r="DW8" s="644"/>
      <c r="DX8" s="644"/>
      <c r="DY8" s="644"/>
      <c r="DZ8" s="644"/>
      <c r="EA8" s="644"/>
      <c r="EB8" s="644"/>
      <c r="EC8" s="684"/>
    </row>
    <row r="9" spans="2:143" ht="11.25" customHeight="1">
      <c r="B9" s="638" t="s">
        <v>248</v>
      </c>
      <c r="C9" s="639"/>
      <c r="D9" s="639"/>
      <c r="E9" s="639"/>
      <c r="F9" s="639"/>
      <c r="G9" s="639"/>
      <c r="H9" s="639"/>
      <c r="I9" s="639"/>
      <c r="J9" s="639"/>
      <c r="K9" s="639"/>
      <c r="L9" s="639"/>
      <c r="M9" s="639"/>
      <c r="N9" s="639"/>
      <c r="O9" s="639"/>
      <c r="P9" s="639"/>
      <c r="Q9" s="640"/>
      <c r="R9" s="641">
        <v>344</v>
      </c>
      <c r="S9" s="644"/>
      <c r="T9" s="644"/>
      <c r="U9" s="644"/>
      <c r="V9" s="644"/>
      <c r="W9" s="644"/>
      <c r="X9" s="644"/>
      <c r="Y9" s="645"/>
      <c r="Z9" s="703">
        <v>0</v>
      </c>
      <c r="AA9" s="703"/>
      <c r="AB9" s="703"/>
      <c r="AC9" s="703"/>
      <c r="AD9" s="704">
        <v>344</v>
      </c>
      <c r="AE9" s="704"/>
      <c r="AF9" s="704"/>
      <c r="AG9" s="704"/>
      <c r="AH9" s="704"/>
      <c r="AI9" s="704"/>
      <c r="AJ9" s="704"/>
      <c r="AK9" s="704"/>
      <c r="AL9" s="646">
        <v>0</v>
      </c>
      <c r="AM9" s="647"/>
      <c r="AN9" s="647"/>
      <c r="AO9" s="705"/>
      <c r="AP9" s="638" t="s">
        <v>249</v>
      </c>
      <c r="AQ9" s="639"/>
      <c r="AR9" s="639"/>
      <c r="AS9" s="639"/>
      <c r="AT9" s="639"/>
      <c r="AU9" s="639"/>
      <c r="AV9" s="639"/>
      <c r="AW9" s="639"/>
      <c r="AX9" s="639"/>
      <c r="AY9" s="639"/>
      <c r="AZ9" s="639"/>
      <c r="BA9" s="639"/>
      <c r="BB9" s="639"/>
      <c r="BC9" s="639"/>
      <c r="BD9" s="639"/>
      <c r="BE9" s="639"/>
      <c r="BF9" s="640"/>
      <c r="BG9" s="641">
        <v>29860</v>
      </c>
      <c r="BH9" s="644"/>
      <c r="BI9" s="644"/>
      <c r="BJ9" s="644"/>
      <c r="BK9" s="644"/>
      <c r="BL9" s="644"/>
      <c r="BM9" s="644"/>
      <c r="BN9" s="645"/>
      <c r="BO9" s="703">
        <v>27.7</v>
      </c>
      <c r="BP9" s="703"/>
      <c r="BQ9" s="703"/>
      <c r="BR9" s="703"/>
      <c r="BS9" s="649" t="s">
        <v>240</v>
      </c>
      <c r="BT9" s="644"/>
      <c r="BU9" s="644"/>
      <c r="BV9" s="644"/>
      <c r="BW9" s="644"/>
      <c r="BX9" s="644"/>
      <c r="BY9" s="644"/>
      <c r="BZ9" s="644"/>
      <c r="CA9" s="644"/>
      <c r="CB9" s="684"/>
      <c r="CD9" s="685" t="s">
        <v>250</v>
      </c>
      <c r="CE9" s="682"/>
      <c r="CF9" s="682"/>
      <c r="CG9" s="682"/>
      <c r="CH9" s="682"/>
      <c r="CI9" s="682"/>
      <c r="CJ9" s="682"/>
      <c r="CK9" s="682"/>
      <c r="CL9" s="682"/>
      <c r="CM9" s="682"/>
      <c r="CN9" s="682"/>
      <c r="CO9" s="682"/>
      <c r="CP9" s="682"/>
      <c r="CQ9" s="683"/>
      <c r="CR9" s="641">
        <v>95458</v>
      </c>
      <c r="CS9" s="644"/>
      <c r="CT9" s="644"/>
      <c r="CU9" s="644"/>
      <c r="CV9" s="644"/>
      <c r="CW9" s="644"/>
      <c r="CX9" s="644"/>
      <c r="CY9" s="645"/>
      <c r="CZ9" s="703">
        <v>5.7</v>
      </c>
      <c r="DA9" s="703"/>
      <c r="DB9" s="703"/>
      <c r="DC9" s="703"/>
      <c r="DD9" s="649">
        <v>1831</v>
      </c>
      <c r="DE9" s="644"/>
      <c r="DF9" s="644"/>
      <c r="DG9" s="644"/>
      <c r="DH9" s="644"/>
      <c r="DI9" s="644"/>
      <c r="DJ9" s="644"/>
      <c r="DK9" s="644"/>
      <c r="DL9" s="644"/>
      <c r="DM9" s="644"/>
      <c r="DN9" s="644"/>
      <c r="DO9" s="644"/>
      <c r="DP9" s="645"/>
      <c r="DQ9" s="649">
        <v>61225</v>
      </c>
      <c r="DR9" s="644"/>
      <c r="DS9" s="644"/>
      <c r="DT9" s="644"/>
      <c r="DU9" s="644"/>
      <c r="DV9" s="644"/>
      <c r="DW9" s="644"/>
      <c r="DX9" s="644"/>
      <c r="DY9" s="644"/>
      <c r="DZ9" s="644"/>
      <c r="EA9" s="644"/>
      <c r="EB9" s="644"/>
      <c r="EC9" s="684"/>
    </row>
    <row r="10" spans="2:143" ht="11.25" customHeight="1">
      <c r="B10" s="638" t="s">
        <v>251</v>
      </c>
      <c r="C10" s="639"/>
      <c r="D10" s="639"/>
      <c r="E10" s="639"/>
      <c r="F10" s="639"/>
      <c r="G10" s="639"/>
      <c r="H10" s="639"/>
      <c r="I10" s="639"/>
      <c r="J10" s="639"/>
      <c r="K10" s="639"/>
      <c r="L10" s="639"/>
      <c r="M10" s="639"/>
      <c r="N10" s="639"/>
      <c r="O10" s="639"/>
      <c r="P10" s="639"/>
      <c r="Q10" s="640"/>
      <c r="R10" s="641" t="s">
        <v>234</v>
      </c>
      <c r="S10" s="644"/>
      <c r="T10" s="644"/>
      <c r="U10" s="644"/>
      <c r="V10" s="644"/>
      <c r="W10" s="644"/>
      <c r="X10" s="644"/>
      <c r="Y10" s="645"/>
      <c r="Z10" s="703" t="s">
        <v>234</v>
      </c>
      <c r="AA10" s="703"/>
      <c r="AB10" s="703"/>
      <c r="AC10" s="703"/>
      <c r="AD10" s="704" t="s">
        <v>240</v>
      </c>
      <c r="AE10" s="704"/>
      <c r="AF10" s="704"/>
      <c r="AG10" s="704"/>
      <c r="AH10" s="704"/>
      <c r="AI10" s="704"/>
      <c r="AJ10" s="704"/>
      <c r="AK10" s="704"/>
      <c r="AL10" s="646" t="s">
        <v>146</v>
      </c>
      <c r="AM10" s="647"/>
      <c r="AN10" s="647"/>
      <c r="AO10" s="705"/>
      <c r="AP10" s="638" t="s">
        <v>252</v>
      </c>
      <c r="AQ10" s="639"/>
      <c r="AR10" s="639"/>
      <c r="AS10" s="639"/>
      <c r="AT10" s="639"/>
      <c r="AU10" s="639"/>
      <c r="AV10" s="639"/>
      <c r="AW10" s="639"/>
      <c r="AX10" s="639"/>
      <c r="AY10" s="639"/>
      <c r="AZ10" s="639"/>
      <c r="BA10" s="639"/>
      <c r="BB10" s="639"/>
      <c r="BC10" s="639"/>
      <c r="BD10" s="639"/>
      <c r="BE10" s="639"/>
      <c r="BF10" s="640"/>
      <c r="BG10" s="641">
        <v>1782</v>
      </c>
      <c r="BH10" s="644"/>
      <c r="BI10" s="644"/>
      <c r="BJ10" s="644"/>
      <c r="BK10" s="644"/>
      <c r="BL10" s="644"/>
      <c r="BM10" s="644"/>
      <c r="BN10" s="645"/>
      <c r="BO10" s="703">
        <v>1.7</v>
      </c>
      <c r="BP10" s="703"/>
      <c r="BQ10" s="703"/>
      <c r="BR10" s="703"/>
      <c r="BS10" s="649" t="s">
        <v>234</v>
      </c>
      <c r="BT10" s="644"/>
      <c r="BU10" s="644"/>
      <c r="BV10" s="644"/>
      <c r="BW10" s="644"/>
      <c r="BX10" s="644"/>
      <c r="BY10" s="644"/>
      <c r="BZ10" s="644"/>
      <c r="CA10" s="644"/>
      <c r="CB10" s="684"/>
      <c r="CD10" s="685" t="s">
        <v>253</v>
      </c>
      <c r="CE10" s="682"/>
      <c r="CF10" s="682"/>
      <c r="CG10" s="682"/>
      <c r="CH10" s="682"/>
      <c r="CI10" s="682"/>
      <c r="CJ10" s="682"/>
      <c r="CK10" s="682"/>
      <c r="CL10" s="682"/>
      <c r="CM10" s="682"/>
      <c r="CN10" s="682"/>
      <c r="CO10" s="682"/>
      <c r="CP10" s="682"/>
      <c r="CQ10" s="683"/>
      <c r="CR10" s="641" t="s">
        <v>240</v>
      </c>
      <c r="CS10" s="644"/>
      <c r="CT10" s="644"/>
      <c r="CU10" s="644"/>
      <c r="CV10" s="644"/>
      <c r="CW10" s="644"/>
      <c r="CX10" s="644"/>
      <c r="CY10" s="645"/>
      <c r="CZ10" s="703" t="s">
        <v>240</v>
      </c>
      <c r="DA10" s="703"/>
      <c r="DB10" s="703"/>
      <c r="DC10" s="703"/>
      <c r="DD10" s="649" t="s">
        <v>240</v>
      </c>
      <c r="DE10" s="644"/>
      <c r="DF10" s="644"/>
      <c r="DG10" s="644"/>
      <c r="DH10" s="644"/>
      <c r="DI10" s="644"/>
      <c r="DJ10" s="644"/>
      <c r="DK10" s="644"/>
      <c r="DL10" s="644"/>
      <c r="DM10" s="644"/>
      <c r="DN10" s="644"/>
      <c r="DO10" s="644"/>
      <c r="DP10" s="645"/>
      <c r="DQ10" s="649" t="s">
        <v>234</v>
      </c>
      <c r="DR10" s="644"/>
      <c r="DS10" s="644"/>
      <c r="DT10" s="644"/>
      <c r="DU10" s="644"/>
      <c r="DV10" s="644"/>
      <c r="DW10" s="644"/>
      <c r="DX10" s="644"/>
      <c r="DY10" s="644"/>
      <c r="DZ10" s="644"/>
      <c r="EA10" s="644"/>
      <c r="EB10" s="644"/>
      <c r="EC10" s="684"/>
    </row>
    <row r="11" spans="2:143" ht="11.25" customHeight="1">
      <c r="B11" s="638" t="s">
        <v>254</v>
      </c>
      <c r="C11" s="639"/>
      <c r="D11" s="639"/>
      <c r="E11" s="639"/>
      <c r="F11" s="639"/>
      <c r="G11" s="639"/>
      <c r="H11" s="639"/>
      <c r="I11" s="639"/>
      <c r="J11" s="639"/>
      <c r="K11" s="639"/>
      <c r="L11" s="639"/>
      <c r="M11" s="639"/>
      <c r="N11" s="639"/>
      <c r="O11" s="639"/>
      <c r="P11" s="639"/>
      <c r="Q11" s="640"/>
      <c r="R11" s="641" t="s">
        <v>234</v>
      </c>
      <c r="S11" s="644"/>
      <c r="T11" s="644"/>
      <c r="U11" s="644"/>
      <c r="V11" s="644"/>
      <c r="W11" s="644"/>
      <c r="X11" s="644"/>
      <c r="Y11" s="645"/>
      <c r="Z11" s="703" t="s">
        <v>234</v>
      </c>
      <c r="AA11" s="703"/>
      <c r="AB11" s="703"/>
      <c r="AC11" s="703"/>
      <c r="AD11" s="704" t="s">
        <v>255</v>
      </c>
      <c r="AE11" s="704"/>
      <c r="AF11" s="704"/>
      <c r="AG11" s="704"/>
      <c r="AH11" s="704"/>
      <c r="AI11" s="704"/>
      <c r="AJ11" s="704"/>
      <c r="AK11" s="704"/>
      <c r="AL11" s="646" t="s">
        <v>234</v>
      </c>
      <c r="AM11" s="647"/>
      <c r="AN11" s="647"/>
      <c r="AO11" s="705"/>
      <c r="AP11" s="638" t="s">
        <v>256</v>
      </c>
      <c r="AQ11" s="639"/>
      <c r="AR11" s="639"/>
      <c r="AS11" s="639"/>
      <c r="AT11" s="639"/>
      <c r="AU11" s="639"/>
      <c r="AV11" s="639"/>
      <c r="AW11" s="639"/>
      <c r="AX11" s="639"/>
      <c r="AY11" s="639"/>
      <c r="AZ11" s="639"/>
      <c r="BA11" s="639"/>
      <c r="BB11" s="639"/>
      <c r="BC11" s="639"/>
      <c r="BD11" s="639"/>
      <c r="BE11" s="639"/>
      <c r="BF11" s="640"/>
      <c r="BG11" s="641">
        <v>1261</v>
      </c>
      <c r="BH11" s="644"/>
      <c r="BI11" s="644"/>
      <c r="BJ11" s="644"/>
      <c r="BK11" s="644"/>
      <c r="BL11" s="644"/>
      <c r="BM11" s="644"/>
      <c r="BN11" s="645"/>
      <c r="BO11" s="703">
        <v>1.2</v>
      </c>
      <c r="BP11" s="703"/>
      <c r="BQ11" s="703"/>
      <c r="BR11" s="703"/>
      <c r="BS11" s="649" t="s">
        <v>240</v>
      </c>
      <c r="BT11" s="644"/>
      <c r="BU11" s="644"/>
      <c r="BV11" s="644"/>
      <c r="BW11" s="644"/>
      <c r="BX11" s="644"/>
      <c r="BY11" s="644"/>
      <c r="BZ11" s="644"/>
      <c r="CA11" s="644"/>
      <c r="CB11" s="684"/>
      <c r="CD11" s="685" t="s">
        <v>257</v>
      </c>
      <c r="CE11" s="682"/>
      <c r="CF11" s="682"/>
      <c r="CG11" s="682"/>
      <c r="CH11" s="682"/>
      <c r="CI11" s="682"/>
      <c r="CJ11" s="682"/>
      <c r="CK11" s="682"/>
      <c r="CL11" s="682"/>
      <c r="CM11" s="682"/>
      <c r="CN11" s="682"/>
      <c r="CO11" s="682"/>
      <c r="CP11" s="682"/>
      <c r="CQ11" s="683"/>
      <c r="CR11" s="641">
        <v>181430</v>
      </c>
      <c r="CS11" s="644"/>
      <c r="CT11" s="644"/>
      <c r="CU11" s="644"/>
      <c r="CV11" s="644"/>
      <c r="CW11" s="644"/>
      <c r="CX11" s="644"/>
      <c r="CY11" s="645"/>
      <c r="CZ11" s="703">
        <v>10.9</v>
      </c>
      <c r="DA11" s="703"/>
      <c r="DB11" s="703"/>
      <c r="DC11" s="703"/>
      <c r="DD11" s="649">
        <v>128347</v>
      </c>
      <c r="DE11" s="644"/>
      <c r="DF11" s="644"/>
      <c r="DG11" s="644"/>
      <c r="DH11" s="644"/>
      <c r="DI11" s="644"/>
      <c r="DJ11" s="644"/>
      <c r="DK11" s="644"/>
      <c r="DL11" s="644"/>
      <c r="DM11" s="644"/>
      <c r="DN11" s="644"/>
      <c r="DO11" s="644"/>
      <c r="DP11" s="645"/>
      <c r="DQ11" s="649">
        <v>92022</v>
      </c>
      <c r="DR11" s="644"/>
      <c r="DS11" s="644"/>
      <c r="DT11" s="644"/>
      <c r="DU11" s="644"/>
      <c r="DV11" s="644"/>
      <c r="DW11" s="644"/>
      <c r="DX11" s="644"/>
      <c r="DY11" s="644"/>
      <c r="DZ11" s="644"/>
      <c r="EA11" s="644"/>
      <c r="EB11" s="644"/>
      <c r="EC11" s="684"/>
    </row>
    <row r="12" spans="2:143" ht="11.25" customHeight="1">
      <c r="B12" s="638" t="s">
        <v>258</v>
      </c>
      <c r="C12" s="639"/>
      <c r="D12" s="639"/>
      <c r="E12" s="639"/>
      <c r="F12" s="639"/>
      <c r="G12" s="639"/>
      <c r="H12" s="639"/>
      <c r="I12" s="639"/>
      <c r="J12" s="639"/>
      <c r="K12" s="639"/>
      <c r="L12" s="639"/>
      <c r="M12" s="639"/>
      <c r="N12" s="639"/>
      <c r="O12" s="639"/>
      <c r="P12" s="639"/>
      <c r="Q12" s="640"/>
      <c r="R12" s="641">
        <v>12286</v>
      </c>
      <c r="S12" s="644"/>
      <c r="T12" s="644"/>
      <c r="U12" s="644"/>
      <c r="V12" s="644"/>
      <c r="W12" s="644"/>
      <c r="X12" s="644"/>
      <c r="Y12" s="645"/>
      <c r="Z12" s="703">
        <v>0.7</v>
      </c>
      <c r="AA12" s="703"/>
      <c r="AB12" s="703"/>
      <c r="AC12" s="703"/>
      <c r="AD12" s="704">
        <v>12286</v>
      </c>
      <c r="AE12" s="704"/>
      <c r="AF12" s="704"/>
      <c r="AG12" s="704"/>
      <c r="AH12" s="704"/>
      <c r="AI12" s="704"/>
      <c r="AJ12" s="704"/>
      <c r="AK12" s="704"/>
      <c r="AL12" s="646">
        <v>1.5</v>
      </c>
      <c r="AM12" s="647"/>
      <c r="AN12" s="647"/>
      <c r="AO12" s="705"/>
      <c r="AP12" s="638" t="s">
        <v>259</v>
      </c>
      <c r="AQ12" s="639"/>
      <c r="AR12" s="639"/>
      <c r="AS12" s="639"/>
      <c r="AT12" s="639"/>
      <c r="AU12" s="639"/>
      <c r="AV12" s="639"/>
      <c r="AW12" s="639"/>
      <c r="AX12" s="639"/>
      <c r="AY12" s="639"/>
      <c r="AZ12" s="639"/>
      <c r="BA12" s="639"/>
      <c r="BB12" s="639"/>
      <c r="BC12" s="639"/>
      <c r="BD12" s="639"/>
      <c r="BE12" s="639"/>
      <c r="BF12" s="640"/>
      <c r="BG12" s="641">
        <v>68960</v>
      </c>
      <c r="BH12" s="644"/>
      <c r="BI12" s="644"/>
      <c r="BJ12" s="644"/>
      <c r="BK12" s="644"/>
      <c r="BL12" s="644"/>
      <c r="BM12" s="644"/>
      <c r="BN12" s="645"/>
      <c r="BO12" s="703">
        <v>63.9</v>
      </c>
      <c r="BP12" s="703"/>
      <c r="BQ12" s="703"/>
      <c r="BR12" s="703"/>
      <c r="BS12" s="649" t="s">
        <v>234</v>
      </c>
      <c r="BT12" s="644"/>
      <c r="BU12" s="644"/>
      <c r="BV12" s="644"/>
      <c r="BW12" s="644"/>
      <c r="BX12" s="644"/>
      <c r="BY12" s="644"/>
      <c r="BZ12" s="644"/>
      <c r="CA12" s="644"/>
      <c r="CB12" s="684"/>
      <c r="CD12" s="685" t="s">
        <v>260</v>
      </c>
      <c r="CE12" s="682"/>
      <c r="CF12" s="682"/>
      <c r="CG12" s="682"/>
      <c r="CH12" s="682"/>
      <c r="CI12" s="682"/>
      <c r="CJ12" s="682"/>
      <c r="CK12" s="682"/>
      <c r="CL12" s="682"/>
      <c r="CM12" s="682"/>
      <c r="CN12" s="682"/>
      <c r="CO12" s="682"/>
      <c r="CP12" s="682"/>
      <c r="CQ12" s="683"/>
      <c r="CR12" s="641">
        <v>70887</v>
      </c>
      <c r="CS12" s="644"/>
      <c r="CT12" s="644"/>
      <c r="CU12" s="644"/>
      <c r="CV12" s="644"/>
      <c r="CW12" s="644"/>
      <c r="CX12" s="644"/>
      <c r="CY12" s="645"/>
      <c r="CZ12" s="703">
        <v>4.3</v>
      </c>
      <c r="DA12" s="703"/>
      <c r="DB12" s="703"/>
      <c r="DC12" s="703"/>
      <c r="DD12" s="649">
        <v>58592</v>
      </c>
      <c r="DE12" s="644"/>
      <c r="DF12" s="644"/>
      <c r="DG12" s="644"/>
      <c r="DH12" s="644"/>
      <c r="DI12" s="644"/>
      <c r="DJ12" s="644"/>
      <c r="DK12" s="644"/>
      <c r="DL12" s="644"/>
      <c r="DM12" s="644"/>
      <c r="DN12" s="644"/>
      <c r="DO12" s="644"/>
      <c r="DP12" s="645"/>
      <c r="DQ12" s="649">
        <v>27887</v>
      </c>
      <c r="DR12" s="644"/>
      <c r="DS12" s="644"/>
      <c r="DT12" s="644"/>
      <c r="DU12" s="644"/>
      <c r="DV12" s="644"/>
      <c r="DW12" s="644"/>
      <c r="DX12" s="644"/>
      <c r="DY12" s="644"/>
      <c r="DZ12" s="644"/>
      <c r="EA12" s="644"/>
      <c r="EB12" s="644"/>
      <c r="EC12" s="684"/>
    </row>
    <row r="13" spans="2:143" ht="11.25" customHeight="1">
      <c r="B13" s="638" t="s">
        <v>261</v>
      </c>
      <c r="C13" s="639"/>
      <c r="D13" s="639"/>
      <c r="E13" s="639"/>
      <c r="F13" s="639"/>
      <c r="G13" s="639"/>
      <c r="H13" s="639"/>
      <c r="I13" s="639"/>
      <c r="J13" s="639"/>
      <c r="K13" s="639"/>
      <c r="L13" s="639"/>
      <c r="M13" s="639"/>
      <c r="N13" s="639"/>
      <c r="O13" s="639"/>
      <c r="P13" s="639"/>
      <c r="Q13" s="640"/>
      <c r="R13" s="641" t="s">
        <v>240</v>
      </c>
      <c r="S13" s="644"/>
      <c r="T13" s="644"/>
      <c r="U13" s="644"/>
      <c r="V13" s="644"/>
      <c r="W13" s="644"/>
      <c r="X13" s="644"/>
      <c r="Y13" s="645"/>
      <c r="Z13" s="703" t="s">
        <v>240</v>
      </c>
      <c r="AA13" s="703"/>
      <c r="AB13" s="703"/>
      <c r="AC13" s="703"/>
      <c r="AD13" s="704" t="s">
        <v>240</v>
      </c>
      <c r="AE13" s="704"/>
      <c r="AF13" s="704"/>
      <c r="AG13" s="704"/>
      <c r="AH13" s="704"/>
      <c r="AI13" s="704"/>
      <c r="AJ13" s="704"/>
      <c r="AK13" s="704"/>
      <c r="AL13" s="646" t="s">
        <v>240</v>
      </c>
      <c r="AM13" s="647"/>
      <c r="AN13" s="647"/>
      <c r="AO13" s="705"/>
      <c r="AP13" s="638" t="s">
        <v>262</v>
      </c>
      <c r="AQ13" s="639"/>
      <c r="AR13" s="639"/>
      <c r="AS13" s="639"/>
      <c r="AT13" s="639"/>
      <c r="AU13" s="639"/>
      <c r="AV13" s="639"/>
      <c r="AW13" s="639"/>
      <c r="AX13" s="639"/>
      <c r="AY13" s="639"/>
      <c r="AZ13" s="639"/>
      <c r="BA13" s="639"/>
      <c r="BB13" s="639"/>
      <c r="BC13" s="639"/>
      <c r="BD13" s="639"/>
      <c r="BE13" s="639"/>
      <c r="BF13" s="640"/>
      <c r="BG13" s="641">
        <v>67490</v>
      </c>
      <c r="BH13" s="644"/>
      <c r="BI13" s="644"/>
      <c r="BJ13" s="644"/>
      <c r="BK13" s="644"/>
      <c r="BL13" s="644"/>
      <c r="BM13" s="644"/>
      <c r="BN13" s="645"/>
      <c r="BO13" s="703">
        <v>62.5</v>
      </c>
      <c r="BP13" s="703"/>
      <c r="BQ13" s="703"/>
      <c r="BR13" s="703"/>
      <c r="BS13" s="649" t="s">
        <v>234</v>
      </c>
      <c r="BT13" s="644"/>
      <c r="BU13" s="644"/>
      <c r="BV13" s="644"/>
      <c r="BW13" s="644"/>
      <c r="BX13" s="644"/>
      <c r="BY13" s="644"/>
      <c r="BZ13" s="644"/>
      <c r="CA13" s="644"/>
      <c r="CB13" s="684"/>
      <c r="CD13" s="685" t="s">
        <v>263</v>
      </c>
      <c r="CE13" s="682"/>
      <c r="CF13" s="682"/>
      <c r="CG13" s="682"/>
      <c r="CH13" s="682"/>
      <c r="CI13" s="682"/>
      <c r="CJ13" s="682"/>
      <c r="CK13" s="682"/>
      <c r="CL13" s="682"/>
      <c r="CM13" s="682"/>
      <c r="CN13" s="682"/>
      <c r="CO13" s="682"/>
      <c r="CP13" s="682"/>
      <c r="CQ13" s="683"/>
      <c r="CR13" s="641">
        <v>434752</v>
      </c>
      <c r="CS13" s="644"/>
      <c r="CT13" s="644"/>
      <c r="CU13" s="644"/>
      <c r="CV13" s="644"/>
      <c r="CW13" s="644"/>
      <c r="CX13" s="644"/>
      <c r="CY13" s="645"/>
      <c r="CZ13" s="703">
        <v>26.2</v>
      </c>
      <c r="DA13" s="703"/>
      <c r="DB13" s="703"/>
      <c r="DC13" s="703"/>
      <c r="DD13" s="649">
        <v>422117</v>
      </c>
      <c r="DE13" s="644"/>
      <c r="DF13" s="644"/>
      <c r="DG13" s="644"/>
      <c r="DH13" s="644"/>
      <c r="DI13" s="644"/>
      <c r="DJ13" s="644"/>
      <c r="DK13" s="644"/>
      <c r="DL13" s="644"/>
      <c r="DM13" s="644"/>
      <c r="DN13" s="644"/>
      <c r="DO13" s="644"/>
      <c r="DP13" s="645"/>
      <c r="DQ13" s="649">
        <v>185383</v>
      </c>
      <c r="DR13" s="644"/>
      <c r="DS13" s="644"/>
      <c r="DT13" s="644"/>
      <c r="DU13" s="644"/>
      <c r="DV13" s="644"/>
      <c r="DW13" s="644"/>
      <c r="DX13" s="644"/>
      <c r="DY13" s="644"/>
      <c r="DZ13" s="644"/>
      <c r="EA13" s="644"/>
      <c r="EB13" s="644"/>
      <c r="EC13" s="684"/>
    </row>
    <row r="14" spans="2:143" ht="11.25" customHeight="1">
      <c r="B14" s="638" t="s">
        <v>264</v>
      </c>
      <c r="C14" s="639"/>
      <c r="D14" s="639"/>
      <c r="E14" s="639"/>
      <c r="F14" s="639"/>
      <c r="G14" s="639"/>
      <c r="H14" s="639"/>
      <c r="I14" s="639"/>
      <c r="J14" s="639"/>
      <c r="K14" s="639"/>
      <c r="L14" s="639"/>
      <c r="M14" s="639"/>
      <c r="N14" s="639"/>
      <c r="O14" s="639"/>
      <c r="P14" s="639"/>
      <c r="Q14" s="640"/>
      <c r="R14" s="641" t="s">
        <v>240</v>
      </c>
      <c r="S14" s="644"/>
      <c r="T14" s="644"/>
      <c r="U14" s="644"/>
      <c r="V14" s="644"/>
      <c r="W14" s="644"/>
      <c r="X14" s="644"/>
      <c r="Y14" s="645"/>
      <c r="Z14" s="703" t="s">
        <v>240</v>
      </c>
      <c r="AA14" s="703"/>
      <c r="AB14" s="703"/>
      <c r="AC14" s="703"/>
      <c r="AD14" s="704" t="s">
        <v>240</v>
      </c>
      <c r="AE14" s="704"/>
      <c r="AF14" s="704"/>
      <c r="AG14" s="704"/>
      <c r="AH14" s="704"/>
      <c r="AI14" s="704"/>
      <c r="AJ14" s="704"/>
      <c r="AK14" s="704"/>
      <c r="AL14" s="646" t="s">
        <v>240</v>
      </c>
      <c r="AM14" s="647"/>
      <c r="AN14" s="647"/>
      <c r="AO14" s="705"/>
      <c r="AP14" s="638" t="s">
        <v>265</v>
      </c>
      <c r="AQ14" s="639"/>
      <c r="AR14" s="639"/>
      <c r="AS14" s="639"/>
      <c r="AT14" s="639"/>
      <c r="AU14" s="639"/>
      <c r="AV14" s="639"/>
      <c r="AW14" s="639"/>
      <c r="AX14" s="639"/>
      <c r="AY14" s="639"/>
      <c r="AZ14" s="639"/>
      <c r="BA14" s="639"/>
      <c r="BB14" s="639"/>
      <c r="BC14" s="639"/>
      <c r="BD14" s="639"/>
      <c r="BE14" s="639"/>
      <c r="BF14" s="640"/>
      <c r="BG14" s="641">
        <v>3292</v>
      </c>
      <c r="BH14" s="644"/>
      <c r="BI14" s="644"/>
      <c r="BJ14" s="644"/>
      <c r="BK14" s="644"/>
      <c r="BL14" s="644"/>
      <c r="BM14" s="644"/>
      <c r="BN14" s="645"/>
      <c r="BO14" s="703">
        <v>3.1</v>
      </c>
      <c r="BP14" s="703"/>
      <c r="BQ14" s="703"/>
      <c r="BR14" s="703"/>
      <c r="BS14" s="649" t="s">
        <v>234</v>
      </c>
      <c r="BT14" s="644"/>
      <c r="BU14" s="644"/>
      <c r="BV14" s="644"/>
      <c r="BW14" s="644"/>
      <c r="BX14" s="644"/>
      <c r="BY14" s="644"/>
      <c r="BZ14" s="644"/>
      <c r="CA14" s="644"/>
      <c r="CB14" s="684"/>
      <c r="CD14" s="685" t="s">
        <v>266</v>
      </c>
      <c r="CE14" s="682"/>
      <c r="CF14" s="682"/>
      <c r="CG14" s="682"/>
      <c r="CH14" s="682"/>
      <c r="CI14" s="682"/>
      <c r="CJ14" s="682"/>
      <c r="CK14" s="682"/>
      <c r="CL14" s="682"/>
      <c r="CM14" s="682"/>
      <c r="CN14" s="682"/>
      <c r="CO14" s="682"/>
      <c r="CP14" s="682"/>
      <c r="CQ14" s="683"/>
      <c r="CR14" s="641">
        <v>36632</v>
      </c>
      <c r="CS14" s="644"/>
      <c r="CT14" s="644"/>
      <c r="CU14" s="644"/>
      <c r="CV14" s="644"/>
      <c r="CW14" s="644"/>
      <c r="CX14" s="644"/>
      <c r="CY14" s="645"/>
      <c r="CZ14" s="703">
        <v>2.2000000000000002</v>
      </c>
      <c r="DA14" s="703"/>
      <c r="DB14" s="703"/>
      <c r="DC14" s="703"/>
      <c r="DD14" s="649">
        <v>8539</v>
      </c>
      <c r="DE14" s="644"/>
      <c r="DF14" s="644"/>
      <c r="DG14" s="644"/>
      <c r="DH14" s="644"/>
      <c r="DI14" s="644"/>
      <c r="DJ14" s="644"/>
      <c r="DK14" s="644"/>
      <c r="DL14" s="644"/>
      <c r="DM14" s="644"/>
      <c r="DN14" s="644"/>
      <c r="DO14" s="644"/>
      <c r="DP14" s="645"/>
      <c r="DQ14" s="649">
        <v>31229</v>
      </c>
      <c r="DR14" s="644"/>
      <c r="DS14" s="644"/>
      <c r="DT14" s="644"/>
      <c r="DU14" s="644"/>
      <c r="DV14" s="644"/>
      <c r="DW14" s="644"/>
      <c r="DX14" s="644"/>
      <c r="DY14" s="644"/>
      <c r="DZ14" s="644"/>
      <c r="EA14" s="644"/>
      <c r="EB14" s="644"/>
      <c r="EC14" s="684"/>
    </row>
    <row r="15" spans="2:143" ht="11.25" customHeight="1">
      <c r="B15" s="638" t="s">
        <v>267</v>
      </c>
      <c r="C15" s="639"/>
      <c r="D15" s="639"/>
      <c r="E15" s="639"/>
      <c r="F15" s="639"/>
      <c r="G15" s="639"/>
      <c r="H15" s="639"/>
      <c r="I15" s="639"/>
      <c r="J15" s="639"/>
      <c r="K15" s="639"/>
      <c r="L15" s="639"/>
      <c r="M15" s="639"/>
      <c r="N15" s="639"/>
      <c r="O15" s="639"/>
      <c r="P15" s="639"/>
      <c r="Q15" s="640"/>
      <c r="R15" s="641">
        <v>8966</v>
      </c>
      <c r="S15" s="644"/>
      <c r="T15" s="644"/>
      <c r="U15" s="644"/>
      <c r="V15" s="644"/>
      <c r="W15" s="644"/>
      <c r="X15" s="644"/>
      <c r="Y15" s="645"/>
      <c r="Z15" s="703">
        <v>0.5</v>
      </c>
      <c r="AA15" s="703"/>
      <c r="AB15" s="703"/>
      <c r="AC15" s="703"/>
      <c r="AD15" s="704">
        <v>8966</v>
      </c>
      <c r="AE15" s="704"/>
      <c r="AF15" s="704"/>
      <c r="AG15" s="704"/>
      <c r="AH15" s="704"/>
      <c r="AI15" s="704"/>
      <c r="AJ15" s="704"/>
      <c r="AK15" s="704"/>
      <c r="AL15" s="646">
        <v>1.1000000000000001</v>
      </c>
      <c r="AM15" s="647"/>
      <c r="AN15" s="647"/>
      <c r="AO15" s="705"/>
      <c r="AP15" s="638" t="s">
        <v>268</v>
      </c>
      <c r="AQ15" s="639"/>
      <c r="AR15" s="639"/>
      <c r="AS15" s="639"/>
      <c r="AT15" s="639"/>
      <c r="AU15" s="639"/>
      <c r="AV15" s="639"/>
      <c r="AW15" s="639"/>
      <c r="AX15" s="639"/>
      <c r="AY15" s="639"/>
      <c r="AZ15" s="639"/>
      <c r="BA15" s="639"/>
      <c r="BB15" s="639"/>
      <c r="BC15" s="639"/>
      <c r="BD15" s="639"/>
      <c r="BE15" s="639"/>
      <c r="BF15" s="640"/>
      <c r="BG15" s="641">
        <v>1369</v>
      </c>
      <c r="BH15" s="644"/>
      <c r="BI15" s="644"/>
      <c r="BJ15" s="644"/>
      <c r="BK15" s="644"/>
      <c r="BL15" s="644"/>
      <c r="BM15" s="644"/>
      <c r="BN15" s="645"/>
      <c r="BO15" s="703">
        <v>1.3</v>
      </c>
      <c r="BP15" s="703"/>
      <c r="BQ15" s="703"/>
      <c r="BR15" s="703"/>
      <c r="BS15" s="649" t="s">
        <v>240</v>
      </c>
      <c r="BT15" s="644"/>
      <c r="BU15" s="644"/>
      <c r="BV15" s="644"/>
      <c r="BW15" s="644"/>
      <c r="BX15" s="644"/>
      <c r="BY15" s="644"/>
      <c r="BZ15" s="644"/>
      <c r="CA15" s="644"/>
      <c r="CB15" s="684"/>
      <c r="CD15" s="685" t="s">
        <v>269</v>
      </c>
      <c r="CE15" s="682"/>
      <c r="CF15" s="682"/>
      <c r="CG15" s="682"/>
      <c r="CH15" s="682"/>
      <c r="CI15" s="682"/>
      <c r="CJ15" s="682"/>
      <c r="CK15" s="682"/>
      <c r="CL15" s="682"/>
      <c r="CM15" s="682"/>
      <c r="CN15" s="682"/>
      <c r="CO15" s="682"/>
      <c r="CP15" s="682"/>
      <c r="CQ15" s="683"/>
      <c r="CR15" s="641">
        <v>166721</v>
      </c>
      <c r="CS15" s="644"/>
      <c r="CT15" s="644"/>
      <c r="CU15" s="644"/>
      <c r="CV15" s="644"/>
      <c r="CW15" s="644"/>
      <c r="CX15" s="644"/>
      <c r="CY15" s="645"/>
      <c r="CZ15" s="703">
        <v>10</v>
      </c>
      <c r="DA15" s="703"/>
      <c r="DB15" s="703"/>
      <c r="DC15" s="703"/>
      <c r="DD15" s="649">
        <v>12935</v>
      </c>
      <c r="DE15" s="644"/>
      <c r="DF15" s="644"/>
      <c r="DG15" s="644"/>
      <c r="DH15" s="644"/>
      <c r="DI15" s="644"/>
      <c r="DJ15" s="644"/>
      <c r="DK15" s="644"/>
      <c r="DL15" s="644"/>
      <c r="DM15" s="644"/>
      <c r="DN15" s="644"/>
      <c r="DO15" s="644"/>
      <c r="DP15" s="645"/>
      <c r="DQ15" s="649">
        <v>139389</v>
      </c>
      <c r="DR15" s="644"/>
      <c r="DS15" s="644"/>
      <c r="DT15" s="644"/>
      <c r="DU15" s="644"/>
      <c r="DV15" s="644"/>
      <c r="DW15" s="644"/>
      <c r="DX15" s="644"/>
      <c r="DY15" s="644"/>
      <c r="DZ15" s="644"/>
      <c r="EA15" s="644"/>
      <c r="EB15" s="644"/>
      <c r="EC15" s="684"/>
    </row>
    <row r="16" spans="2:143" ht="11.25" customHeight="1">
      <c r="B16" s="638" t="s">
        <v>270</v>
      </c>
      <c r="C16" s="639"/>
      <c r="D16" s="639"/>
      <c r="E16" s="639"/>
      <c r="F16" s="639"/>
      <c r="G16" s="639"/>
      <c r="H16" s="639"/>
      <c r="I16" s="639"/>
      <c r="J16" s="639"/>
      <c r="K16" s="639"/>
      <c r="L16" s="639"/>
      <c r="M16" s="639"/>
      <c r="N16" s="639"/>
      <c r="O16" s="639"/>
      <c r="P16" s="639"/>
      <c r="Q16" s="640"/>
      <c r="R16" s="641" t="s">
        <v>234</v>
      </c>
      <c r="S16" s="644"/>
      <c r="T16" s="644"/>
      <c r="U16" s="644"/>
      <c r="V16" s="644"/>
      <c r="W16" s="644"/>
      <c r="X16" s="644"/>
      <c r="Y16" s="645"/>
      <c r="Z16" s="703" t="s">
        <v>234</v>
      </c>
      <c r="AA16" s="703"/>
      <c r="AB16" s="703"/>
      <c r="AC16" s="703"/>
      <c r="AD16" s="704" t="s">
        <v>240</v>
      </c>
      <c r="AE16" s="704"/>
      <c r="AF16" s="704"/>
      <c r="AG16" s="704"/>
      <c r="AH16" s="704"/>
      <c r="AI16" s="704"/>
      <c r="AJ16" s="704"/>
      <c r="AK16" s="704"/>
      <c r="AL16" s="646" t="s">
        <v>234</v>
      </c>
      <c r="AM16" s="647"/>
      <c r="AN16" s="647"/>
      <c r="AO16" s="705"/>
      <c r="AP16" s="638" t="s">
        <v>271</v>
      </c>
      <c r="AQ16" s="639"/>
      <c r="AR16" s="639"/>
      <c r="AS16" s="639"/>
      <c r="AT16" s="639"/>
      <c r="AU16" s="639"/>
      <c r="AV16" s="639"/>
      <c r="AW16" s="639"/>
      <c r="AX16" s="639"/>
      <c r="AY16" s="639"/>
      <c r="AZ16" s="639"/>
      <c r="BA16" s="639"/>
      <c r="BB16" s="639"/>
      <c r="BC16" s="639"/>
      <c r="BD16" s="639"/>
      <c r="BE16" s="639"/>
      <c r="BF16" s="640"/>
      <c r="BG16" s="641" t="s">
        <v>234</v>
      </c>
      <c r="BH16" s="644"/>
      <c r="BI16" s="644"/>
      <c r="BJ16" s="644"/>
      <c r="BK16" s="644"/>
      <c r="BL16" s="644"/>
      <c r="BM16" s="644"/>
      <c r="BN16" s="645"/>
      <c r="BO16" s="703" t="s">
        <v>234</v>
      </c>
      <c r="BP16" s="703"/>
      <c r="BQ16" s="703"/>
      <c r="BR16" s="703"/>
      <c r="BS16" s="649" t="s">
        <v>234</v>
      </c>
      <c r="BT16" s="644"/>
      <c r="BU16" s="644"/>
      <c r="BV16" s="644"/>
      <c r="BW16" s="644"/>
      <c r="BX16" s="644"/>
      <c r="BY16" s="644"/>
      <c r="BZ16" s="644"/>
      <c r="CA16" s="644"/>
      <c r="CB16" s="684"/>
      <c r="CD16" s="685" t="s">
        <v>272</v>
      </c>
      <c r="CE16" s="682"/>
      <c r="CF16" s="682"/>
      <c r="CG16" s="682"/>
      <c r="CH16" s="682"/>
      <c r="CI16" s="682"/>
      <c r="CJ16" s="682"/>
      <c r="CK16" s="682"/>
      <c r="CL16" s="682"/>
      <c r="CM16" s="682"/>
      <c r="CN16" s="682"/>
      <c r="CO16" s="682"/>
      <c r="CP16" s="682"/>
      <c r="CQ16" s="683"/>
      <c r="CR16" s="641">
        <v>7521</v>
      </c>
      <c r="CS16" s="644"/>
      <c r="CT16" s="644"/>
      <c r="CU16" s="644"/>
      <c r="CV16" s="644"/>
      <c r="CW16" s="644"/>
      <c r="CX16" s="644"/>
      <c r="CY16" s="645"/>
      <c r="CZ16" s="703">
        <v>0.5</v>
      </c>
      <c r="DA16" s="703"/>
      <c r="DB16" s="703"/>
      <c r="DC16" s="703"/>
      <c r="DD16" s="649" t="s">
        <v>240</v>
      </c>
      <c r="DE16" s="644"/>
      <c r="DF16" s="644"/>
      <c r="DG16" s="644"/>
      <c r="DH16" s="644"/>
      <c r="DI16" s="644"/>
      <c r="DJ16" s="644"/>
      <c r="DK16" s="644"/>
      <c r="DL16" s="644"/>
      <c r="DM16" s="644"/>
      <c r="DN16" s="644"/>
      <c r="DO16" s="644"/>
      <c r="DP16" s="645"/>
      <c r="DQ16" s="649">
        <v>3438</v>
      </c>
      <c r="DR16" s="644"/>
      <c r="DS16" s="644"/>
      <c r="DT16" s="644"/>
      <c r="DU16" s="644"/>
      <c r="DV16" s="644"/>
      <c r="DW16" s="644"/>
      <c r="DX16" s="644"/>
      <c r="DY16" s="644"/>
      <c r="DZ16" s="644"/>
      <c r="EA16" s="644"/>
      <c r="EB16" s="644"/>
      <c r="EC16" s="684"/>
    </row>
    <row r="17" spans="2:133" ht="11.25" customHeight="1">
      <c r="B17" s="638" t="s">
        <v>273</v>
      </c>
      <c r="C17" s="639"/>
      <c r="D17" s="639"/>
      <c r="E17" s="639"/>
      <c r="F17" s="639"/>
      <c r="G17" s="639"/>
      <c r="H17" s="639"/>
      <c r="I17" s="639"/>
      <c r="J17" s="639"/>
      <c r="K17" s="639"/>
      <c r="L17" s="639"/>
      <c r="M17" s="639"/>
      <c r="N17" s="639"/>
      <c r="O17" s="639"/>
      <c r="P17" s="639"/>
      <c r="Q17" s="640"/>
      <c r="R17" s="641">
        <v>190</v>
      </c>
      <c r="S17" s="644"/>
      <c r="T17" s="644"/>
      <c r="U17" s="644"/>
      <c r="V17" s="644"/>
      <c r="W17" s="644"/>
      <c r="X17" s="644"/>
      <c r="Y17" s="645"/>
      <c r="Z17" s="703">
        <v>0</v>
      </c>
      <c r="AA17" s="703"/>
      <c r="AB17" s="703"/>
      <c r="AC17" s="703"/>
      <c r="AD17" s="704">
        <v>190</v>
      </c>
      <c r="AE17" s="704"/>
      <c r="AF17" s="704"/>
      <c r="AG17" s="704"/>
      <c r="AH17" s="704"/>
      <c r="AI17" s="704"/>
      <c r="AJ17" s="704"/>
      <c r="AK17" s="704"/>
      <c r="AL17" s="646">
        <v>0</v>
      </c>
      <c r="AM17" s="647"/>
      <c r="AN17" s="647"/>
      <c r="AO17" s="705"/>
      <c r="AP17" s="638" t="s">
        <v>274</v>
      </c>
      <c r="AQ17" s="639"/>
      <c r="AR17" s="639"/>
      <c r="AS17" s="639"/>
      <c r="AT17" s="639"/>
      <c r="AU17" s="639"/>
      <c r="AV17" s="639"/>
      <c r="AW17" s="639"/>
      <c r="AX17" s="639"/>
      <c r="AY17" s="639"/>
      <c r="AZ17" s="639"/>
      <c r="BA17" s="639"/>
      <c r="BB17" s="639"/>
      <c r="BC17" s="639"/>
      <c r="BD17" s="639"/>
      <c r="BE17" s="639"/>
      <c r="BF17" s="640"/>
      <c r="BG17" s="641" t="s">
        <v>234</v>
      </c>
      <c r="BH17" s="644"/>
      <c r="BI17" s="644"/>
      <c r="BJ17" s="644"/>
      <c r="BK17" s="644"/>
      <c r="BL17" s="644"/>
      <c r="BM17" s="644"/>
      <c r="BN17" s="645"/>
      <c r="BO17" s="703" t="s">
        <v>240</v>
      </c>
      <c r="BP17" s="703"/>
      <c r="BQ17" s="703"/>
      <c r="BR17" s="703"/>
      <c r="BS17" s="649" t="s">
        <v>234</v>
      </c>
      <c r="BT17" s="644"/>
      <c r="BU17" s="644"/>
      <c r="BV17" s="644"/>
      <c r="BW17" s="644"/>
      <c r="BX17" s="644"/>
      <c r="BY17" s="644"/>
      <c r="BZ17" s="644"/>
      <c r="CA17" s="644"/>
      <c r="CB17" s="684"/>
      <c r="CD17" s="685" t="s">
        <v>275</v>
      </c>
      <c r="CE17" s="682"/>
      <c r="CF17" s="682"/>
      <c r="CG17" s="682"/>
      <c r="CH17" s="682"/>
      <c r="CI17" s="682"/>
      <c r="CJ17" s="682"/>
      <c r="CK17" s="682"/>
      <c r="CL17" s="682"/>
      <c r="CM17" s="682"/>
      <c r="CN17" s="682"/>
      <c r="CO17" s="682"/>
      <c r="CP17" s="682"/>
      <c r="CQ17" s="683"/>
      <c r="CR17" s="641">
        <v>177590</v>
      </c>
      <c r="CS17" s="644"/>
      <c r="CT17" s="644"/>
      <c r="CU17" s="644"/>
      <c r="CV17" s="644"/>
      <c r="CW17" s="644"/>
      <c r="CX17" s="644"/>
      <c r="CY17" s="645"/>
      <c r="CZ17" s="703">
        <v>10.7</v>
      </c>
      <c r="DA17" s="703"/>
      <c r="DB17" s="703"/>
      <c r="DC17" s="703"/>
      <c r="DD17" s="649" t="s">
        <v>234</v>
      </c>
      <c r="DE17" s="644"/>
      <c r="DF17" s="644"/>
      <c r="DG17" s="644"/>
      <c r="DH17" s="644"/>
      <c r="DI17" s="644"/>
      <c r="DJ17" s="644"/>
      <c r="DK17" s="644"/>
      <c r="DL17" s="644"/>
      <c r="DM17" s="644"/>
      <c r="DN17" s="644"/>
      <c r="DO17" s="644"/>
      <c r="DP17" s="645"/>
      <c r="DQ17" s="649">
        <v>177590</v>
      </c>
      <c r="DR17" s="644"/>
      <c r="DS17" s="644"/>
      <c r="DT17" s="644"/>
      <c r="DU17" s="644"/>
      <c r="DV17" s="644"/>
      <c r="DW17" s="644"/>
      <c r="DX17" s="644"/>
      <c r="DY17" s="644"/>
      <c r="DZ17" s="644"/>
      <c r="EA17" s="644"/>
      <c r="EB17" s="644"/>
      <c r="EC17" s="684"/>
    </row>
    <row r="18" spans="2:133" ht="11.25" customHeight="1">
      <c r="B18" s="638" t="s">
        <v>276</v>
      </c>
      <c r="C18" s="639"/>
      <c r="D18" s="639"/>
      <c r="E18" s="639"/>
      <c r="F18" s="639"/>
      <c r="G18" s="639"/>
      <c r="H18" s="639"/>
      <c r="I18" s="639"/>
      <c r="J18" s="639"/>
      <c r="K18" s="639"/>
      <c r="L18" s="639"/>
      <c r="M18" s="639"/>
      <c r="N18" s="639"/>
      <c r="O18" s="639"/>
      <c r="P18" s="639"/>
      <c r="Q18" s="640"/>
      <c r="R18" s="641">
        <v>727288</v>
      </c>
      <c r="S18" s="644"/>
      <c r="T18" s="644"/>
      <c r="U18" s="644"/>
      <c r="V18" s="644"/>
      <c r="W18" s="644"/>
      <c r="X18" s="644"/>
      <c r="Y18" s="645"/>
      <c r="Z18" s="703">
        <v>42.1</v>
      </c>
      <c r="AA18" s="703"/>
      <c r="AB18" s="703"/>
      <c r="AC18" s="703"/>
      <c r="AD18" s="704">
        <v>663710</v>
      </c>
      <c r="AE18" s="704"/>
      <c r="AF18" s="704"/>
      <c r="AG18" s="704"/>
      <c r="AH18" s="704"/>
      <c r="AI18" s="704"/>
      <c r="AJ18" s="704"/>
      <c r="AK18" s="704"/>
      <c r="AL18" s="646">
        <v>79</v>
      </c>
      <c r="AM18" s="647"/>
      <c r="AN18" s="647"/>
      <c r="AO18" s="705"/>
      <c r="AP18" s="638" t="s">
        <v>277</v>
      </c>
      <c r="AQ18" s="639"/>
      <c r="AR18" s="639"/>
      <c r="AS18" s="639"/>
      <c r="AT18" s="639"/>
      <c r="AU18" s="639"/>
      <c r="AV18" s="639"/>
      <c r="AW18" s="639"/>
      <c r="AX18" s="639"/>
      <c r="AY18" s="639"/>
      <c r="AZ18" s="639"/>
      <c r="BA18" s="639"/>
      <c r="BB18" s="639"/>
      <c r="BC18" s="639"/>
      <c r="BD18" s="639"/>
      <c r="BE18" s="639"/>
      <c r="BF18" s="640"/>
      <c r="BG18" s="641" t="s">
        <v>240</v>
      </c>
      <c r="BH18" s="644"/>
      <c r="BI18" s="644"/>
      <c r="BJ18" s="644"/>
      <c r="BK18" s="644"/>
      <c r="BL18" s="644"/>
      <c r="BM18" s="644"/>
      <c r="BN18" s="645"/>
      <c r="BO18" s="703" t="s">
        <v>234</v>
      </c>
      <c r="BP18" s="703"/>
      <c r="BQ18" s="703"/>
      <c r="BR18" s="703"/>
      <c r="BS18" s="649" t="s">
        <v>234</v>
      </c>
      <c r="BT18" s="644"/>
      <c r="BU18" s="644"/>
      <c r="BV18" s="644"/>
      <c r="BW18" s="644"/>
      <c r="BX18" s="644"/>
      <c r="BY18" s="644"/>
      <c r="BZ18" s="644"/>
      <c r="CA18" s="644"/>
      <c r="CB18" s="684"/>
      <c r="CD18" s="685" t="s">
        <v>278</v>
      </c>
      <c r="CE18" s="682"/>
      <c r="CF18" s="682"/>
      <c r="CG18" s="682"/>
      <c r="CH18" s="682"/>
      <c r="CI18" s="682"/>
      <c r="CJ18" s="682"/>
      <c r="CK18" s="682"/>
      <c r="CL18" s="682"/>
      <c r="CM18" s="682"/>
      <c r="CN18" s="682"/>
      <c r="CO18" s="682"/>
      <c r="CP18" s="682"/>
      <c r="CQ18" s="683"/>
      <c r="CR18" s="641" t="s">
        <v>240</v>
      </c>
      <c r="CS18" s="644"/>
      <c r="CT18" s="644"/>
      <c r="CU18" s="644"/>
      <c r="CV18" s="644"/>
      <c r="CW18" s="644"/>
      <c r="CX18" s="644"/>
      <c r="CY18" s="645"/>
      <c r="CZ18" s="703" t="s">
        <v>240</v>
      </c>
      <c r="DA18" s="703"/>
      <c r="DB18" s="703"/>
      <c r="DC18" s="703"/>
      <c r="DD18" s="649" t="s">
        <v>234</v>
      </c>
      <c r="DE18" s="644"/>
      <c r="DF18" s="644"/>
      <c r="DG18" s="644"/>
      <c r="DH18" s="644"/>
      <c r="DI18" s="644"/>
      <c r="DJ18" s="644"/>
      <c r="DK18" s="644"/>
      <c r="DL18" s="644"/>
      <c r="DM18" s="644"/>
      <c r="DN18" s="644"/>
      <c r="DO18" s="644"/>
      <c r="DP18" s="645"/>
      <c r="DQ18" s="649" t="s">
        <v>240</v>
      </c>
      <c r="DR18" s="644"/>
      <c r="DS18" s="644"/>
      <c r="DT18" s="644"/>
      <c r="DU18" s="644"/>
      <c r="DV18" s="644"/>
      <c r="DW18" s="644"/>
      <c r="DX18" s="644"/>
      <c r="DY18" s="644"/>
      <c r="DZ18" s="644"/>
      <c r="EA18" s="644"/>
      <c r="EB18" s="644"/>
      <c r="EC18" s="684"/>
    </row>
    <row r="19" spans="2:133" ht="11.25" customHeight="1">
      <c r="B19" s="638" t="s">
        <v>279</v>
      </c>
      <c r="C19" s="639"/>
      <c r="D19" s="639"/>
      <c r="E19" s="639"/>
      <c r="F19" s="639"/>
      <c r="G19" s="639"/>
      <c r="H19" s="639"/>
      <c r="I19" s="639"/>
      <c r="J19" s="639"/>
      <c r="K19" s="639"/>
      <c r="L19" s="639"/>
      <c r="M19" s="639"/>
      <c r="N19" s="639"/>
      <c r="O19" s="639"/>
      <c r="P19" s="639"/>
      <c r="Q19" s="640"/>
      <c r="R19" s="641">
        <v>663710</v>
      </c>
      <c r="S19" s="644"/>
      <c r="T19" s="644"/>
      <c r="U19" s="644"/>
      <c r="V19" s="644"/>
      <c r="W19" s="644"/>
      <c r="X19" s="644"/>
      <c r="Y19" s="645"/>
      <c r="Z19" s="703">
        <v>38.4</v>
      </c>
      <c r="AA19" s="703"/>
      <c r="AB19" s="703"/>
      <c r="AC19" s="703"/>
      <c r="AD19" s="704">
        <v>663710</v>
      </c>
      <c r="AE19" s="704"/>
      <c r="AF19" s="704"/>
      <c r="AG19" s="704"/>
      <c r="AH19" s="704"/>
      <c r="AI19" s="704"/>
      <c r="AJ19" s="704"/>
      <c r="AK19" s="704"/>
      <c r="AL19" s="646">
        <v>79</v>
      </c>
      <c r="AM19" s="647"/>
      <c r="AN19" s="647"/>
      <c r="AO19" s="705"/>
      <c r="AP19" s="638" t="s">
        <v>280</v>
      </c>
      <c r="AQ19" s="639"/>
      <c r="AR19" s="639"/>
      <c r="AS19" s="639"/>
      <c r="AT19" s="639"/>
      <c r="AU19" s="639"/>
      <c r="AV19" s="639"/>
      <c r="AW19" s="639"/>
      <c r="AX19" s="639"/>
      <c r="AY19" s="639"/>
      <c r="AZ19" s="639"/>
      <c r="BA19" s="639"/>
      <c r="BB19" s="639"/>
      <c r="BC19" s="639"/>
      <c r="BD19" s="639"/>
      <c r="BE19" s="639"/>
      <c r="BF19" s="640"/>
      <c r="BG19" s="641" t="s">
        <v>240</v>
      </c>
      <c r="BH19" s="644"/>
      <c r="BI19" s="644"/>
      <c r="BJ19" s="644"/>
      <c r="BK19" s="644"/>
      <c r="BL19" s="644"/>
      <c r="BM19" s="644"/>
      <c r="BN19" s="645"/>
      <c r="BO19" s="703" t="s">
        <v>240</v>
      </c>
      <c r="BP19" s="703"/>
      <c r="BQ19" s="703"/>
      <c r="BR19" s="703"/>
      <c r="BS19" s="649" t="s">
        <v>234</v>
      </c>
      <c r="BT19" s="644"/>
      <c r="BU19" s="644"/>
      <c r="BV19" s="644"/>
      <c r="BW19" s="644"/>
      <c r="BX19" s="644"/>
      <c r="BY19" s="644"/>
      <c r="BZ19" s="644"/>
      <c r="CA19" s="644"/>
      <c r="CB19" s="684"/>
      <c r="CD19" s="685" t="s">
        <v>281</v>
      </c>
      <c r="CE19" s="682"/>
      <c r="CF19" s="682"/>
      <c r="CG19" s="682"/>
      <c r="CH19" s="682"/>
      <c r="CI19" s="682"/>
      <c r="CJ19" s="682"/>
      <c r="CK19" s="682"/>
      <c r="CL19" s="682"/>
      <c r="CM19" s="682"/>
      <c r="CN19" s="682"/>
      <c r="CO19" s="682"/>
      <c r="CP19" s="682"/>
      <c r="CQ19" s="683"/>
      <c r="CR19" s="641" t="s">
        <v>240</v>
      </c>
      <c r="CS19" s="644"/>
      <c r="CT19" s="644"/>
      <c r="CU19" s="644"/>
      <c r="CV19" s="644"/>
      <c r="CW19" s="644"/>
      <c r="CX19" s="644"/>
      <c r="CY19" s="645"/>
      <c r="CZ19" s="703" t="s">
        <v>234</v>
      </c>
      <c r="DA19" s="703"/>
      <c r="DB19" s="703"/>
      <c r="DC19" s="703"/>
      <c r="DD19" s="649" t="s">
        <v>234</v>
      </c>
      <c r="DE19" s="644"/>
      <c r="DF19" s="644"/>
      <c r="DG19" s="644"/>
      <c r="DH19" s="644"/>
      <c r="DI19" s="644"/>
      <c r="DJ19" s="644"/>
      <c r="DK19" s="644"/>
      <c r="DL19" s="644"/>
      <c r="DM19" s="644"/>
      <c r="DN19" s="644"/>
      <c r="DO19" s="644"/>
      <c r="DP19" s="645"/>
      <c r="DQ19" s="649" t="s">
        <v>240</v>
      </c>
      <c r="DR19" s="644"/>
      <c r="DS19" s="644"/>
      <c r="DT19" s="644"/>
      <c r="DU19" s="644"/>
      <c r="DV19" s="644"/>
      <c r="DW19" s="644"/>
      <c r="DX19" s="644"/>
      <c r="DY19" s="644"/>
      <c r="DZ19" s="644"/>
      <c r="EA19" s="644"/>
      <c r="EB19" s="644"/>
      <c r="EC19" s="684"/>
    </row>
    <row r="20" spans="2:133" ht="11.25" customHeight="1">
      <c r="B20" s="638" t="s">
        <v>282</v>
      </c>
      <c r="C20" s="639"/>
      <c r="D20" s="639"/>
      <c r="E20" s="639"/>
      <c r="F20" s="639"/>
      <c r="G20" s="639"/>
      <c r="H20" s="639"/>
      <c r="I20" s="639"/>
      <c r="J20" s="639"/>
      <c r="K20" s="639"/>
      <c r="L20" s="639"/>
      <c r="M20" s="639"/>
      <c r="N20" s="639"/>
      <c r="O20" s="639"/>
      <c r="P20" s="639"/>
      <c r="Q20" s="640"/>
      <c r="R20" s="641">
        <v>63578</v>
      </c>
      <c r="S20" s="644"/>
      <c r="T20" s="644"/>
      <c r="U20" s="644"/>
      <c r="V20" s="644"/>
      <c r="W20" s="644"/>
      <c r="X20" s="644"/>
      <c r="Y20" s="645"/>
      <c r="Z20" s="703">
        <v>3.7</v>
      </c>
      <c r="AA20" s="703"/>
      <c r="AB20" s="703"/>
      <c r="AC20" s="703"/>
      <c r="AD20" s="704" t="s">
        <v>234</v>
      </c>
      <c r="AE20" s="704"/>
      <c r="AF20" s="704"/>
      <c r="AG20" s="704"/>
      <c r="AH20" s="704"/>
      <c r="AI20" s="704"/>
      <c r="AJ20" s="704"/>
      <c r="AK20" s="704"/>
      <c r="AL20" s="646" t="s">
        <v>234</v>
      </c>
      <c r="AM20" s="647"/>
      <c r="AN20" s="647"/>
      <c r="AO20" s="705"/>
      <c r="AP20" s="638" t="s">
        <v>283</v>
      </c>
      <c r="AQ20" s="639"/>
      <c r="AR20" s="639"/>
      <c r="AS20" s="639"/>
      <c r="AT20" s="639"/>
      <c r="AU20" s="639"/>
      <c r="AV20" s="639"/>
      <c r="AW20" s="639"/>
      <c r="AX20" s="639"/>
      <c r="AY20" s="639"/>
      <c r="AZ20" s="639"/>
      <c r="BA20" s="639"/>
      <c r="BB20" s="639"/>
      <c r="BC20" s="639"/>
      <c r="BD20" s="639"/>
      <c r="BE20" s="639"/>
      <c r="BF20" s="640"/>
      <c r="BG20" s="641" t="s">
        <v>234</v>
      </c>
      <c r="BH20" s="644"/>
      <c r="BI20" s="644"/>
      <c r="BJ20" s="644"/>
      <c r="BK20" s="644"/>
      <c r="BL20" s="644"/>
      <c r="BM20" s="644"/>
      <c r="BN20" s="645"/>
      <c r="BO20" s="703" t="s">
        <v>234</v>
      </c>
      <c r="BP20" s="703"/>
      <c r="BQ20" s="703"/>
      <c r="BR20" s="703"/>
      <c r="BS20" s="649" t="s">
        <v>240</v>
      </c>
      <c r="BT20" s="644"/>
      <c r="BU20" s="644"/>
      <c r="BV20" s="644"/>
      <c r="BW20" s="644"/>
      <c r="BX20" s="644"/>
      <c r="BY20" s="644"/>
      <c r="BZ20" s="644"/>
      <c r="CA20" s="644"/>
      <c r="CB20" s="684"/>
      <c r="CD20" s="685" t="s">
        <v>284</v>
      </c>
      <c r="CE20" s="682"/>
      <c r="CF20" s="682"/>
      <c r="CG20" s="682"/>
      <c r="CH20" s="682"/>
      <c r="CI20" s="682"/>
      <c r="CJ20" s="682"/>
      <c r="CK20" s="682"/>
      <c r="CL20" s="682"/>
      <c r="CM20" s="682"/>
      <c r="CN20" s="682"/>
      <c r="CO20" s="682"/>
      <c r="CP20" s="682"/>
      <c r="CQ20" s="683"/>
      <c r="CR20" s="641">
        <v>1661740</v>
      </c>
      <c r="CS20" s="644"/>
      <c r="CT20" s="644"/>
      <c r="CU20" s="644"/>
      <c r="CV20" s="644"/>
      <c r="CW20" s="644"/>
      <c r="CX20" s="644"/>
      <c r="CY20" s="645"/>
      <c r="CZ20" s="703">
        <v>100</v>
      </c>
      <c r="DA20" s="703"/>
      <c r="DB20" s="703"/>
      <c r="DC20" s="703"/>
      <c r="DD20" s="649">
        <v>661165</v>
      </c>
      <c r="DE20" s="644"/>
      <c r="DF20" s="644"/>
      <c r="DG20" s="644"/>
      <c r="DH20" s="644"/>
      <c r="DI20" s="644"/>
      <c r="DJ20" s="644"/>
      <c r="DK20" s="644"/>
      <c r="DL20" s="644"/>
      <c r="DM20" s="644"/>
      <c r="DN20" s="644"/>
      <c r="DO20" s="644"/>
      <c r="DP20" s="645"/>
      <c r="DQ20" s="649">
        <v>1119391</v>
      </c>
      <c r="DR20" s="644"/>
      <c r="DS20" s="644"/>
      <c r="DT20" s="644"/>
      <c r="DU20" s="644"/>
      <c r="DV20" s="644"/>
      <c r="DW20" s="644"/>
      <c r="DX20" s="644"/>
      <c r="DY20" s="644"/>
      <c r="DZ20" s="644"/>
      <c r="EA20" s="644"/>
      <c r="EB20" s="644"/>
      <c r="EC20" s="684"/>
    </row>
    <row r="21" spans="2:133" ht="11.25" customHeight="1">
      <c r="B21" s="638" t="s">
        <v>285</v>
      </c>
      <c r="C21" s="639"/>
      <c r="D21" s="639"/>
      <c r="E21" s="639"/>
      <c r="F21" s="639"/>
      <c r="G21" s="639"/>
      <c r="H21" s="639"/>
      <c r="I21" s="639"/>
      <c r="J21" s="639"/>
      <c r="K21" s="639"/>
      <c r="L21" s="639"/>
      <c r="M21" s="639"/>
      <c r="N21" s="639"/>
      <c r="O21" s="639"/>
      <c r="P21" s="639"/>
      <c r="Q21" s="640"/>
      <c r="R21" s="641" t="s">
        <v>234</v>
      </c>
      <c r="S21" s="644"/>
      <c r="T21" s="644"/>
      <c r="U21" s="644"/>
      <c r="V21" s="644"/>
      <c r="W21" s="644"/>
      <c r="X21" s="644"/>
      <c r="Y21" s="645"/>
      <c r="Z21" s="703" t="s">
        <v>146</v>
      </c>
      <c r="AA21" s="703"/>
      <c r="AB21" s="703"/>
      <c r="AC21" s="703"/>
      <c r="AD21" s="704" t="s">
        <v>234</v>
      </c>
      <c r="AE21" s="704"/>
      <c r="AF21" s="704"/>
      <c r="AG21" s="704"/>
      <c r="AH21" s="704"/>
      <c r="AI21" s="704"/>
      <c r="AJ21" s="704"/>
      <c r="AK21" s="704"/>
      <c r="AL21" s="646" t="s">
        <v>234</v>
      </c>
      <c r="AM21" s="647"/>
      <c r="AN21" s="647"/>
      <c r="AO21" s="705"/>
      <c r="AP21" s="749" t="s">
        <v>286</v>
      </c>
      <c r="AQ21" s="756"/>
      <c r="AR21" s="756"/>
      <c r="AS21" s="756"/>
      <c r="AT21" s="756"/>
      <c r="AU21" s="756"/>
      <c r="AV21" s="756"/>
      <c r="AW21" s="756"/>
      <c r="AX21" s="756"/>
      <c r="AY21" s="756"/>
      <c r="AZ21" s="756"/>
      <c r="BA21" s="756"/>
      <c r="BB21" s="756"/>
      <c r="BC21" s="756"/>
      <c r="BD21" s="756"/>
      <c r="BE21" s="756"/>
      <c r="BF21" s="751"/>
      <c r="BG21" s="641" t="s">
        <v>240</v>
      </c>
      <c r="BH21" s="644"/>
      <c r="BI21" s="644"/>
      <c r="BJ21" s="644"/>
      <c r="BK21" s="644"/>
      <c r="BL21" s="644"/>
      <c r="BM21" s="644"/>
      <c r="BN21" s="645"/>
      <c r="BO21" s="703" t="s">
        <v>234</v>
      </c>
      <c r="BP21" s="703"/>
      <c r="BQ21" s="703"/>
      <c r="BR21" s="703"/>
      <c r="BS21" s="649" t="s">
        <v>240</v>
      </c>
      <c r="BT21" s="644"/>
      <c r="BU21" s="644"/>
      <c r="BV21" s="644"/>
      <c r="BW21" s="644"/>
      <c r="BX21" s="644"/>
      <c r="BY21" s="644"/>
      <c r="BZ21" s="644"/>
      <c r="CA21" s="644"/>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c r="B22" s="638" t="s">
        <v>287</v>
      </c>
      <c r="C22" s="639"/>
      <c r="D22" s="639"/>
      <c r="E22" s="639"/>
      <c r="F22" s="639"/>
      <c r="G22" s="639"/>
      <c r="H22" s="639"/>
      <c r="I22" s="639"/>
      <c r="J22" s="639"/>
      <c r="K22" s="639"/>
      <c r="L22" s="639"/>
      <c r="M22" s="639"/>
      <c r="N22" s="639"/>
      <c r="O22" s="639"/>
      <c r="P22" s="639"/>
      <c r="Q22" s="640"/>
      <c r="R22" s="641">
        <v>892738</v>
      </c>
      <c r="S22" s="644"/>
      <c r="T22" s="644"/>
      <c r="U22" s="644"/>
      <c r="V22" s="644"/>
      <c r="W22" s="644"/>
      <c r="X22" s="644"/>
      <c r="Y22" s="645"/>
      <c r="Z22" s="703">
        <v>51.7</v>
      </c>
      <c r="AA22" s="703"/>
      <c r="AB22" s="703"/>
      <c r="AC22" s="703"/>
      <c r="AD22" s="704">
        <v>829160</v>
      </c>
      <c r="AE22" s="704"/>
      <c r="AF22" s="704"/>
      <c r="AG22" s="704"/>
      <c r="AH22" s="704"/>
      <c r="AI22" s="704"/>
      <c r="AJ22" s="704"/>
      <c r="AK22" s="704"/>
      <c r="AL22" s="646">
        <v>98.7</v>
      </c>
      <c r="AM22" s="647"/>
      <c r="AN22" s="647"/>
      <c r="AO22" s="705"/>
      <c r="AP22" s="749" t="s">
        <v>288</v>
      </c>
      <c r="AQ22" s="756"/>
      <c r="AR22" s="756"/>
      <c r="AS22" s="756"/>
      <c r="AT22" s="756"/>
      <c r="AU22" s="756"/>
      <c r="AV22" s="756"/>
      <c r="AW22" s="756"/>
      <c r="AX22" s="756"/>
      <c r="AY22" s="756"/>
      <c r="AZ22" s="756"/>
      <c r="BA22" s="756"/>
      <c r="BB22" s="756"/>
      <c r="BC22" s="756"/>
      <c r="BD22" s="756"/>
      <c r="BE22" s="756"/>
      <c r="BF22" s="751"/>
      <c r="BG22" s="641" t="s">
        <v>234</v>
      </c>
      <c r="BH22" s="644"/>
      <c r="BI22" s="644"/>
      <c r="BJ22" s="644"/>
      <c r="BK22" s="644"/>
      <c r="BL22" s="644"/>
      <c r="BM22" s="644"/>
      <c r="BN22" s="645"/>
      <c r="BO22" s="703" t="s">
        <v>240</v>
      </c>
      <c r="BP22" s="703"/>
      <c r="BQ22" s="703"/>
      <c r="BR22" s="703"/>
      <c r="BS22" s="649" t="s">
        <v>240</v>
      </c>
      <c r="BT22" s="644"/>
      <c r="BU22" s="644"/>
      <c r="BV22" s="644"/>
      <c r="BW22" s="644"/>
      <c r="BX22" s="644"/>
      <c r="BY22" s="644"/>
      <c r="BZ22" s="644"/>
      <c r="CA22" s="644"/>
      <c r="CB22" s="684"/>
      <c r="CD22" s="758" t="s">
        <v>289</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c r="B23" s="638" t="s">
        <v>290</v>
      </c>
      <c r="C23" s="639"/>
      <c r="D23" s="639"/>
      <c r="E23" s="639"/>
      <c r="F23" s="639"/>
      <c r="G23" s="639"/>
      <c r="H23" s="639"/>
      <c r="I23" s="639"/>
      <c r="J23" s="639"/>
      <c r="K23" s="639"/>
      <c r="L23" s="639"/>
      <c r="M23" s="639"/>
      <c r="N23" s="639"/>
      <c r="O23" s="639"/>
      <c r="P23" s="639"/>
      <c r="Q23" s="640"/>
      <c r="R23" s="641" t="s">
        <v>234</v>
      </c>
      <c r="S23" s="644"/>
      <c r="T23" s="644"/>
      <c r="U23" s="644"/>
      <c r="V23" s="644"/>
      <c r="W23" s="644"/>
      <c r="X23" s="644"/>
      <c r="Y23" s="645"/>
      <c r="Z23" s="703" t="s">
        <v>240</v>
      </c>
      <c r="AA23" s="703"/>
      <c r="AB23" s="703"/>
      <c r="AC23" s="703"/>
      <c r="AD23" s="704" t="s">
        <v>146</v>
      </c>
      <c r="AE23" s="704"/>
      <c r="AF23" s="704"/>
      <c r="AG23" s="704"/>
      <c r="AH23" s="704"/>
      <c r="AI23" s="704"/>
      <c r="AJ23" s="704"/>
      <c r="AK23" s="704"/>
      <c r="AL23" s="646" t="s">
        <v>234</v>
      </c>
      <c r="AM23" s="647"/>
      <c r="AN23" s="647"/>
      <c r="AO23" s="705"/>
      <c r="AP23" s="749" t="s">
        <v>291</v>
      </c>
      <c r="AQ23" s="756"/>
      <c r="AR23" s="756"/>
      <c r="AS23" s="756"/>
      <c r="AT23" s="756"/>
      <c r="AU23" s="756"/>
      <c r="AV23" s="756"/>
      <c r="AW23" s="756"/>
      <c r="AX23" s="756"/>
      <c r="AY23" s="756"/>
      <c r="AZ23" s="756"/>
      <c r="BA23" s="756"/>
      <c r="BB23" s="756"/>
      <c r="BC23" s="756"/>
      <c r="BD23" s="756"/>
      <c r="BE23" s="756"/>
      <c r="BF23" s="751"/>
      <c r="BG23" s="641" t="s">
        <v>234</v>
      </c>
      <c r="BH23" s="644"/>
      <c r="BI23" s="644"/>
      <c r="BJ23" s="644"/>
      <c r="BK23" s="644"/>
      <c r="BL23" s="644"/>
      <c r="BM23" s="644"/>
      <c r="BN23" s="645"/>
      <c r="BO23" s="703" t="s">
        <v>255</v>
      </c>
      <c r="BP23" s="703"/>
      <c r="BQ23" s="703"/>
      <c r="BR23" s="703"/>
      <c r="BS23" s="649" t="s">
        <v>240</v>
      </c>
      <c r="BT23" s="644"/>
      <c r="BU23" s="644"/>
      <c r="BV23" s="644"/>
      <c r="BW23" s="644"/>
      <c r="BX23" s="644"/>
      <c r="BY23" s="644"/>
      <c r="BZ23" s="644"/>
      <c r="CA23" s="644"/>
      <c r="CB23" s="684"/>
      <c r="CD23" s="758" t="s">
        <v>228</v>
      </c>
      <c r="CE23" s="759"/>
      <c r="CF23" s="759"/>
      <c r="CG23" s="759"/>
      <c r="CH23" s="759"/>
      <c r="CI23" s="759"/>
      <c r="CJ23" s="759"/>
      <c r="CK23" s="759"/>
      <c r="CL23" s="759"/>
      <c r="CM23" s="759"/>
      <c r="CN23" s="759"/>
      <c r="CO23" s="759"/>
      <c r="CP23" s="759"/>
      <c r="CQ23" s="760"/>
      <c r="CR23" s="758" t="s">
        <v>292</v>
      </c>
      <c r="CS23" s="759"/>
      <c r="CT23" s="759"/>
      <c r="CU23" s="759"/>
      <c r="CV23" s="759"/>
      <c r="CW23" s="759"/>
      <c r="CX23" s="759"/>
      <c r="CY23" s="760"/>
      <c r="CZ23" s="758" t="s">
        <v>293</v>
      </c>
      <c r="DA23" s="759"/>
      <c r="DB23" s="759"/>
      <c r="DC23" s="760"/>
      <c r="DD23" s="758" t="s">
        <v>294</v>
      </c>
      <c r="DE23" s="759"/>
      <c r="DF23" s="759"/>
      <c r="DG23" s="759"/>
      <c r="DH23" s="759"/>
      <c r="DI23" s="759"/>
      <c r="DJ23" s="759"/>
      <c r="DK23" s="760"/>
      <c r="DL23" s="767" t="s">
        <v>295</v>
      </c>
      <c r="DM23" s="768"/>
      <c r="DN23" s="768"/>
      <c r="DO23" s="768"/>
      <c r="DP23" s="768"/>
      <c r="DQ23" s="768"/>
      <c r="DR23" s="768"/>
      <c r="DS23" s="768"/>
      <c r="DT23" s="768"/>
      <c r="DU23" s="768"/>
      <c r="DV23" s="769"/>
      <c r="DW23" s="758" t="s">
        <v>296</v>
      </c>
      <c r="DX23" s="759"/>
      <c r="DY23" s="759"/>
      <c r="DZ23" s="759"/>
      <c r="EA23" s="759"/>
      <c r="EB23" s="759"/>
      <c r="EC23" s="760"/>
    </row>
    <row r="24" spans="2:133" ht="11.25" customHeight="1">
      <c r="B24" s="638" t="s">
        <v>297</v>
      </c>
      <c r="C24" s="639"/>
      <c r="D24" s="639"/>
      <c r="E24" s="639"/>
      <c r="F24" s="639"/>
      <c r="G24" s="639"/>
      <c r="H24" s="639"/>
      <c r="I24" s="639"/>
      <c r="J24" s="639"/>
      <c r="K24" s="639"/>
      <c r="L24" s="639"/>
      <c r="M24" s="639"/>
      <c r="N24" s="639"/>
      <c r="O24" s="639"/>
      <c r="P24" s="639"/>
      <c r="Q24" s="640"/>
      <c r="R24" s="641">
        <v>18034</v>
      </c>
      <c r="S24" s="644"/>
      <c r="T24" s="644"/>
      <c r="U24" s="644"/>
      <c r="V24" s="644"/>
      <c r="W24" s="644"/>
      <c r="X24" s="644"/>
      <c r="Y24" s="645"/>
      <c r="Z24" s="703">
        <v>1</v>
      </c>
      <c r="AA24" s="703"/>
      <c r="AB24" s="703"/>
      <c r="AC24" s="703"/>
      <c r="AD24" s="704">
        <v>4607</v>
      </c>
      <c r="AE24" s="704"/>
      <c r="AF24" s="704"/>
      <c r="AG24" s="704"/>
      <c r="AH24" s="704"/>
      <c r="AI24" s="704"/>
      <c r="AJ24" s="704"/>
      <c r="AK24" s="704"/>
      <c r="AL24" s="646">
        <v>0.5</v>
      </c>
      <c r="AM24" s="647"/>
      <c r="AN24" s="647"/>
      <c r="AO24" s="705"/>
      <c r="AP24" s="749" t="s">
        <v>298</v>
      </c>
      <c r="AQ24" s="756"/>
      <c r="AR24" s="756"/>
      <c r="AS24" s="756"/>
      <c r="AT24" s="756"/>
      <c r="AU24" s="756"/>
      <c r="AV24" s="756"/>
      <c r="AW24" s="756"/>
      <c r="AX24" s="756"/>
      <c r="AY24" s="756"/>
      <c r="AZ24" s="756"/>
      <c r="BA24" s="756"/>
      <c r="BB24" s="756"/>
      <c r="BC24" s="756"/>
      <c r="BD24" s="756"/>
      <c r="BE24" s="756"/>
      <c r="BF24" s="751"/>
      <c r="BG24" s="641" t="s">
        <v>240</v>
      </c>
      <c r="BH24" s="644"/>
      <c r="BI24" s="644"/>
      <c r="BJ24" s="644"/>
      <c r="BK24" s="644"/>
      <c r="BL24" s="644"/>
      <c r="BM24" s="644"/>
      <c r="BN24" s="645"/>
      <c r="BO24" s="703" t="s">
        <v>234</v>
      </c>
      <c r="BP24" s="703"/>
      <c r="BQ24" s="703"/>
      <c r="BR24" s="703"/>
      <c r="BS24" s="649" t="s">
        <v>234</v>
      </c>
      <c r="BT24" s="644"/>
      <c r="BU24" s="644"/>
      <c r="BV24" s="644"/>
      <c r="BW24" s="644"/>
      <c r="BX24" s="644"/>
      <c r="BY24" s="644"/>
      <c r="BZ24" s="644"/>
      <c r="CA24" s="644"/>
      <c r="CB24" s="684"/>
      <c r="CD24" s="712" t="s">
        <v>299</v>
      </c>
      <c r="CE24" s="713"/>
      <c r="CF24" s="713"/>
      <c r="CG24" s="713"/>
      <c r="CH24" s="713"/>
      <c r="CI24" s="713"/>
      <c r="CJ24" s="713"/>
      <c r="CK24" s="713"/>
      <c r="CL24" s="713"/>
      <c r="CM24" s="713"/>
      <c r="CN24" s="713"/>
      <c r="CO24" s="713"/>
      <c r="CP24" s="713"/>
      <c r="CQ24" s="714"/>
      <c r="CR24" s="706">
        <v>529522</v>
      </c>
      <c r="CS24" s="707"/>
      <c r="CT24" s="707"/>
      <c r="CU24" s="707"/>
      <c r="CV24" s="707"/>
      <c r="CW24" s="707"/>
      <c r="CX24" s="707"/>
      <c r="CY24" s="753"/>
      <c r="CZ24" s="754">
        <v>31.9</v>
      </c>
      <c r="DA24" s="723"/>
      <c r="DB24" s="723"/>
      <c r="DC24" s="757"/>
      <c r="DD24" s="752">
        <v>472727</v>
      </c>
      <c r="DE24" s="707"/>
      <c r="DF24" s="707"/>
      <c r="DG24" s="707"/>
      <c r="DH24" s="707"/>
      <c r="DI24" s="707"/>
      <c r="DJ24" s="707"/>
      <c r="DK24" s="753"/>
      <c r="DL24" s="752">
        <v>435334</v>
      </c>
      <c r="DM24" s="707"/>
      <c r="DN24" s="707"/>
      <c r="DO24" s="707"/>
      <c r="DP24" s="707"/>
      <c r="DQ24" s="707"/>
      <c r="DR24" s="707"/>
      <c r="DS24" s="707"/>
      <c r="DT24" s="707"/>
      <c r="DU24" s="707"/>
      <c r="DV24" s="753"/>
      <c r="DW24" s="754">
        <v>49.8</v>
      </c>
      <c r="DX24" s="723"/>
      <c r="DY24" s="723"/>
      <c r="DZ24" s="723"/>
      <c r="EA24" s="723"/>
      <c r="EB24" s="723"/>
      <c r="EC24" s="755"/>
    </row>
    <row r="25" spans="2:133" ht="11.25" customHeight="1">
      <c r="B25" s="638" t="s">
        <v>300</v>
      </c>
      <c r="C25" s="639"/>
      <c r="D25" s="639"/>
      <c r="E25" s="639"/>
      <c r="F25" s="639"/>
      <c r="G25" s="639"/>
      <c r="H25" s="639"/>
      <c r="I25" s="639"/>
      <c r="J25" s="639"/>
      <c r="K25" s="639"/>
      <c r="L25" s="639"/>
      <c r="M25" s="639"/>
      <c r="N25" s="639"/>
      <c r="O25" s="639"/>
      <c r="P25" s="639"/>
      <c r="Q25" s="640"/>
      <c r="R25" s="641">
        <v>42746</v>
      </c>
      <c r="S25" s="644"/>
      <c r="T25" s="644"/>
      <c r="U25" s="644"/>
      <c r="V25" s="644"/>
      <c r="W25" s="644"/>
      <c r="X25" s="644"/>
      <c r="Y25" s="645"/>
      <c r="Z25" s="703">
        <v>2.5</v>
      </c>
      <c r="AA25" s="703"/>
      <c r="AB25" s="703"/>
      <c r="AC25" s="703"/>
      <c r="AD25" s="704" t="s">
        <v>234</v>
      </c>
      <c r="AE25" s="704"/>
      <c r="AF25" s="704"/>
      <c r="AG25" s="704"/>
      <c r="AH25" s="704"/>
      <c r="AI25" s="704"/>
      <c r="AJ25" s="704"/>
      <c r="AK25" s="704"/>
      <c r="AL25" s="646" t="s">
        <v>234</v>
      </c>
      <c r="AM25" s="647"/>
      <c r="AN25" s="647"/>
      <c r="AO25" s="705"/>
      <c r="AP25" s="749" t="s">
        <v>301</v>
      </c>
      <c r="AQ25" s="756"/>
      <c r="AR25" s="756"/>
      <c r="AS25" s="756"/>
      <c r="AT25" s="756"/>
      <c r="AU25" s="756"/>
      <c r="AV25" s="756"/>
      <c r="AW25" s="756"/>
      <c r="AX25" s="756"/>
      <c r="AY25" s="756"/>
      <c r="AZ25" s="756"/>
      <c r="BA25" s="756"/>
      <c r="BB25" s="756"/>
      <c r="BC25" s="756"/>
      <c r="BD25" s="756"/>
      <c r="BE25" s="756"/>
      <c r="BF25" s="751"/>
      <c r="BG25" s="641" t="s">
        <v>234</v>
      </c>
      <c r="BH25" s="644"/>
      <c r="BI25" s="644"/>
      <c r="BJ25" s="644"/>
      <c r="BK25" s="644"/>
      <c r="BL25" s="644"/>
      <c r="BM25" s="644"/>
      <c r="BN25" s="645"/>
      <c r="BO25" s="703" t="s">
        <v>234</v>
      </c>
      <c r="BP25" s="703"/>
      <c r="BQ25" s="703"/>
      <c r="BR25" s="703"/>
      <c r="BS25" s="649" t="s">
        <v>234</v>
      </c>
      <c r="BT25" s="644"/>
      <c r="BU25" s="644"/>
      <c r="BV25" s="644"/>
      <c r="BW25" s="644"/>
      <c r="BX25" s="644"/>
      <c r="BY25" s="644"/>
      <c r="BZ25" s="644"/>
      <c r="CA25" s="644"/>
      <c r="CB25" s="684"/>
      <c r="CD25" s="685" t="s">
        <v>302</v>
      </c>
      <c r="CE25" s="682"/>
      <c r="CF25" s="682"/>
      <c r="CG25" s="682"/>
      <c r="CH25" s="682"/>
      <c r="CI25" s="682"/>
      <c r="CJ25" s="682"/>
      <c r="CK25" s="682"/>
      <c r="CL25" s="682"/>
      <c r="CM25" s="682"/>
      <c r="CN25" s="682"/>
      <c r="CO25" s="682"/>
      <c r="CP25" s="682"/>
      <c r="CQ25" s="683"/>
      <c r="CR25" s="641">
        <v>294905</v>
      </c>
      <c r="CS25" s="642"/>
      <c r="CT25" s="642"/>
      <c r="CU25" s="642"/>
      <c r="CV25" s="642"/>
      <c r="CW25" s="642"/>
      <c r="CX25" s="642"/>
      <c r="CY25" s="643"/>
      <c r="CZ25" s="646">
        <v>17.7</v>
      </c>
      <c r="DA25" s="675"/>
      <c r="DB25" s="675"/>
      <c r="DC25" s="676"/>
      <c r="DD25" s="649">
        <v>277376</v>
      </c>
      <c r="DE25" s="642"/>
      <c r="DF25" s="642"/>
      <c r="DG25" s="642"/>
      <c r="DH25" s="642"/>
      <c r="DI25" s="642"/>
      <c r="DJ25" s="642"/>
      <c r="DK25" s="643"/>
      <c r="DL25" s="649">
        <v>243337</v>
      </c>
      <c r="DM25" s="642"/>
      <c r="DN25" s="642"/>
      <c r="DO25" s="642"/>
      <c r="DP25" s="642"/>
      <c r="DQ25" s="642"/>
      <c r="DR25" s="642"/>
      <c r="DS25" s="642"/>
      <c r="DT25" s="642"/>
      <c r="DU25" s="642"/>
      <c r="DV25" s="643"/>
      <c r="DW25" s="646">
        <v>27.9</v>
      </c>
      <c r="DX25" s="675"/>
      <c r="DY25" s="675"/>
      <c r="DZ25" s="675"/>
      <c r="EA25" s="675"/>
      <c r="EB25" s="675"/>
      <c r="EC25" s="677"/>
    </row>
    <row r="26" spans="2:133" ht="11.25" customHeight="1">
      <c r="B26" s="638" t="s">
        <v>303</v>
      </c>
      <c r="C26" s="639"/>
      <c r="D26" s="639"/>
      <c r="E26" s="639"/>
      <c r="F26" s="639"/>
      <c r="G26" s="639"/>
      <c r="H26" s="639"/>
      <c r="I26" s="639"/>
      <c r="J26" s="639"/>
      <c r="K26" s="639"/>
      <c r="L26" s="639"/>
      <c r="M26" s="639"/>
      <c r="N26" s="639"/>
      <c r="O26" s="639"/>
      <c r="P26" s="639"/>
      <c r="Q26" s="640"/>
      <c r="R26" s="641">
        <v>806</v>
      </c>
      <c r="S26" s="644"/>
      <c r="T26" s="644"/>
      <c r="U26" s="644"/>
      <c r="V26" s="644"/>
      <c r="W26" s="644"/>
      <c r="X26" s="644"/>
      <c r="Y26" s="645"/>
      <c r="Z26" s="703">
        <v>0</v>
      </c>
      <c r="AA26" s="703"/>
      <c r="AB26" s="703"/>
      <c r="AC26" s="703"/>
      <c r="AD26" s="704" t="s">
        <v>240</v>
      </c>
      <c r="AE26" s="704"/>
      <c r="AF26" s="704"/>
      <c r="AG26" s="704"/>
      <c r="AH26" s="704"/>
      <c r="AI26" s="704"/>
      <c r="AJ26" s="704"/>
      <c r="AK26" s="704"/>
      <c r="AL26" s="646" t="s">
        <v>240</v>
      </c>
      <c r="AM26" s="647"/>
      <c r="AN26" s="647"/>
      <c r="AO26" s="705"/>
      <c r="AP26" s="749" t="s">
        <v>304</v>
      </c>
      <c r="AQ26" s="750"/>
      <c r="AR26" s="750"/>
      <c r="AS26" s="750"/>
      <c r="AT26" s="750"/>
      <c r="AU26" s="750"/>
      <c r="AV26" s="750"/>
      <c r="AW26" s="750"/>
      <c r="AX26" s="750"/>
      <c r="AY26" s="750"/>
      <c r="AZ26" s="750"/>
      <c r="BA26" s="750"/>
      <c r="BB26" s="750"/>
      <c r="BC26" s="750"/>
      <c r="BD26" s="750"/>
      <c r="BE26" s="750"/>
      <c r="BF26" s="751"/>
      <c r="BG26" s="641" t="s">
        <v>240</v>
      </c>
      <c r="BH26" s="644"/>
      <c r="BI26" s="644"/>
      <c r="BJ26" s="644"/>
      <c r="BK26" s="644"/>
      <c r="BL26" s="644"/>
      <c r="BM26" s="644"/>
      <c r="BN26" s="645"/>
      <c r="BO26" s="703" t="s">
        <v>234</v>
      </c>
      <c r="BP26" s="703"/>
      <c r="BQ26" s="703"/>
      <c r="BR26" s="703"/>
      <c r="BS26" s="649" t="s">
        <v>240</v>
      </c>
      <c r="BT26" s="644"/>
      <c r="BU26" s="644"/>
      <c r="BV26" s="644"/>
      <c r="BW26" s="644"/>
      <c r="BX26" s="644"/>
      <c r="BY26" s="644"/>
      <c r="BZ26" s="644"/>
      <c r="CA26" s="644"/>
      <c r="CB26" s="684"/>
      <c r="CD26" s="685" t="s">
        <v>305</v>
      </c>
      <c r="CE26" s="682"/>
      <c r="CF26" s="682"/>
      <c r="CG26" s="682"/>
      <c r="CH26" s="682"/>
      <c r="CI26" s="682"/>
      <c r="CJ26" s="682"/>
      <c r="CK26" s="682"/>
      <c r="CL26" s="682"/>
      <c r="CM26" s="682"/>
      <c r="CN26" s="682"/>
      <c r="CO26" s="682"/>
      <c r="CP26" s="682"/>
      <c r="CQ26" s="683"/>
      <c r="CR26" s="641">
        <v>177421</v>
      </c>
      <c r="CS26" s="644"/>
      <c r="CT26" s="644"/>
      <c r="CU26" s="644"/>
      <c r="CV26" s="644"/>
      <c r="CW26" s="644"/>
      <c r="CX26" s="644"/>
      <c r="CY26" s="645"/>
      <c r="CZ26" s="646">
        <v>10.7</v>
      </c>
      <c r="DA26" s="675"/>
      <c r="DB26" s="675"/>
      <c r="DC26" s="676"/>
      <c r="DD26" s="649">
        <v>164948</v>
      </c>
      <c r="DE26" s="644"/>
      <c r="DF26" s="644"/>
      <c r="DG26" s="644"/>
      <c r="DH26" s="644"/>
      <c r="DI26" s="644"/>
      <c r="DJ26" s="644"/>
      <c r="DK26" s="645"/>
      <c r="DL26" s="649" t="s">
        <v>240</v>
      </c>
      <c r="DM26" s="644"/>
      <c r="DN26" s="644"/>
      <c r="DO26" s="644"/>
      <c r="DP26" s="644"/>
      <c r="DQ26" s="644"/>
      <c r="DR26" s="644"/>
      <c r="DS26" s="644"/>
      <c r="DT26" s="644"/>
      <c r="DU26" s="644"/>
      <c r="DV26" s="645"/>
      <c r="DW26" s="646" t="s">
        <v>240</v>
      </c>
      <c r="DX26" s="675"/>
      <c r="DY26" s="675"/>
      <c r="DZ26" s="675"/>
      <c r="EA26" s="675"/>
      <c r="EB26" s="675"/>
      <c r="EC26" s="677"/>
    </row>
    <row r="27" spans="2:133" ht="11.25" customHeight="1">
      <c r="B27" s="638" t="s">
        <v>306</v>
      </c>
      <c r="C27" s="639"/>
      <c r="D27" s="639"/>
      <c r="E27" s="639"/>
      <c r="F27" s="639"/>
      <c r="G27" s="639"/>
      <c r="H27" s="639"/>
      <c r="I27" s="639"/>
      <c r="J27" s="639"/>
      <c r="K27" s="639"/>
      <c r="L27" s="639"/>
      <c r="M27" s="639"/>
      <c r="N27" s="639"/>
      <c r="O27" s="639"/>
      <c r="P27" s="639"/>
      <c r="Q27" s="640"/>
      <c r="R27" s="641">
        <v>87002</v>
      </c>
      <c r="S27" s="644"/>
      <c r="T27" s="644"/>
      <c r="U27" s="644"/>
      <c r="V27" s="644"/>
      <c r="W27" s="644"/>
      <c r="X27" s="644"/>
      <c r="Y27" s="645"/>
      <c r="Z27" s="703">
        <v>5</v>
      </c>
      <c r="AA27" s="703"/>
      <c r="AB27" s="703"/>
      <c r="AC27" s="703"/>
      <c r="AD27" s="704" t="s">
        <v>234</v>
      </c>
      <c r="AE27" s="704"/>
      <c r="AF27" s="704"/>
      <c r="AG27" s="704"/>
      <c r="AH27" s="704"/>
      <c r="AI27" s="704"/>
      <c r="AJ27" s="704"/>
      <c r="AK27" s="704"/>
      <c r="AL27" s="646" t="s">
        <v>240</v>
      </c>
      <c r="AM27" s="647"/>
      <c r="AN27" s="647"/>
      <c r="AO27" s="705"/>
      <c r="AP27" s="638" t="s">
        <v>307</v>
      </c>
      <c r="AQ27" s="639"/>
      <c r="AR27" s="639"/>
      <c r="AS27" s="639"/>
      <c r="AT27" s="639"/>
      <c r="AU27" s="639"/>
      <c r="AV27" s="639"/>
      <c r="AW27" s="639"/>
      <c r="AX27" s="639"/>
      <c r="AY27" s="639"/>
      <c r="AZ27" s="639"/>
      <c r="BA27" s="639"/>
      <c r="BB27" s="639"/>
      <c r="BC27" s="639"/>
      <c r="BD27" s="639"/>
      <c r="BE27" s="639"/>
      <c r="BF27" s="640"/>
      <c r="BG27" s="641">
        <v>107910</v>
      </c>
      <c r="BH27" s="644"/>
      <c r="BI27" s="644"/>
      <c r="BJ27" s="644"/>
      <c r="BK27" s="644"/>
      <c r="BL27" s="644"/>
      <c r="BM27" s="644"/>
      <c r="BN27" s="645"/>
      <c r="BO27" s="703">
        <v>100</v>
      </c>
      <c r="BP27" s="703"/>
      <c r="BQ27" s="703"/>
      <c r="BR27" s="703"/>
      <c r="BS27" s="649" t="s">
        <v>234</v>
      </c>
      <c r="BT27" s="644"/>
      <c r="BU27" s="644"/>
      <c r="BV27" s="644"/>
      <c r="BW27" s="644"/>
      <c r="BX27" s="644"/>
      <c r="BY27" s="644"/>
      <c r="BZ27" s="644"/>
      <c r="CA27" s="644"/>
      <c r="CB27" s="684"/>
      <c r="CD27" s="685" t="s">
        <v>308</v>
      </c>
      <c r="CE27" s="682"/>
      <c r="CF27" s="682"/>
      <c r="CG27" s="682"/>
      <c r="CH27" s="682"/>
      <c r="CI27" s="682"/>
      <c r="CJ27" s="682"/>
      <c r="CK27" s="682"/>
      <c r="CL27" s="682"/>
      <c r="CM27" s="682"/>
      <c r="CN27" s="682"/>
      <c r="CO27" s="682"/>
      <c r="CP27" s="682"/>
      <c r="CQ27" s="683"/>
      <c r="CR27" s="641">
        <v>57027</v>
      </c>
      <c r="CS27" s="642"/>
      <c r="CT27" s="642"/>
      <c r="CU27" s="642"/>
      <c r="CV27" s="642"/>
      <c r="CW27" s="642"/>
      <c r="CX27" s="642"/>
      <c r="CY27" s="643"/>
      <c r="CZ27" s="646">
        <v>3.4</v>
      </c>
      <c r="DA27" s="675"/>
      <c r="DB27" s="675"/>
      <c r="DC27" s="676"/>
      <c r="DD27" s="649">
        <v>17761</v>
      </c>
      <c r="DE27" s="642"/>
      <c r="DF27" s="642"/>
      <c r="DG27" s="642"/>
      <c r="DH27" s="642"/>
      <c r="DI27" s="642"/>
      <c r="DJ27" s="642"/>
      <c r="DK27" s="643"/>
      <c r="DL27" s="649">
        <v>14407</v>
      </c>
      <c r="DM27" s="642"/>
      <c r="DN27" s="642"/>
      <c r="DO27" s="642"/>
      <c r="DP27" s="642"/>
      <c r="DQ27" s="642"/>
      <c r="DR27" s="642"/>
      <c r="DS27" s="642"/>
      <c r="DT27" s="642"/>
      <c r="DU27" s="642"/>
      <c r="DV27" s="643"/>
      <c r="DW27" s="646">
        <v>1.6</v>
      </c>
      <c r="DX27" s="675"/>
      <c r="DY27" s="675"/>
      <c r="DZ27" s="675"/>
      <c r="EA27" s="675"/>
      <c r="EB27" s="675"/>
      <c r="EC27" s="677"/>
    </row>
    <row r="28" spans="2:133" ht="11.25" customHeight="1">
      <c r="B28" s="746" t="s">
        <v>309</v>
      </c>
      <c r="C28" s="747"/>
      <c r="D28" s="747"/>
      <c r="E28" s="747"/>
      <c r="F28" s="747"/>
      <c r="G28" s="747"/>
      <c r="H28" s="747"/>
      <c r="I28" s="747"/>
      <c r="J28" s="747"/>
      <c r="K28" s="747"/>
      <c r="L28" s="747"/>
      <c r="M28" s="747"/>
      <c r="N28" s="747"/>
      <c r="O28" s="747"/>
      <c r="P28" s="747"/>
      <c r="Q28" s="748"/>
      <c r="R28" s="641" t="s">
        <v>240</v>
      </c>
      <c r="S28" s="644"/>
      <c r="T28" s="644"/>
      <c r="U28" s="644"/>
      <c r="V28" s="644"/>
      <c r="W28" s="644"/>
      <c r="X28" s="644"/>
      <c r="Y28" s="645"/>
      <c r="Z28" s="703" t="s">
        <v>240</v>
      </c>
      <c r="AA28" s="703"/>
      <c r="AB28" s="703"/>
      <c r="AC28" s="703"/>
      <c r="AD28" s="704" t="s">
        <v>240</v>
      </c>
      <c r="AE28" s="704"/>
      <c r="AF28" s="704"/>
      <c r="AG28" s="704"/>
      <c r="AH28" s="704"/>
      <c r="AI28" s="704"/>
      <c r="AJ28" s="704"/>
      <c r="AK28" s="704"/>
      <c r="AL28" s="646" t="s">
        <v>234</v>
      </c>
      <c r="AM28" s="647"/>
      <c r="AN28" s="647"/>
      <c r="AO28" s="705"/>
      <c r="AP28" s="653"/>
      <c r="AQ28" s="654"/>
      <c r="AR28" s="654"/>
      <c r="AS28" s="654"/>
      <c r="AT28" s="654"/>
      <c r="AU28" s="654"/>
      <c r="AV28" s="654"/>
      <c r="AW28" s="654"/>
      <c r="AX28" s="654"/>
      <c r="AY28" s="654"/>
      <c r="AZ28" s="654"/>
      <c r="BA28" s="654"/>
      <c r="BB28" s="654"/>
      <c r="BC28" s="654"/>
      <c r="BD28" s="654"/>
      <c r="BE28" s="654"/>
      <c r="BF28" s="655"/>
      <c r="BG28" s="641"/>
      <c r="BH28" s="644"/>
      <c r="BI28" s="644"/>
      <c r="BJ28" s="644"/>
      <c r="BK28" s="644"/>
      <c r="BL28" s="644"/>
      <c r="BM28" s="644"/>
      <c r="BN28" s="645"/>
      <c r="BO28" s="703"/>
      <c r="BP28" s="703"/>
      <c r="BQ28" s="703"/>
      <c r="BR28" s="703"/>
      <c r="BS28" s="704"/>
      <c r="BT28" s="704"/>
      <c r="BU28" s="704"/>
      <c r="BV28" s="704"/>
      <c r="BW28" s="704"/>
      <c r="BX28" s="704"/>
      <c r="BY28" s="704"/>
      <c r="BZ28" s="704"/>
      <c r="CA28" s="704"/>
      <c r="CB28" s="745"/>
      <c r="CD28" s="685" t="s">
        <v>310</v>
      </c>
      <c r="CE28" s="682"/>
      <c r="CF28" s="682"/>
      <c r="CG28" s="682"/>
      <c r="CH28" s="682"/>
      <c r="CI28" s="682"/>
      <c r="CJ28" s="682"/>
      <c r="CK28" s="682"/>
      <c r="CL28" s="682"/>
      <c r="CM28" s="682"/>
      <c r="CN28" s="682"/>
      <c r="CO28" s="682"/>
      <c r="CP28" s="682"/>
      <c r="CQ28" s="683"/>
      <c r="CR28" s="641">
        <v>177590</v>
      </c>
      <c r="CS28" s="644"/>
      <c r="CT28" s="644"/>
      <c r="CU28" s="644"/>
      <c r="CV28" s="644"/>
      <c r="CW28" s="644"/>
      <c r="CX28" s="644"/>
      <c r="CY28" s="645"/>
      <c r="CZ28" s="646">
        <v>10.7</v>
      </c>
      <c r="DA28" s="675"/>
      <c r="DB28" s="675"/>
      <c r="DC28" s="676"/>
      <c r="DD28" s="649">
        <v>177590</v>
      </c>
      <c r="DE28" s="644"/>
      <c r="DF28" s="644"/>
      <c r="DG28" s="644"/>
      <c r="DH28" s="644"/>
      <c r="DI28" s="644"/>
      <c r="DJ28" s="644"/>
      <c r="DK28" s="645"/>
      <c r="DL28" s="649">
        <v>177590</v>
      </c>
      <c r="DM28" s="644"/>
      <c r="DN28" s="644"/>
      <c r="DO28" s="644"/>
      <c r="DP28" s="644"/>
      <c r="DQ28" s="644"/>
      <c r="DR28" s="644"/>
      <c r="DS28" s="644"/>
      <c r="DT28" s="644"/>
      <c r="DU28" s="644"/>
      <c r="DV28" s="645"/>
      <c r="DW28" s="646">
        <v>20.3</v>
      </c>
      <c r="DX28" s="675"/>
      <c r="DY28" s="675"/>
      <c r="DZ28" s="675"/>
      <c r="EA28" s="675"/>
      <c r="EB28" s="675"/>
      <c r="EC28" s="677"/>
    </row>
    <row r="29" spans="2:133" ht="11.25" customHeight="1">
      <c r="B29" s="638" t="s">
        <v>311</v>
      </c>
      <c r="C29" s="639"/>
      <c r="D29" s="639"/>
      <c r="E29" s="639"/>
      <c r="F29" s="639"/>
      <c r="G29" s="639"/>
      <c r="H29" s="639"/>
      <c r="I29" s="639"/>
      <c r="J29" s="639"/>
      <c r="K29" s="639"/>
      <c r="L29" s="639"/>
      <c r="M29" s="639"/>
      <c r="N29" s="639"/>
      <c r="O29" s="639"/>
      <c r="P29" s="639"/>
      <c r="Q29" s="640"/>
      <c r="R29" s="641">
        <v>82018</v>
      </c>
      <c r="S29" s="644"/>
      <c r="T29" s="644"/>
      <c r="U29" s="644"/>
      <c r="V29" s="644"/>
      <c r="W29" s="644"/>
      <c r="X29" s="644"/>
      <c r="Y29" s="645"/>
      <c r="Z29" s="703">
        <v>4.7</v>
      </c>
      <c r="AA29" s="703"/>
      <c r="AB29" s="703"/>
      <c r="AC29" s="703"/>
      <c r="AD29" s="704" t="s">
        <v>240</v>
      </c>
      <c r="AE29" s="704"/>
      <c r="AF29" s="704"/>
      <c r="AG29" s="704"/>
      <c r="AH29" s="704"/>
      <c r="AI29" s="704"/>
      <c r="AJ29" s="704"/>
      <c r="AK29" s="704"/>
      <c r="AL29" s="646" t="s">
        <v>234</v>
      </c>
      <c r="AM29" s="647"/>
      <c r="AN29" s="647"/>
      <c r="AO29" s="705"/>
      <c r="AP29" s="715" t="s">
        <v>228</v>
      </c>
      <c r="AQ29" s="716"/>
      <c r="AR29" s="716"/>
      <c r="AS29" s="716"/>
      <c r="AT29" s="716"/>
      <c r="AU29" s="716"/>
      <c r="AV29" s="716"/>
      <c r="AW29" s="716"/>
      <c r="AX29" s="716"/>
      <c r="AY29" s="716"/>
      <c r="AZ29" s="716"/>
      <c r="BA29" s="716"/>
      <c r="BB29" s="716"/>
      <c r="BC29" s="716"/>
      <c r="BD29" s="716"/>
      <c r="BE29" s="716"/>
      <c r="BF29" s="717"/>
      <c r="BG29" s="715" t="s">
        <v>312</v>
      </c>
      <c r="BH29" s="743"/>
      <c r="BI29" s="743"/>
      <c r="BJ29" s="743"/>
      <c r="BK29" s="743"/>
      <c r="BL29" s="743"/>
      <c r="BM29" s="743"/>
      <c r="BN29" s="743"/>
      <c r="BO29" s="743"/>
      <c r="BP29" s="743"/>
      <c r="BQ29" s="744"/>
      <c r="BR29" s="715" t="s">
        <v>313</v>
      </c>
      <c r="BS29" s="743"/>
      <c r="BT29" s="743"/>
      <c r="BU29" s="743"/>
      <c r="BV29" s="743"/>
      <c r="BW29" s="743"/>
      <c r="BX29" s="743"/>
      <c r="BY29" s="743"/>
      <c r="BZ29" s="743"/>
      <c r="CA29" s="743"/>
      <c r="CB29" s="744"/>
      <c r="CD29" s="725" t="s">
        <v>314</v>
      </c>
      <c r="CE29" s="726"/>
      <c r="CF29" s="685" t="s">
        <v>64</v>
      </c>
      <c r="CG29" s="682"/>
      <c r="CH29" s="682"/>
      <c r="CI29" s="682"/>
      <c r="CJ29" s="682"/>
      <c r="CK29" s="682"/>
      <c r="CL29" s="682"/>
      <c r="CM29" s="682"/>
      <c r="CN29" s="682"/>
      <c r="CO29" s="682"/>
      <c r="CP29" s="682"/>
      <c r="CQ29" s="683"/>
      <c r="CR29" s="641">
        <v>177590</v>
      </c>
      <c r="CS29" s="642"/>
      <c r="CT29" s="642"/>
      <c r="CU29" s="642"/>
      <c r="CV29" s="642"/>
      <c r="CW29" s="642"/>
      <c r="CX29" s="642"/>
      <c r="CY29" s="643"/>
      <c r="CZ29" s="646">
        <v>10.7</v>
      </c>
      <c r="DA29" s="675"/>
      <c r="DB29" s="675"/>
      <c r="DC29" s="676"/>
      <c r="DD29" s="649">
        <v>177590</v>
      </c>
      <c r="DE29" s="642"/>
      <c r="DF29" s="642"/>
      <c r="DG29" s="642"/>
      <c r="DH29" s="642"/>
      <c r="DI29" s="642"/>
      <c r="DJ29" s="642"/>
      <c r="DK29" s="643"/>
      <c r="DL29" s="649">
        <v>177590</v>
      </c>
      <c r="DM29" s="642"/>
      <c r="DN29" s="642"/>
      <c r="DO29" s="642"/>
      <c r="DP29" s="642"/>
      <c r="DQ29" s="642"/>
      <c r="DR29" s="642"/>
      <c r="DS29" s="642"/>
      <c r="DT29" s="642"/>
      <c r="DU29" s="642"/>
      <c r="DV29" s="643"/>
      <c r="DW29" s="646">
        <v>20.3</v>
      </c>
      <c r="DX29" s="675"/>
      <c r="DY29" s="675"/>
      <c r="DZ29" s="675"/>
      <c r="EA29" s="675"/>
      <c r="EB29" s="675"/>
      <c r="EC29" s="677"/>
    </row>
    <row r="30" spans="2:133" ht="11.25" customHeight="1">
      <c r="B30" s="638" t="s">
        <v>315</v>
      </c>
      <c r="C30" s="639"/>
      <c r="D30" s="639"/>
      <c r="E30" s="639"/>
      <c r="F30" s="639"/>
      <c r="G30" s="639"/>
      <c r="H30" s="639"/>
      <c r="I30" s="639"/>
      <c r="J30" s="639"/>
      <c r="K30" s="639"/>
      <c r="L30" s="639"/>
      <c r="M30" s="639"/>
      <c r="N30" s="639"/>
      <c r="O30" s="639"/>
      <c r="P30" s="639"/>
      <c r="Q30" s="640"/>
      <c r="R30" s="641">
        <v>20023</v>
      </c>
      <c r="S30" s="644"/>
      <c r="T30" s="644"/>
      <c r="U30" s="644"/>
      <c r="V30" s="644"/>
      <c r="W30" s="644"/>
      <c r="X30" s="644"/>
      <c r="Y30" s="645"/>
      <c r="Z30" s="703">
        <v>1.2</v>
      </c>
      <c r="AA30" s="703"/>
      <c r="AB30" s="703"/>
      <c r="AC30" s="703"/>
      <c r="AD30" s="704">
        <v>6575</v>
      </c>
      <c r="AE30" s="704"/>
      <c r="AF30" s="704"/>
      <c r="AG30" s="704"/>
      <c r="AH30" s="704"/>
      <c r="AI30" s="704"/>
      <c r="AJ30" s="704"/>
      <c r="AK30" s="704"/>
      <c r="AL30" s="646">
        <v>0.8</v>
      </c>
      <c r="AM30" s="647"/>
      <c r="AN30" s="647"/>
      <c r="AO30" s="705"/>
      <c r="AP30" s="731" t="s">
        <v>316</v>
      </c>
      <c r="AQ30" s="732"/>
      <c r="AR30" s="732"/>
      <c r="AS30" s="732"/>
      <c r="AT30" s="737" t="s">
        <v>317</v>
      </c>
      <c r="AU30" s="210"/>
      <c r="AV30" s="210"/>
      <c r="AW30" s="210"/>
      <c r="AX30" s="740" t="s">
        <v>191</v>
      </c>
      <c r="AY30" s="741"/>
      <c r="AZ30" s="741"/>
      <c r="BA30" s="741"/>
      <c r="BB30" s="741"/>
      <c r="BC30" s="741"/>
      <c r="BD30" s="741"/>
      <c r="BE30" s="741"/>
      <c r="BF30" s="742"/>
      <c r="BG30" s="721">
        <v>99.1</v>
      </c>
      <c r="BH30" s="722"/>
      <c r="BI30" s="722"/>
      <c r="BJ30" s="722"/>
      <c r="BK30" s="722"/>
      <c r="BL30" s="722"/>
      <c r="BM30" s="723">
        <v>97.9</v>
      </c>
      <c r="BN30" s="722"/>
      <c r="BO30" s="722"/>
      <c r="BP30" s="722"/>
      <c r="BQ30" s="724"/>
      <c r="BR30" s="721">
        <v>98.6</v>
      </c>
      <c r="BS30" s="722"/>
      <c r="BT30" s="722"/>
      <c r="BU30" s="722"/>
      <c r="BV30" s="722"/>
      <c r="BW30" s="722"/>
      <c r="BX30" s="723">
        <v>97.7</v>
      </c>
      <c r="BY30" s="722"/>
      <c r="BZ30" s="722"/>
      <c r="CA30" s="722"/>
      <c r="CB30" s="724"/>
      <c r="CD30" s="727"/>
      <c r="CE30" s="728"/>
      <c r="CF30" s="685" t="s">
        <v>318</v>
      </c>
      <c r="CG30" s="682"/>
      <c r="CH30" s="682"/>
      <c r="CI30" s="682"/>
      <c r="CJ30" s="682"/>
      <c r="CK30" s="682"/>
      <c r="CL30" s="682"/>
      <c r="CM30" s="682"/>
      <c r="CN30" s="682"/>
      <c r="CO30" s="682"/>
      <c r="CP30" s="682"/>
      <c r="CQ30" s="683"/>
      <c r="CR30" s="641">
        <v>167654</v>
      </c>
      <c r="CS30" s="644"/>
      <c r="CT30" s="644"/>
      <c r="CU30" s="644"/>
      <c r="CV30" s="644"/>
      <c r="CW30" s="644"/>
      <c r="CX30" s="644"/>
      <c r="CY30" s="645"/>
      <c r="CZ30" s="646">
        <v>10.1</v>
      </c>
      <c r="DA30" s="675"/>
      <c r="DB30" s="675"/>
      <c r="DC30" s="676"/>
      <c r="DD30" s="649">
        <v>167654</v>
      </c>
      <c r="DE30" s="644"/>
      <c r="DF30" s="644"/>
      <c r="DG30" s="644"/>
      <c r="DH30" s="644"/>
      <c r="DI30" s="644"/>
      <c r="DJ30" s="644"/>
      <c r="DK30" s="645"/>
      <c r="DL30" s="649">
        <v>167654</v>
      </c>
      <c r="DM30" s="644"/>
      <c r="DN30" s="644"/>
      <c r="DO30" s="644"/>
      <c r="DP30" s="644"/>
      <c r="DQ30" s="644"/>
      <c r="DR30" s="644"/>
      <c r="DS30" s="644"/>
      <c r="DT30" s="644"/>
      <c r="DU30" s="644"/>
      <c r="DV30" s="645"/>
      <c r="DW30" s="646">
        <v>19.2</v>
      </c>
      <c r="DX30" s="675"/>
      <c r="DY30" s="675"/>
      <c r="DZ30" s="675"/>
      <c r="EA30" s="675"/>
      <c r="EB30" s="675"/>
      <c r="EC30" s="677"/>
    </row>
    <row r="31" spans="2:133" ht="11.25" customHeight="1">
      <c r="B31" s="638" t="s">
        <v>319</v>
      </c>
      <c r="C31" s="639"/>
      <c r="D31" s="639"/>
      <c r="E31" s="639"/>
      <c r="F31" s="639"/>
      <c r="G31" s="639"/>
      <c r="H31" s="639"/>
      <c r="I31" s="639"/>
      <c r="J31" s="639"/>
      <c r="K31" s="639"/>
      <c r="L31" s="639"/>
      <c r="M31" s="639"/>
      <c r="N31" s="639"/>
      <c r="O31" s="639"/>
      <c r="P31" s="639"/>
      <c r="Q31" s="640"/>
      <c r="R31" s="641">
        <v>1596</v>
      </c>
      <c r="S31" s="644"/>
      <c r="T31" s="644"/>
      <c r="U31" s="644"/>
      <c r="V31" s="644"/>
      <c r="W31" s="644"/>
      <c r="X31" s="644"/>
      <c r="Y31" s="645"/>
      <c r="Z31" s="703">
        <v>0.1</v>
      </c>
      <c r="AA31" s="703"/>
      <c r="AB31" s="703"/>
      <c r="AC31" s="703"/>
      <c r="AD31" s="704" t="s">
        <v>234</v>
      </c>
      <c r="AE31" s="704"/>
      <c r="AF31" s="704"/>
      <c r="AG31" s="704"/>
      <c r="AH31" s="704"/>
      <c r="AI31" s="704"/>
      <c r="AJ31" s="704"/>
      <c r="AK31" s="704"/>
      <c r="AL31" s="646" t="s">
        <v>146</v>
      </c>
      <c r="AM31" s="647"/>
      <c r="AN31" s="647"/>
      <c r="AO31" s="705"/>
      <c r="AP31" s="733"/>
      <c r="AQ31" s="734"/>
      <c r="AR31" s="734"/>
      <c r="AS31" s="734"/>
      <c r="AT31" s="738"/>
      <c r="AU31" s="209" t="s">
        <v>320</v>
      </c>
      <c r="AV31" s="209"/>
      <c r="AW31" s="209"/>
      <c r="AX31" s="638" t="s">
        <v>321</v>
      </c>
      <c r="AY31" s="639"/>
      <c r="AZ31" s="639"/>
      <c r="BA31" s="639"/>
      <c r="BB31" s="639"/>
      <c r="BC31" s="639"/>
      <c r="BD31" s="639"/>
      <c r="BE31" s="639"/>
      <c r="BF31" s="640"/>
      <c r="BG31" s="719">
        <v>97.9</v>
      </c>
      <c r="BH31" s="642"/>
      <c r="BI31" s="642"/>
      <c r="BJ31" s="642"/>
      <c r="BK31" s="642"/>
      <c r="BL31" s="642"/>
      <c r="BM31" s="647">
        <v>94.9</v>
      </c>
      <c r="BN31" s="720"/>
      <c r="BO31" s="720"/>
      <c r="BP31" s="720"/>
      <c r="BQ31" s="681"/>
      <c r="BR31" s="719">
        <v>97.4</v>
      </c>
      <c r="BS31" s="642"/>
      <c r="BT31" s="642"/>
      <c r="BU31" s="642"/>
      <c r="BV31" s="642"/>
      <c r="BW31" s="642"/>
      <c r="BX31" s="647">
        <v>95.3</v>
      </c>
      <c r="BY31" s="720"/>
      <c r="BZ31" s="720"/>
      <c r="CA31" s="720"/>
      <c r="CB31" s="681"/>
      <c r="CD31" s="727"/>
      <c r="CE31" s="728"/>
      <c r="CF31" s="685" t="s">
        <v>322</v>
      </c>
      <c r="CG31" s="682"/>
      <c r="CH31" s="682"/>
      <c r="CI31" s="682"/>
      <c r="CJ31" s="682"/>
      <c r="CK31" s="682"/>
      <c r="CL31" s="682"/>
      <c r="CM31" s="682"/>
      <c r="CN31" s="682"/>
      <c r="CO31" s="682"/>
      <c r="CP31" s="682"/>
      <c r="CQ31" s="683"/>
      <c r="CR31" s="641">
        <v>9936</v>
      </c>
      <c r="CS31" s="642"/>
      <c r="CT31" s="642"/>
      <c r="CU31" s="642"/>
      <c r="CV31" s="642"/>
      <c r="CW31" s="642"/>
      <c r="CX31" s="642"/>
      <c r="CY31" s="643"/>
      <c r="CZ31" s="646">
        <v>0.6</v>
      </c>
      <c r="DA31" s="675"/>
      <c r="DB31" s="675"/>
      <c r="DC31" s="676"/>
      <c r="DD31" s="649">
        <v>9936</v>
      </c>
      <c r="DE31" s="642"/>
      <c r="DF31" s="642"/>
      <c r="DG31" s="642"/>
      <c r="DH31" s="642"/>
      <c r="DI31" s="642"/>
      <c r="DJ31" s="642"/>
      <c r="DK31" s="643"/>
      <c r="DL31" s="649">
        <v>9936</v>
      </c>
      <c r="DM31" s="642"/>
      <c r="DN31" s="642"/>
      <c r="DO31" s="642"/>
      <c r="DP31" s="642"/>
      <c r="DQ31" s="642"/>
      <c r="DR31" s="642"/>
      <c r="DS31" s="642"/>
      <c r="DT31" s="642"/>
      <c r="DU31" s="642"/>
      <c r="DV31" s="643"/>
      <c r="DW31" s="646">
        <v>1.1000000000000001</v>
      </c>
      <c r="DX31" s="675"/>
      <c r="DY31" s="675"/>
      <c r="DZ31" s="675"/>
      <c r="EA31" s="675"/>
      <c r="EB31" s="675"/>
      <c r="EC31" s="677"/>
    </row>
    <row r="32" spans="2:133" ht="11.25" customHeight="1">
      <c r="B32" s="638" t="s">
        <v>323</v>
      </c>
      <c r="C32" s="639"/>
      <c r="D32" s="639"/>
      <c r="E32" s="639"/>
      <c r="F32" s="639"/>
      <c r="G32" s="639"/>
      <c r="H32" s="639"/>
      <c r="I32" s="639"/>
      <c r="J32" s="639"/>
      <c r="K32" s="639"/>
      <c r="L32" s="639"/>
      <c r="M32" s="639"/>
      <c r="N32" s="639"/>
      <c r="O32" s="639"/>
      <c r="P32" s="639"/>
      <c r="Q32" s="640"/>
      <c r="R32" s="641">
        <v>55811</v>
      </c>
      <c r="S32" s="644"/>
      <c r="T32" s="644"/>
      <c r="U32" s="644"/>
      <c r="V32" s="644"/>
      <c r="W32" s="644"/>
      <c r="X32" s="644"/>
      <c r="Y32" s="645"/>
      <c r="Z32" s="703">
        <v>3.2</v>
      </c>
      <c r="AA32" s="703"/>
      <c r="AB32" s="703"/>
      <c r="AC32" s="703"/>
      <c r="AD32" s="704" t="s">
        <v>240</v>
      </c>
      <c r="AE32" s="704"/>
      <c r="AF32" s="704"/>
      <c r="AG32" s="704"/>
      <c r="AH32" s="704"/>
      <c r="AI32" s="704"/>
      <c r="AJ32" s="704"/>
      <c r="AK32" s="704"/>
      <c r="AL32" s="646" t="s">
        <v>240</v>
      </c>
      <c r="AM32" s="647"/>
      <c r="AN32" s="647"/>
      <c r="AO32" s="705"/>
      <c r="AP32" s="735"/>
      <c r="AQ32" s="736"/>
      <c r="AR32" s="736"/>
      <c r="AS32" s="736"/>
      <c r="AT32" s="739"/>
      <c r="AU32" s="211"/>
      <c r="AV32" s="211"/>
      <c r="AW32" s="211"/>
      <c r="AX32" s="653" t="s">
        <v>324</v>
      </c>
      <c r="AY32" s="654"/>
      <c r="AZ32" s="654"/>
      <c r="BA32" s="654"/>
      <c r="BB32" s="654"/>
      <c r="BC32" s="654"/>
      <c r="BD32" s="654"/>
      <c r="BE32" s="654"/>
      <c r="BF32" s="655"/>
      <c r="BG32" s="718">
        <v>99.7</v>
      </c>
      <c r="BH32" s="657"/>
      <c r="BI32" s="657"/>
      <c r="BJ32" s="657"/>
      <c r="BK32" s="657"/>
      <c r="BL32" s="657"/>
      <c r="BM32" s="701">
        <v>99.5</v>
      </c>
      <c r="BN32" s="657"/>
      <c r="BO32" s="657"/>
      <c r="BP32" s="657"/>
      <c r="BQ32" s="694"/>
      <c r="BR32" s="718">
        <v>99.2</v>
      </c>
      <c r="BS32" s="657"/>
      <c r="BT32" s="657"/>
      <c r="BU32" s="657"/>
      <c r="BV32" s="657"/>
      <c r="BW32" s="657"/>
      <c r="BX32" s="701">
        <v>98.8</v>
      </c>
      <c r="BY32" s="657"/>
      <c r="BZ32" s="657"/>
      <c r="CA32" s="657"/>
      <c r="CB32" s="694"/>
      <c r="CD32" s="729"/>
      <c r="CE32" s="730"/>
      <c r="CF32" s="685" t="s">
        <v>325</v>
      </c>
      <c r="CG32" s="682"/>
      <c r="CH32" s="682"/>
      <c r="CI32" s="682"/>
      <c r="CJ32" s="682"/>
      <c r="CK32" s="682"/>
      <c r="CL32" s="682"/>
      <c r="CM32" s="682"/>
      <c r="CN32" s="682"/>
      <c r="CO32" s="682"/>
      <c r="CP32" s="682"/>
      <c r="CQ32" s="683"/>
      <c r="CR32" s="641" t="s">
        <v>240</v>
      </c>
      <c r="CS32" s="644"/>
      <c r="CT32" s="644"/>
      <c r="CU32" s="644"/>
      <c r="CV32" s="644"/>
      <c r="CW32" s="644"/>
      <c r="CX32" s="644"/>
      <c r="CY32" s="645"/>
      <c r="CZ32" s="646" t="s">
        <v>234</v>
      </c>
      <c r="DA32" s="675"/>
      <c r="DB32" s="675"/>
      <c r="DC32" s="676"/>
      <c r="DD32" s="649" t="s">
        <v>234</v>
      </c>
      <c r="DE32" s="644"/>
      <c r="DF32" s="644"/>
      <c r="DG32" s="644"/>
      <c r="DH32" s="644"/>
      <c r="DI32" s="644"/>
      <c r="DJ32" s="644"/>
      <c r="DK32" s="645"/>
      <c r="DL32" s="649" t="s">
        <v>255</v>
      </c>
      <c r="DM32" s="644"/>
      <c r="DN32" s="644"/>
      <c r="DO32" s="644"/>
      <c r="DP32" s="644"/>
      <c r="DQ32" s="644"/>
      <c r="DR32" s="644"/>
      <c r="DS32" s="644"/>
      <c r="DT32" s="644"/>
      <c r="DU32" s="644"/>
      <c r="DV32" s="645"/>
      <c r="DW32" s="646" t="s">
        <v>234</v>
      </c>
      <c r="DX32" s="675"/>
      <c r="DY32" s="675"/>
      <c r="DZ32" s="675"/>
      <c r="EA32" s="675"/>
      <c r="EB32" s="675"/>
      <c r="EC32" s="677"/>
    </row>
    <row r="33" spans="2:133" ht="11.25" customHeight="1">
      <c r="B33" s="638" t="s">
        <v>326</v>
      </c>
      <c r="C33" s="639"/>
      <c r="D33" s="639"/>
      <c r="E33" s="639"/>
      <c r="F33" s="639"/>
      <c r="G33" s="639"/>
      <c r="H33" s="639"/>
      <c r="I33" s="639"/>
      <c r="J33" s="639"/>
      <c r="K33" s="639"/>
      <c r="L33" s="639"/>
      <c r="M33" s="639"/>
      <c r="N33" s="639"/>
      <c r="O33" s="639"/>
      <c r="P33" s="639"/>
      <c r="Q33" s="640"/>
      <c r="R33" s="641">
        <v>137264</v>
      </c>
      <c r="S33" s="644"/>
      <c r="T33" s="644"/>
      <c r="U33" s="644"/>
      <c r="V33" s="644"/>
      <c r="W33" s="644"/>
      <c r="X33" s="644"/>
      <c r="Y33" s="645"/>
      <c r="Z33" s="703">
        <v>7.9</v>
      </c>
      <c r="AA33" s="703"/>
      <c r="AB33" s="703"/>
      <c r="AC33" s="703"/>
      <c r="AD33" s="704" t="s">
        <v>240</v>
      </c>
      <c r="AE33" s="704"/>
      <c r="AF33" s="704"/>
      <c r="AG33" s="704"/>
      <c r="AH33" s="704"/>
      <c r="AI33" s="704"/>
      <c r="AJ33" s="704"/>
      <c r="AK33" s="704"/>
      <c r="AL33" s="646" t="s">
        <v>240</v>
      </c>
      <c r="AM33" s="647"/>
      <c r="AN33" s="647"/>
      <c r="AO33" s="705"/>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5" t="s">
        <v>327</v>
      </c>
      <c r="CE33" s="682"/>
      <c r="CF33" s="682"/>
      <c r="CG33" s="682"/>
      <c r="CH33" s="682"/>
      <c r="CI33" s="682"/>
      <c r="CJ33" s="682"/>
      <c r="CK33" s="682"/>
      <c r="CL33" s="682"/>
      <c r="CM33" s="682"/>
      <c r="CN33" s="682"/>
      <c r="CO33" s="682"/>
      <c r="CP33" s="682"/>
      <c r="CQ33" s="683"/>
      <c r="CR33" s="641">
        <v>463532</v>
      </c>
      <c r="CS33" s="642"/>
      <c r="CT33" s="642"/>
      <c r="CU33" s="642"/>
      <c r="CV33" s="642"/>
      <c r="CW33" s="642"/>
      <c r="CX33" s="642"/>
      <c r="CY33" s="643"/>
      <c r="CZ33" s="646">
        <v>27.9</v>
      </c>
      <c r="DA33" s="675"/>
      <c r="DB33" s="675"/>
      <c r="DC33" s="676"/>
      <c r="DD33" s="649">
        <v>369278</v>
      </c>
      <c r="DE33" s="642"/>
      <c r="DF33" s="642"/>
      <c r="DG33" s="642"/>
      <c r="DH33" s="642"/>
      <c r="DI33" s="642"/>
      <c r="DJ33" s="642"/>
      <c r="DK33" s="643"/>
      <c r="DL33" s="649">
        <v>289893</v>
      </c>
      <c r="DM33" s="642"/>
      <c r="DN33" s="642"/>
      <c r="DO33" s="642"/>
      <c r="DP33" s="642"/>
      <c r="DQ33" s="642"/>
      <c r="DR33" s="642"/>
      <c r="DS33" s="642"/>
      <c r="DT33" s="642"/>
      <c r="DU33" s="642"/>
      <c r="DV33" s="643"/>
      <c r="DW33" s="646">
        <v>33.200000000000003</v>
      </c>
      <c r="DX33" s="675"/>
      <c r="DY33" s="675"/>
      <c r="DZ33" s="675"/>
      <c r="EA33" s="675"/>
      <c r="EB33" s="675"/>
      <c r="EC33" s="677"/>
    </row>
    <row r="34" spans="2:133" ht="11.25" customHeight="1">
      <c r="B34" s="638" t="s">
        <v>328</v>
      </c>
      <c r="C34" s="639"/>
      <c r="D34" s="639"/>
      <c r="E34" s="639"/>
      <c r="F34" s="639"/>
      <c r="G34" s="639"/>
      <c r="H34" s="639"/>
      <c r="I34" s="639"/>
      <c r="J34" s="639"/>
      <c r="K34" s="639"/>
      <c r="L34" s="639"/>
      <c r="M34" s="639"/>
      <c r="N34" s="639"/>
      <c r="O34" s="639"/>
      <c r="P34" s="639"/>
      <c r="Q34" s="640"/>
      <c r="R34" s="641">
        <v>33487</v>
      </c>
      <c r="S34" s="644"/>
      <c r="T34" s="644"/>
      <c r="U34" s="644"/>
      <c r="V34" s="644"/>
      <c r="W34" s="644"/>
      <c r="X34" s="644"/>
      <c r="Y34" s="645"/>
      <c r="Z34" s="703">
        <v>1.9</v>
      </c>
      <c r="AA34" s="703"/>
      <c r="AB34" s="703"/>
      <c r="AC34" s="703"/>
      <c r="AD34" s="704">
        <v>14</v>
      </c>
      <c r="AE34" s="704"/>
      <c r="AF34" s="704"/>
      <c r="AG34" s="704"/>
      <c r="AH34" s="704"/>
      <c r="AI34" s="704"/>
      <c r="AJ34" s="704"/>
      <c r="AK34" s="704"/>
      <c r="AL34" s="646">
        <v>0</v>
      </c>
      <c r="AM34" s="647"/>
      <c r="AN34" s="647"/>
      <c r="AO34" s="705"/>
      <c r="AP34" s="214"/>
      <c r="AQ34" s="715" t="s">
        <v>329</v>
      </c>
      <c r="AR34" s="716"/>
      <c r="AS34" s="716"/>
      <c r="AT34" s="716"/>
      <c r="AU34" s="716"/>
      <c r="AV34" s="716"/>
      <c r="AW34" s="716"/>
      <c r="AX34" s="716"/>
      <c r="AY34" s="716"/>
      <c r="AZ34" s="716"/>
      <c r="BA34" s="716"/>
      <c r="BB34" s="716"/>
      <c r="BC34" s="716"/>
      <c r="BD34" s="716"/>
      <c r="BE34" s="716"/>
      <c r="BF34" s="717"/>
      <c r="BG34" s="715" t="s">
        <v>330</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331</v>
      </c>
      <c r="CE34" s="682"/>
      <c r="CF34" s="682"/>
      <c r="CG34" s="682"/>
      <c r="CH34" s="682"/>
      <c r="CI34" s="682"/>
      <c r="CJ34" s="682"/>
      <c r="CK34" s="682"/>
      <c r="CL34" s="682"/>
      <c r="CM34" s="682"/>
      <c r="CN34" s="682"/>
      <c r="CO34" s="682"/>
      <c r="CP34" s="682"/>
      <c r="CQ34" s="683"/>
      <c r="CR34" s="641">
        <v>228038</v>
      </c>
      <c r="CS34" s="644"/>
      <c r="CT34" s="644"/>
      <c r="CU34" s="644"/>
      <c r="CV34" s="644"/>
      <c r="CW34" s="644"/>
      <c r="CX34" s="644"/>
      <c r="CY34" s="645"/>
      <c r="CZ34" s="646">
        <v>13.7</v>
      </c>
      <c r="DA34" s="675"/>
      <c r="DB34" s="675"/>
      <c r="DC34" s="676"/>
      <c r="DD34" s="649">
        <v>164581</v>
      </c>
      <c r="DE34" s="644"/>
      <c r="DF34" s="644"/>
      <c r="DG34" s="644"/>
      <c r="DH34" s="644"/>
      <c r="DI34" s="644"/>
      <c r="DJ34" s="644"/>
      <c r="DK34" s="645"/>
      <c r="DL34" s="649">
        <v>117524</v>
      </c>
      <c r="DM34" s="644"/>
      <c r="DN34" s="644"/>
      <c r="DO34" s="644"/>
      <c r="DP34" s="644"/>
      <c r="DQ34" s="644"/>
      <c r="DR34" s="644"/>
      <c r="DS34" s="644"/>
      <c r="DT34" s="644"/>
      <c r="DU34" s="644"/>
      <c r="DV34" s="645"/>
      <c r="DW34" s="646">
        <v>13.5</v>
      </c>
      <c r="DX34" s="675"/>
      <c r="DY34" s="675"/>
      <c r="DZ34" s="675"/>
      <c r="EA34" s="675"/>
      <c r="EB34" s="675"/>
      <c r="EC34" s="677"/>
    </row>
    <row r="35" spans="2:133" ht="11.25" customHeight="1">
      <c r="B35" s="638" t="s">
        <v>332</v>
      </c>
      <c r="C35" s="639"/>
      <c r="D35" s="639"/>
      <c r="E35" s="639"/>
      <c r="F35" s="639"/>
      <c r="G35" s="639"/>
      <c r="H35" s="639"/>
      <c r="I35" s="639"/>
      <c r="J35" s="639"/>
      <c r="K35" s="639"/>
      <c r="L35" s="639"/>
      <c r="M35" s="639"/>
      <c r="N35" s="639"/>
      <c r="O35" s="639"/>
      <c r="P35" s="639"/>
      <c r="Q35" s="640"/>
      <c r="R35" s="641">
        <v>356100</v>
      </c>
      <c r="S35" s="644"/>
      <c r="T35" s="644"/>
      <c r="U35" s="644"/>
      <c r="V35" s="644"/>
      <c r="W35" s="644"/>
      <c r="X35" s="644"/>
      <c r="Y35" s="645"/>
      <c r="Z35" s="703">
        <v>20.6</v>
      </c>
      <c r="AA35" s="703"/>
      <c r="AB35" s="703"/>
      <c r="AC35" s="703"/>
      <c r="AD35" s="704" t="s">
        <v>240</v>
      </c>
      <c r="AE35" s="704"/>
      <c r="AF35" s="704"/>
      <c r="AG35" s="704"/>
      <c r="AH35" s="704"/>
      <c r="AI35" s="704"/>
      <c r="AJ35" s="704"/>
      <c r="AK35" s="704"/>
      <c r="AL35" s="646" t="s">
        <v>255</v>
      </c>
      <c r="AM35" s="647"/>
      <c r="AN35" s="647"/>
      <c r="AO35" s="705"/>
      <c r="AP35" s="214"/>
      <c r="AQ35" s="709" t="s">
        <v>333</v>
      </c>
      <c r="AR35" s="710"/>
      <c r="AS35" s="710"/>
      <c r="AT35" s="710"/>
      <c r="AU35" s="710"/>
      <c r="AV35" s="710"/>
      <c r="AW35" s="710"/>
      <c r="AX35" s="710"/>
      <c r="AY35" s="711"/>
      <c r="AZ35" s="706">
        <v>107899</v>
      </c>
      <c r="BA35" s="707"/>
      <c r="BB35" s="707"/>
      <c r="BC35" s="707"/>
      <c r="BD35" s="707"/>
      <c r="BE35" s="707"/>
      <c r="BF35" s="708"/>
      <c r="BG35" s="712" t="s">
        <v>334</v>
      </c>
      <c r="BH35" s="713"/>
      <c r="BI35" s="713"/>
      <c r="BJ35" s="713"/>
      <c r="BK35" s="713"/>
      <c r="BL35" s="713"/>
      <c r="BM35" s="713"/>
      <c r="BN35" s="713"/>
      <c r="BO35" s="713"/>
      <c r="BP35" s="713"/>
      <c r="BQ35" s="713"/>
      <c r="BR35" s="713"/>
      <c r="BS35" s="713"/>
      <c r="BT35" s="713"/>
      <c r="BU35" s="714"/>
      <c r="BV35" s="706">
        <v>1131</v>
      </c>
      <c r="BW35" s="707"/>
      <c r="BX35" s="707"/>
      <c r="BY35" s="707"/>
      <c r="BZ35" s="707"/>
      <c r="CA35" s="707"/>
      <c r="CB35" s="708"/>
      <c r="CD35" s="685" t="s">
        <v>335</v>
      </c>
      <c r="CE35" s="682"/>
      <c r="CF35" s="682"/>
      <c r="CG35" s="682"/>
      <c r="CH35" s="682"/>
      <c r="CI35" s="682"/>
      <c r="CJ35" s="682"/>
      <c r="CK35" s="682"/>
      <c r="CL35" s="682"/>
      <c r="CM35" s="682"/>
      <c r="CN35" s="682"/>
      <c r="CO35" s="682"/>
      <c r="CP35" s="682"/>
      <c r="CQ35" s="683"/>
      <c r="CR35" s="641">
        <v>3271</v>
      </c>
      <c r="CS35" s="642"/>
      <c r="CT35" s="642"/>
      <c r="CU35" s="642"/>
      <c r="CV35" s="642"/>
      <c r="CW35" s="642"/>
      <c r="CX35" s="642"/>
      <c r="CY35" s="643"/>
      <c r="CZ35" s="646">
        <v>0.2</v>
      </c>
      <c r="DA35" s="675"/>
      <c r="DB35" s="675"/>
      <c r="DC35" s="676"/>
      <c r="DD35" s="649">
        <v>3271</v>
      </c>
      <c r="DE35" s="642"/>
      <c r="DF35" s="642"/>
      <c r="DG35" s="642"/>
      <c r="DH35" s="642"/>
      <c r="DI35" s="642"/>
      <c r="DJ35" s="642"/>
      <c r="DK35" s="643"/>
      <c r="DL35" s="649">
        <v>138</v>
      </c>
      <c r="DM35" s="642"/>
      <c r="DN35" s="642"/>
      <c r="DO35" s="642"/>
      <c r="DP35" s="642"/>
      <c r="DQ35" s="642"/>
      <c r="DR35" s="642"/>
      <c r="DS35" s="642"/>
      <c r="DT35" s="642"/>
      <c r="DU35" s="642"/>
      <c r="DV35" s="643"/>
      <c r="DW35" s="646">
        <v>0</v>
      </c>
      <c r="DX35" s="675"/>
      <c r="DY35" s="675"/>
      <c r="DZ35" s="675"/>
      <c r="EA35" s="675"/>
      <c r="EB35" s="675"/>
      <c r="EC35" s="677"/>
    </row>
    <row r="36" spans="2:133" ht="11.25" customHeight="1">
      <c r="B36" s="638" t="s">
        <v>336</v>
      </c>
      <c r="C36" s="639"/>
      <c r="D36" s="639"/>
      <c r="E36" s="639"/>
      <c r="F36" s="639"/>
      <c r="G36" s="639"/>
      <c r="H36" s="639"/>
      <c r="I36" s="639"/>
      <c r="J36" s="639"/>
      <c r="K36" s="639"/>
      <c r="L36" s="639"/>
      <c r="M36" s="639"/>
      <c r="N36" s="639"/>
      <c r="O36" s="639"/>
      <c r="P36" s="639"/>
      <c r="Q36" s="640"/>
      <c r="R36" s="641" t="s">
        <v>240</v>
      </c>
      <c r="S36" s="644"/>
      <c r="T36" s="644"/>
      <c r="U36" s="644"/>
      <c r="V36" s="644"/>
      <c r="W36" s="644"/>
      <c r="X36" s="644"/>
      <c r="Y36" s="645"/>
      <c r="Z36" s="703" t="s">
        <v>146</v>
      </c>
      <c r="AA36" s="703"/>
      <c r="AB36" s="703"/>
      <c r="AC36" s="703"/>
      <c r="AD36" s="704" t="s">
        <v>240</v>
      </c>
      <c r="AE36" s="704"/>
      <c r="AF36" s="704"/>
      <c r="AG36" s="704"/>
      <c r="AH36" s="704"/>
      <c r="AI36" s="704"/>
      <c r="AJ36" s="704"/>
      <c r="AK36" s="704"/>
      <c r="AL36" s="646" t="s">
        <v>234</v>
      </c>
      <c r="AM36" s="647"/>
      <c r="AN36" s="647"/>
      <c r="AO36" s="705"/>
      <c r="AQ36" s="678" t="s">
        <v>337</v>
      </c>
      <c r="AR36" s="679"/>
      <c r="AS36" s="679"/>
      <c r="AT36" s="679"/>
      <c r="AU36" s="679"/>
      <c r="AV36" s="679"/>
      <c r="AW36" s="679"/>
      <c r="AX36" s="679"/>
      <c r="AY36" s="680"/>
      <c r="AZ36" s="641">
        <v>15784</v>
      </c>
      <c r="BA36" s="644"/>
      <c r="BB36" s="644"/>
      <c r="BC36" s="644"/>
      <c r="BD36" s="642"/>
      <c r="BE36" s="642"/>
      <c r="BF36" s="681"/>
      <c r="BG36" s="685" t="s">
        <v>338</v>
      </c>
      <c r="BH36" s="682"/>
      <c r="BI36" s="682"/>
      <c r="BJ36" s="682"/>
      <c r="BK36" s="682"/>
      <c r="BL36" s="682"/>
      <c r="BM36" s="682"/>
      <c r="BN36" s="682"/>
      <c r="BO36" s="682"/>
      <c r="BP36" s="682"/>
      <c r="BQ36" s="682"/>
      <c r="BR36" s="682"/>
      <c r="BS36" s="682"/>
      <c r="BT36" s="682"/>
      <c r="BU36" s="683"/>
      <c r="BV36" s="641">
        <v>-2094</v>
      </c>
      <c r="BW36" s="644"/>
      <c r="BX36" s="644"/>
      <c r="BY36" s="644"/>
      <c r="BZ36" s="644"/>
      <c r="CA36" s="644"/>
      <c r="CB36" s="684"/>
      <c r="CD36" s="685" t="s">
        <v>339</v>
      </c>
      <c r="CE36" s="682"/>
      <c r="CF36" s="682"/>
      <c r="CG36" s="682"/>
      <c r="CH36" s="682"/>
      <c r="CI36" s="682"/>
      <c r="CJ36" s="682"/>
      <c r="CK36" s="682"/>
      <c r="CL36" s="682"/>
      <c r="CM36" s="682"/>
      <c r="CN36" s="682"/>
      <c r="CO36" s="682"/>
      <c r="CP36" s="682"/>
      <c r="CQ36" s="683"/>
      <c r="CR36" s="641">
        <v>118832</v>
      </c>
      <c r="CS36" s="644"/>
      <c r="CT36" s="644"/>
      <c r="CU36" s="644"/>
      <c r="CV36" s="644"/>
      <c r="CW36" s="644"/>
      <c r="CX36" s="644"/>
      <c r="CY36" s="645"/>
      <c r="CZ36" s="646">
        <v>7.2</v>
      </c>
      <c r="DA36" s="675"/>
      <c r="DB36" s="675"/>
      <c r="DC36" s="676"/>
      <c r="DD36" s="649">
        <v>100307</v>
      </c>
      <c r="DE36" s="644"/>
      <c r="DF36" s="644"/>
      <c r="DG36" s="644"/>
      <c r="DH36" s="644"/>
      <c r="DI36" s="644"/>
      <c r="DJ36" s="644"/>
      <c r="DK36" s="645"/>
      <c r="DL36" s="649">
        <v>76262</v>
      </c>
      <c r="DM36" s="644"/>
      <c r="DN36" s="644"/>
      <c r="DO36" s="644"/>
      <c r="DP36" s="644"/>
      <c r="DQ36" s="644"/>
      <c r="DR36" s="644"/>
      <c r="DS36" s="644"/>
      <c r="DT36" s="644"/>
      <c r="DU36" s="644"/>
      <c r="DV36" s="645"/>
      <c r="DW36" s="646">
        <v>8.6999999999999993</v>
      </c>
      <c r="DX36" s="675"/>
      <c r="DY36" s="675"/>
      <c r="DZ36" s="675"/>
      <c r="EA36" s="675"/>
      <c r="EB36" s="675"/>
      <c r="EC36" s="677"/>
    </row>
    <row r="37" spans="2:133" ht="11.25" customHeight="1">
      <c r="B37" s="638" t="s">
        <v>340</v>
      </c>
      <c r="C37" s="639"/>
      <c r="D37" s="639"/>
      <c r="E37" s="639"/>
      <c r="F37" s="639"/>
      <c r="G37" s="639"/>
      <c r="H37" s="639"/>
      <c r="I37" s="639"/>
      <c r="J37" s="639"/>
      <c r="K37" s="639"/>
      <c r="L37" s="639"/>
      <c r="M37" s="639"/>
      <c r="N37" s="639"/>
      <c r="O37" s="639"/>
      <c r="P37" s="639"/>
      <c r="Q37" s="640"/>
      <c r="R37" s="641">
        <v>33000</v>
      </c>
      <c r="S37" s="644"/>
      <c r="T37" s="644"/>
      <c r="U37" s="644"/>
      <c r="V37" s="644"/>
      <c r="W37" s="644"/>
      <c r="X37" s="644"/>
      <c r="Y37" s="645"/>
      <c r="Z37" s="703">
        <v>1.9</v>
      </c>
      <c r="AA37" s="703"/>
      <c r="AB37" s="703"/>
      <c r="AC37" s="703"/>
      <c r="AD37" s="704" t="s">
        <v>234</v>
      </c>
      <c r="AE37" s="704"/>
      <c r="AF37" s="704"/>
      <c r="AG37" s="704"/>
      <c r="AH37" s="704"/>
      <c r="AI37" s="704"/>
      <c r="AJ37" s="704"/>
      <c r="AK37" s="704"/>
      <c r="AL37" s="646" t="s">
        <v>146</v>
      </c>
      <c r="AM37" s="647"/>
      <c r="AN37" s="647"/>
      <c r="AO37" s="705"/>
      <c r="AQ37" s="678" t="s">
        <v>341</v>
      </c>
      <c r="AR37" s="679"/>
      <c r="AS37" s="679"/>
      <c r="AT37" s="679"/>
      <c r="AU37" s="679"/>
      <c r="AV37" s="679"/>
      <c r="AW37" s="679"/>
      <c r="AX37" s="679"/>
      <c r="AY37" s="680"/>
      <c r="AZ37" s="641">
        <v>2881</v>
      </c>
      <c r="BA37" s="644"/>
      <c r="BB37" s="644"/>
      <c r="BC37" s="644"/>
      <c r="BD37" s="642"/>
      <c r="BE37" s="642"/>
      <c r="BF37" s="681"/>
      <c r="BG37" s="685" t="s">
        <v>342</v>
      </c>
      <c r="BH37" s="682"/>
      <c r="BI37" s="682"/>
      <c r="BJ37" s="682"/>
      <c r="BK37" s="682"/>
      <c r="BL37" s="682"/>
      <c r="BM37" s="682"/>
      <c r="BN37" s="682"/>
      <c r="BO37" s="682"/>
      <c r="BP37" s="682"/>
      <c r="BQ37" s="682"/>
      <c r="BR37" s="682"/>
      <c r="BS37" s="682"/>
      <c r="BT37" s="682"/>
      <c r="BU37" s="683"/>
      <c r="BV37" s="641">
        <v>131</v>
      </c>
      <c r="BW37" s="644"/>
      <c r="BX37" s="644"/>
      <c r="BY37" s="644"/>
      <c r="BZ37" s="644"/>
      <c r="CA37" s="644"/>
      <c r="CB37" s="684"/>
      <c r="CD37" s="685" t="s">
        <v>343</v>
      </c>
      <c r="CE37" s="682"/>
      <c r="CF37" s="682"/>
      <c r="CG37" s="682"/>
      <c r="CH37" s="682"/>
      <c r="CI37" s="682"/>
      <c r="CJ37" s="682"/>
      <c r="CK37" s="682"/>
      <c r="CL37" s="682"/>
      <c r="CM37" s="682"/>
      <c r="CN37" s="682"/>
      <c r="CO37" s="682"/>
      <c r="CP37" s="682"/>
      <c r="CQ37" s="683"/>
      <c r="CR37" s="641">
        <v>50676</v>
      </c>
      <c r="CS37" s="642"/>
      <c r="CT37" s="642"/>
      <c r="CU37" s="642"/>
      <c r="CV37" s="642"/>
      <c r="CW37" s="642"/>
      <c r="CX37" s="642"/>
      <c r="CY37" s="643"/>
      <c r="CZ37" s="646">
        <v>3</v>
      </c>
      <c r="DA37" s="675"/>
      <c r="DB37" s="675"/>
      <c r="DC37" s="676"/>
      <c r="DD37" s="649">
        <v>49934</v>
      </c>
      <c r="DE37" s="642"/>
      <c r="DF37" s="642"/>
      <c r="DG37" s="642"/>
      <c r="DH37" s="642"/>
      <c r="DI37" s="642"/>
      <c r="DJ37" s="642"/>
      <c r="DK37" s="643"/>
      <c r="DL37" s="649">
        <v>47599</v>
      </c>
      <c r="DM37" s="642"/>
      <c r="DN37" s="642"/>
      <c r="DO37" s="642"/>
      <c r="DP37" s="642"/>
      <c r="DQ37" s="642"/>
      <c r="DR37" s="642"/>
      <c r="DS37" s="642"/>
      <c r="DT37" s="642"/>
      <c r="DU37" s="642"/>
      <c r="DV37" s="643"/>
      <c r="DW37" s="646">
        <v>5.5</v>
      </c>
      <c r="DX37" s="675"/>
      <c r="DY37" s="675"/>
      <c r="DZ37" s="675"/>
      <c r="EA37" s="675"/>
      <c r="EB37" s="675"/>
      <c r="EC37" s="677"/>
    </row>
    <row r="38" spans="2:133" ht="11.25" customHeight="1">
      <c r="B38" s="653" t="s">
        <v>344</v>
      </c>
      <c r="C38" s="654"/>
      <c r="D38" s="654"/>
      <c r="E38" s="654"/>
      <c r="F38" s="654"/>
      <c r="G38" s="654"/>
      <c r="H38" s="654"/>
      <c r="I38" s="654"/>
      <c r="J38" s="654"/>
      <c r="K38" s="654"/>
      <c r="L38" s="654"/>
      <c r="M38" s="654"/>
      <c r="N38" s="654"/>
      <c r="O38" s="654"/>
      <c r="P38" s="654"/>
      <c r="Q38" s="655"/>
      <c r="R38" s="656">
        <v>1727625</v>
      </c>
      <c r="S38" s="693"/>
      <c r="T38" s="693"/>
      <c r="U38" s="693"/>
      <c r="V38" s="693"/>
      <c r="W38" s="693"/>
      <c r="X38" s="693"/>
      <c r="Y38" s="698"/>
      <c r="Z38" s="699">
        <v>100</v>
      </c>
      <c r="AA38" s="699"/>
      <c r="AB38" s="699"/>
      <c r="AC38" s="699"/>
      <c r="AD38" s="700">
        <v>840356</v>
      </c>
      <c r="AE38" s="700"/>
      <c r="AF38" s="700"/>
      <c r="AG38" s="700"/>
      <c r="AH38" s="700"/>
      <c r="AI38" s="700"/>
      <c r="AJ38" s="700"/>
      <c r="AK38" s="700"/>
      <c r="AL38" s="659">
        <v>100</v>
      </c>
      <c r="AM38" s="701"/>
      <c r="AN38" s="701"/>
      <c r="AO38" s="702"/>
      <c r="AQ38" s="678" t="s">
        <v>345</v>
      </c>
      <c r="AR38" s="679"/>
      <c r="AS38" s="679"/>
      <c r="AT38" s="679"/>
      <c r="AU38" s="679"/>
      <c r="AV38" s="679"/>
      <c r="AW38" s="679"/>
      <c r="AX38" s="679"/>
      <c r="AY38" s="680"/>
      <c r="AZ38" s="641">
        <v>1067</v>
      </c>
      <c r="BA38" s="644"/>
      <c r="BB38" s="644"/>
      <c r="BC38" s="644"/>
      <c r="BD38" s="642"/>
      <c r="BE38" s="642"/>
      <c r="BF38" s="681"/>
      <c r="BG38" s="685" t="s">
        <v>346</v>
      </c>
      <c r="BH38" s="682"/>
      <c r="BI38" s="682"/>
      <c r="BJ38" s="682"/>
      <c r="BK38" s="682"/>
      <c r="BL38" s="682"/>
      <c r="BM38" s="682"/>
      <c r="BN38" s="682"/>
      <c r="BO38" s="682"/>
      <c r="BP38" s="682"/>
      <c r="BQ38" s="682"/>
      <c r="BR38" s="682"/>
      <c r="BS38" s="682"/>
      <c r="BT38" s="682"/>
      <c r="BU38" s="683"/>
      <c r="BV38" s="641">
        <v>206</v>
      </c>
      <c r="BW38" s="644"/>
      <c r="BX38" s="644"/>
      <c r="BY38" s="644"/>
      <c r="BZ38" s="644"/>
      <c r="CA38" s="644"/>
      <c r="CB38" s="684"/>
      <c r="CD38" s="685" t="s">
        <v>347</v>
      </c>
      <c r="CE38" s="682"/>
      <c r="CF38" s="682"/>
      <c r="CG38" s="682"/>
      <c r="CH38" s="682"/>
      <c r="CI38" s="682"/>
      <c r="CJ38" s="682"/>
      <c r="CK38" s="682"/>
      <c r="CL38" s="682"/>
      <c r="CM38" s="682"/>
      <c r="CN38" s="682"/>
      <c r="CO38" s="682"/>
      <c r="CP38" s="682"/>
      <c r="CQ38" s="683"/>
      <c r="CR38" s="641">
        <v>107899</v>
      </c>
      <c r="CS38" s="644"/>
      <c r="CT38" s="644"/>
      <c r="CU38" s="644"/>
      <c r="CV38" s="644"/>
      <c r="CW38" s="644"/>
      <c r="CX38" s="644"/>
      <c r="CY38" s="645"/>
      <c r="CZ38" s="646">
        <v>6.5</v>
      </c>
      <c r="DA38" s="675"/>
      <c r="DB38" s="675"/>
      <c r="DC38" s="676"/>
      <c r="DD38" s="649">
        <v>101109</v>
      </c>
      <c r="DE38" s="644"/>
      <c r="DF38" s="644"/>
      <c r="DG38" s="644"/>
      <c r="DH38" s="644"/>
      <c r="DI38" s="644"/>
      <c r="DJ38" s="644"/>
      <c r="DK38" s="645"/>
      <c r="DL38" s="649">
        <v>95969</v>
      </c>
      <c r="DM38" s="644"/>
      <c r="DN38" s="644"/>
      <c r="DO38" s="644"/>
      <c r="DP38" s="644"/>
      <c r="DQ38" s="644"/>
      <c r="DR38" s="644"/>
      <c r="DS38" s="644"/>
      <c r="DT38" s="644"/>
      <c r="DU38" s="644"/>
      <c r="DV38" s="645"/>
      <c r="DW38" s="646">
        <v>11</v>
      </c>
      <c r="DX38" s="675"/>
      <c r="DY38" s="675"/>
      <c r="DZ38" s="675"/>
      <c r="EA38" s="675"/>
      <c r="EB38" s="675"/>
      <c r="EC38" s="677"/>
    </row>
    <row r="39" spans="2:133" ht="11.25" customHeight="1">
      <c r="AQ39" s="678" t="s">
        <v>348</v>
      </c>
      <c r="AR39" s="679"/>
      <c r="AS39" s="679"/>
      <c r="AT39" s="679"/>
      <c r="AU39" s="679"/>
      <c r="AV39" s="679"/>
      <c r="AW39" s="679"/>
      <c r="AX39" s="679"/>
      <c r="AY39" s="680"/>
      <c r="AZ39" s="641" t="s">
        <v>234</v>
      </c>
      <c r="BA39" s="644"/>
      <c r="BB39" s="644"/>
      <c r="BC39" s="644"/>
      <c r="BD39" s="642"/>
      <c r="BE39" s="642"/>
      <c r="BF39" s="681"/>
      <c r="BG39" s="686" t="s">
        <v>349</v>
      </c>
      <c r="BH39" s="687"/>
      <c r="BI39" s="687"/>
      <c r="BJ39" s="687"/>
      <c r="BK39" s="687"/>
      <c r="BL39" s="215"/>
      <c r="BM39" s="682" t="s">
        <v>350</v>
      </c>
      <c r="BN39" s="682"/>
      <c r="BO39" s="682"/>
      <c r="BP39" s="682"/>
      <c r="BQ39" s="682"/>
      <c r="BR39" s="682"/>
      <c r="BS39" s="682"/>
      <c r="BT39" s="682"/>
      <c r="BU39" s="683"/>
      <c r="BV39" s="641">
        <v>108</v>
      </c>
      <c r="BW39" s="644"/>
      <c r="BX39" s="644"/>
      <c r="BY39" s="644"/>
      <c r="BZ39" s="644"/>
      <c r="CA39" s="644"/>
      <c r="CB39" s="684"/>
      <c r="CD39" s="685" t="s">
        <v>351</v>
      </c>
      <c r="CE39" s="682"/>
      <c r="CF39" s="682"/>
      <c r="CG39" s="682"/>
      <c r="CH39" s="682"/>
      <c r="CI39" s="682"/>
      <c r="CJ39" s="682"/>
      <c r="CK39" s="682"/>
      <c r="CL39" s="682"/>
      <c r="CM39" s="682"/>
      <c r="CN39" s="682"/>
      <c r="CO39" s="682"/>
      <c r="CP39" s="682"/>
      <c r="CQ39" s="683"/>
      <c r="CR39" s="641">
        <v>5482</v>
      </c>
      <c r="CS39" s="642"/>
      <c r="CT39" s="642"/>
      <c r="CU39" s="642"/>
      <c r="CV39" s="642"/>
      <c r="CW39" s="642"/>
      <c r="CX39" s="642"/>
      <c r="CY39" s="643"/>
      <c r="CZ39" s="646">
        <v>0.3</v>
      </c>
      <c r="DA39" s="675"/>
      <c r="DB39" s="675"/>
      <c r="DC39" s="676"/>
      <c r="DD39" s="649" t="s">
        <v>234</v>
      </c>
      <c r="DE39" s="642"/>
      <c r="DF39" s="642"/>
      <c r="DG39" s="642"/>
      <c r="DH39" s="642"/>
      <c r="DI39" s="642"/>
      <c r="DJ39" s="642"/>
      <c r="DK39" s="643"/>
      <c r="DL39" s="649" t="s">
        <v>240</v>
      </c>
      <c r="DM39" s="642"/>
      <c r="DN39" s="642"/>
      <c r="DO39" s="642"/>
      <c r="DP39" s="642"/>
      <c r="DQ39" s="642"/>
      <c r="DR39" s="642"/>
      <c r="DS39" s="642"/>
      <c r="DT39" s="642"/>
      <c r="DU39" s="642"/>
      <c r="DV39" s="643"/>
      <c r="DW39" s="646" t="s">
        <v>240</v>
      </c>
      <c r="DX39" s="675"/>
      <c r="DY39" s="675"/>
      <c r="DZ39" s="675"/>
      <c r="EA39" s="675"/>
      <c r="EB39" s="675"/>
      <c r="EC39" s="677"/>
    </row>
    <row r="40" spans="2:133" ht="11.25" customHeight="1">
      <c r="AQ40" s="678" t="s">
        <v>352</v>
      </c>
      <c r="AR40" s="679"/>
      <c r="AS40" s="679"/>
      <c r="AT40" s="679"/>
      <c r="AU40" s="679"/>
      <c r="AV40" s="679"/>
      <c r="AW40" s="679"/>
      <c r="AX40" s="679"/>
      <c r="AY40" s="680"/>
      <c r="AZ40" s="641">
        <v>14864</v>
      </c>
      <c r="BA40" s="644"/>
      <c r="BB40" s="644"/>
      <c r="BC40" s="644"/>
      <c r="BD40" s="642"/>
      <c r="BE40" s="642"/>
      <c r="BF40" s="681"/>
      <c r="BG40" s="686"/>
      <c r="BH40" s="687"/>
      <c r="BI40" s="687"/>
      <c r="BJ40" s="687"/>
      <c r="BK40" s="687"/>
      <c r="BL40" s="215"/>
      <c r="BM40" s="682" t="s">
        <v>353</v>
      </c>
      <c r="BN40" s="682"/>
      <c r="BO40" s="682"/>
      <c r="BP40" s="682"/>
      <c r="BQ40" s="682"/>
      <c r="BR40" s="682"/>
      <c r="BS40" s="682"/>
      <c r="BT40" s="682"/>
      <c r="BU40" s="683"/>
      <c r="BV40" s="641">
        <v>159</v>
      </c>
      <c r="BW40" s="644"/>
      <c r="BX40" s="644"/>
      <c r="BY40" s="644"/>
      <c r="BZ40" s="644"/>
      <c r="CA40" s="644"/>
      <c r="CB40" s="684"/>
      <c r="CD40" s="685" t="s">
        <v>354</v>
      </c>
      <c r="CE40" s="682"/>
      <c r="CF40" s="682"/>
      <c r="CG40" s="682"/>
      <c r="CH40" s="682"/>
      <c r="CI40" s="682"/>
      <c r="CJ40" s="682"/>
      <c r="CK40" s="682"/>
      <c r="CL40" s="682"/>
      <c r="CM40" s="682"/>
      <c r="CN40" s="682"/>
      <c r="CO40" s="682"/>
      <c r="CP40" s="682"/>
      <c r="CQ40" s="683"/>
      <c r="CR40" s="641">
        <v>10</v>
      </c>
      <c r="CS40" s="644"/>
      <c r="CT40" s="644"/>
      <c r="CU40" s="644"/>
      <c r="CV40" s="644"/>
      <c r="CW40" s="644"/>
      <c r="CX40" s="644"/>
      <c r="CY40" s="645"/>
      <c r="CZ40" s="646">
        <v>0</v>
      </c>
      <c r="DA40" s="675"/>
      <c r="DB40" s="675"/>
      <c r="DC40" s="676"/>
      <c r="DD40" s="649">
        <v>10</v>
      </c>
      <c r="DE40" s="644"/>
      <c r="DF40" s="644"/>
      <c r="DG40" s="644"/>
      <c r="DH40" s="644"/>
      <c r="DI40" s="644"/>
      <c r="DJ40" s="644"/>
      <c r="DK40" s="645"/>
      <c r="DL40" s="649" t="s">
        <v>234</v>
      </c>
      <c r="DM40" s="644"/>
      <c r="DN40" s="644"/>
      <c r="DO40" s="644"/>
      <c r="DP40" s="644"/>
      <c r="DQ40" s="644"/>
      <c r="DR40" s="644"/>
      <c r="DS40" s="644"/>
      <c r="DT40" s="644"/>
      <c r="DU40" s="644"/>
      <c r="DV40" s="645"/>
      <c r="DW40" s="646" t="s">
        <v>240</v>
      </c>
      <c r="DX40" s="675"/>
      <c r="DY40" s="675"/>
      <c r="DZ40" s="675"/>
      <c r="EA40" s="675"/>
      <c r="EB40" s="675"/>
      <c r="EC40" s="677"/>
    </row>
    <row r="41" spans="2:133" ht="11.25" customHeight="1">
      <c r="AQ41" s="690" t="s">
        <v>355</v>
      </c>
      <c r="AR41" s="691"/>
      <c r="AS41" s="691"/>
      <c r="AT41" s="691"/>
      <c r="AU41" s="691"/>
      <c r="AV41" s="691"/>
      <c r="AW41" s="691"/>
      <c r="AX41" s="691"/>
      <c r="AY41" s="692"/>
      <c r="AZ41" s="656">
        <v>73303</v>
      </c>
      <c r="BA41" s="693"/>
      <c r="BB41" s="693"/>
      <c r="BC41" s="693"/>
      <c r="BD41" s="657"/>
      <c r="BE41" s="657"/>
      <c r="BF41" s="694"/>
      <c r="BG41" s="688"/>
      <c r="BH41" s="689"/>
      <c r="BI41" s="689"/>
      <c r="BJ41" s="689"/>
      <c r="BK41" s="689"/>
      <c r="BL41" s="216"/>
      <c r="BM41" s="695" t="s">
        <v>356</v>
      </c>
      <c r="BN41" s="695"/>
      <c r="BO41" s="695"/>
      <c r="BP41" s="695"/>
      <c r="BQ41" s="695"/>
      <c r="BR41" s="695"/>
      <c r="BS41" s="695"/>
      <c r="BT41" s="695"/>
      <c r="BU41" s="696"/>
      <c r="BV41" s="656">
        <v>232</v>
      </c>
      <c r="BW41" s="693"/>
      <c r="BX41" s="693"/>
      <c r="BY41" s="693"/>
      <c r="BZ41" s="693"/>
      <c r="CA41" s="693"/>
      <c r="CB41" s="697"/>
      <c r="CD41" s="685" t="s">
        <v>357</v>
      </c>
      <c r="CE41" s="682"/>
      <c r="CF41" s="682"/>
      <c r="CG41" s="682"/>
      <c r="CH41" s="682"/>
      <c r="CI41" s="682"/>
      <c r="CJ41" s="682"/>
      <c r="CK41" s="682"/>
      <c r="CL41" s="682"/>
      <c r="CM41" s="682"/>
      <c r="CN41" s="682"/>
      <c r="CO41" s="682"/>
      <c r="CP41" s="682"/>
      <c r="CQ41" s="683"/>
      <c r="CR41" s="641" t="s">
        <v>234</v>
      </c>
      <c r="CS41" s="642"/>
      <c r="CT41" s="642"/>
      <c r="CU41" s="642"/>
      <c r="CV41" s="642"/>
      <c r="CW41" s="642"/>
      <c r="CX41" s="642"/>
      <c r="CY41" s="643"/>
      <c r="CZ41" s="646" t="s">
        <v>234</v>
      </c>
      <c r="DA41" s="675"/>
      <c r="DB41" s="675"/>
      <c r="DC41" s="676"/>
      <c r="DD41" s="649" t="s">
        <v>240</v>
      </c>
      <c r="DE41" s="642"/>
      <c r="DF41" s="642"/>
      <c r="DG41" s="642"/>
      <c r="DH41" s="642"/>
      <c r="DI41" s="642"/>
      <c r="DJ41" s="642"/>
      <c r="DK41" s="643"/>
      <c r="DL41" s="650"/>
      <c r="DM41" s="651"/>
      <c r="DN41" s="651"/>
      <c r="DO41" s="651"/>
      <c r="DP41" s="651"/>
      <c r="DQ41" s="651"/>
      <c r="DR41" s="651"/>
      <c r="DS41" s="651"/>
      <c r="DT41" s="651"/>
      <c r="DU41" s="651"/>
      <c r="DV41" s="652"/>
      <c r="DW41" s="635"/>
      <c r="DX41" s="636"/>
      <c r="DY41" s="636"/>
      <c r="DZ41" s="636"/>
      <c r="EA41" s="636"/>
      <c r="EB41" s="636"/>
      <c r="EC41" s="637"/>
    </row>
    <row r="42" spans="2:133" ht="11.25" customHeight="1">
      <c r="B42" s="209" t="s">
        <v>358</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38" t="s">
        <v>359</v>
      </c>
      <c r="CE42" s="639"/>
      <c r="CF42" s="639"/>
      <c r="CG42" s="639"/>
      <c r="CH42" s="639"/>
      <c r="CI42" s="639"/>
      <c r="CJ42" s="639"/>
      <c r="CK42" s="639"/>
      <c r="CL42" s="639"/>
      <c r="CM42" s="639"/>
      <c r="CN42" s="639"/>
      <c r="CO42" s="639"/>
      <c r="CP42" s="639"/>
      <c r="CQ42" s="640"/>
      <c r="CR42" s="641">
        <v>668686</v>
      </c>
      <c r="CS42" s="644"/>
      <c r="CT42" s="644"/>
      <c r="CU42" s="644"/>
      <c r="CV42" s="644"/>
      <c r="CW42" s="644"/>
      <c r="CX42" s="644"/>
      <c r="CY42" s="645"/>
      <c r="CZ42" s="646">
        <v>40.200000000000003</v>
      </c>
      <c r="DA42" s="647"/>
      <c r="DB42" s="647"/>
      <c r="DC42" s="648"/>
      <c r="DD42" s="649">
        <v>277386</v>
      </c>
      <c r="DE42" s="644"/>
      <c r="DF42" s="644"/>
      <c r="DG42" s="644"/>
      <c r="DH42" s="644"/>
      <c r="DI42" s="644"/>
      <c r="DJ42" s="644"/>
      <c r="DK42" s="645"/>
      <c r="DL42" s="650"/>
      <c r="DM42" s="651"/>
      <c r="DN42" s="651"/>
      <c r="DO42" s="651"/>
      <c r="DP42" s="651"/>
      <c r="DQ42" s="651"/>
      <c r="DR42" s="651"/>
      <c r="DS42" s="651"/>
      <c r="DT42" s="651"/>
      <c r="DU42" s="651"/>
      <c r="DV42" s="652"/>
      <c r="DW42" s="635"/>
      <c r="DX42" s="636"/>
      <c r="DY42" s="636"/>
      <c r="DZ42" s="636"/>
      <c r="EA42" s="636"/>
      <c r="EB42" s="636"/>
      <c r="EC42" s="637"/>
    </row>
    <row r="43" spans="2:133" ht="11.25" customHeight="1">
      <c r="B43" s="219" t="s">
        <v>360</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38" t="s">
        <v>361</v>
      </c>
      <c r="CE43" s="639"/>
      <c r="CF43" s="639"/>
      <c r="CG43" s="639"/>
      <c r="CH43" s="639"/>
      <c r="CI43" s="639"/>
      <c r="CJ43" s="639"/>
      <c r="CK43" s="639"/>
      <c r="CL43" s="639"/>
      <c r="CM43" s="639"/>
      <c r="CN43" s="639"/>
      <c r="CO43" s="639"/>
      <c r="CP43" s="639"/>
      <c r="CQ43" s="640"/>
      <c r="CR43" s="641">
        <v>16534</v>
      </c>
      <c r="CS43" s="642"/>
      <c r="CT43" s="642"/>
      <c r="CU43" s="642"/>
      <c r="CV43" s="642"/>
      <c r="CW43" s="642"/>
      <c r="CX43" s="642"/>
      <c r="CY43" s="643"/>
      <c r="CZ43" s="646">
        <v>1</v>
      </c>
      <c r="DA43" s="675"/>
      <c r="DB43" s="675"/>
      <c r="DC43" s="676"/>
      <c r="DD43" s="649">
        <v>16534</v>
      </c>
      <c r="DE43" s="642"/>
      <c r="DF43" s="642"/>
      <c r="DG43" s="642"/>
      <c r="DH43" s="642"/>
      <c r="DI43" s="642"/>
      <c r="DJ43" s="642"/>
      <c r="DK43" s="643"/>
      <c r="DL43" s="650"/>
      <c r="DM43" s="651"/>
      <c r="DN43" s="651"/>
      <c r="DO43" s="651"/>
      <c r="DP43" s="651"/>
      <c r="DQ43" s="651"/>
      <c r="DR43" s="651"/>
      <c r="DS43" s="651"/>
      <c r="DT43" s="651"/>
      <c r="DU43" s="651"/>
      <c r="DV43" s="652"/>
      <c r="DW43" s="635"/>
      <c r="DX43" s="636"/>
      <c r="DY43" s="636"/>
      <c r="DZ43" s="636"/>
      <c r="EA43" s="636"/>
      <c r="EB43" s="636"/>
      <c r="EC43" s="637"/>
    </row>
    <row r="44" spans="2:133" ht="11.25" customHeight="1">
      <c r="B44" s="220" t="s">
        <v>362</v>
      </c>
      <c r="CD44" s="669" t="s">
        <v>314</v>
      </c>
      <c r="CE44" s="670"/>
      <c r="CF44" s="638" t="s">
        <v>363</v>
      </c>
      <c r="CG44" s="639"/>
      <c r="CH44" s="639"/>
      <c r="CI44" s="639"/>
      <c r="CJ44" s="639"/>
      <c r="CK44" s="639"/>
      <c r="CL44" s="639"/>
      <c r="CM44" s="639"/>
      <c r="CN44" s="639"/>
      <c r="CO44" s="639"/>
      <c r="CP44" s="639"/>
      <c r="CQ44" s="640"/>
      <c r="CR44" s="641">
        <v>661165</v>
      </c>
      <c r="CS44" s="644"/>
      <c r="CT44" s="644"/>
      <c r="CU44" s="644"/>
      <c r="CV44" s="644"/>
      <c r="CW44" s="644"/>
      <c r="CX44" s="644"/>
      <c r="CY44" s="645"/>
      <c r="CZ44" s="646">
        <v>39.799999999999997</v>
      </c>
      <c r="DA44" s="647"/>
      <c r="DB44" s="647"/>
      <c r="DC44" s="648"/>
      <c r="DD44" s="649">
        <v>273948</v>
      </c>
      <c r="DE44" s="644"/>
      <c r="DF44" s="644"/>
      <c r="DG44" s="644"/>
      <c r="DH44" s="644"/>
      <c r="DI44" s="644"/>
      <c r="DJ44" s="644"/>
      <c r="DK44" s="645"/>
      <c r="DL44" s="650"/>
      <c r="DM44" s="651"/>
      <c r="DN44" s="651"/>
      <c r="DO44" s="651"/>
      <c r="DP44" s="651"/>
      <c r="DQ44" s="651"/>
      <c r="DR44" s="651"/>
      <c r="DS44" s="651"/>
      <c r="DT44" s="651"/>
      <c r="DU44" s="651"/>
      <c r="DV44" s="652"/>
      <c r="DW44" s="635"/>
      <c r="DX44" s="636"/>
      <c r="DY44" s="636"/>
      <c r="DZ44" s="636"/>
      <c r="EA44" s="636"/>
      <c r="EB44" s="636"/>
      <c r="EC44" s="637"/>
    </row>
    <row r="45" spans="2:133" ht="11.25" customHeight="1">
      <c r="CD45" s="671"/>
      <c r="CE45" s="672"/>
      <c r="CF45" s="638" t="s">
        <v>364</v>
      </c>
      <c r="CG45" s="639"/>
      <c r="CH45" s="639"/>
      <c r="CI45" s="639"/>
      <c r="CJ45" s="639"/>
      <c r="CK45" s="639"/>
      <c r="CL45" s="639"/>
      <c r="CM45" s="639"/>
      <c r="CN45" s="639"/>
      <c r="CO45" s="639"/>
      <c r="CP45" s="639"/>
      <c r="CQ45" s="640"/>
      <c r="CR45" s="641">
        <v>212487</v>
      </c>
      <c r="CS45" s="642"/>
      <c r="CT45" s="642"/>
      <c r="CU45" s="642"/>
      <c r="CV45" s="642"/>
      <c r="CW45" s="642"/>
      <c r="CX45" s="642"/>
      <c r="CY45" s="643"/>
      <c r="CZ45" s="646">
        <v>12.8</v>
      </c>
      <c r="DA45" s="675"/>
      <c r="DB45" s="675"/>
      <c r="DC45" s="676"/>
      <c r="DD45" s="649">
        <v>61670</v>
      </c>
      <c r="DE45" s="642"/>
      <c r="DF45" s="642"/>
      <c r="DG45" s="642"/>
      <c r="DH45" s="642"/>
      <c r="DI45" s="642"/>
      <c r="DJ45" s="642"/>
      <c r="DK45" s="643"/>
      <c r="DL45" s="650"/>
      <c r="DM45" s="651"/>
      <c r="DN45" s="651"/>
      <c r="DO45" s="651"/>
      <c r="DP45" s="651"/>
      <c r="DQ45" s="651"/>
      <c r="DR45" s="651"/>
      <c r="DS45" s="651"/>
      <c r="DT45" s="651"/>
      <c r="DU45" s="651"/>
      <c r="DV45" s="652"/>
      <c r="DW45" s="635"/>
      <c r="DX45" s="636"/>
      <c r="DY45" s="636"/>
      <c r="DZ45" s="636"/>
      <c r="EA45" s="636"/>
      <c r="EB45" s="636"/>
      <c r="EC45" s="637"/>
    </row>
    <row r="46" spans="2:133" ht="11.25" customHeight="1">
      <c r="CD46" s="671"/>
      <c r="CE46" s="672"/>
      <c r="CF46" s="638" t="s">
        <v>365</v>
      </c>
      <c r="CG46" s="639"/>
      <c r="CH46" s="639"/>
      <c r="CI46" s="639"/>
      <c r="CJ46" s="639"/>
      <c r="CK46" s="639"/>
      <c r="CL46" s="639"/>
      <c r="CM46" s="639"/>
      <c r="CN46" s="639"/>
      <c r="CO46" s="639"/>
      <c r="CP46" s="639"/>
      <c r="CQ46" s="640"/>
      <c r="CR46" s="641">
        <v>443276</v>
      </c>
      <c r="CS46" s="644"/>
      <c r="CT46" s="644"/>
      <c r="CU46" s="644"/>
      <c r="CV46" s="644"/>
      <c r="CW46" s="644"/>
      <c r="CX46" s="644"/>
      <c r="CY46" s="645"/>
      <c r="CZ46" s="646">
        <v>26.7</v>
      </c>
      <c r="DA46" s="647"/>
      <c r="DB46" s="647"/>
      <c r="DC46" s="648"/>
      <c r="DD46" s="649">
        <v>206876</v>
      </c>
      <c r="DE46" s="644"/>
      <c r="DF46" s="644"/>
      <c r="DG46" s="644"/>
      <c r="DH46" s="644"/>
      <c r="DI46" s="644"/>
      <c r="DJ46" s="644"/>
      <c r="DK46" s="645"/>
      <c r="DL46" s="650"/>
      <c r="DM46" s="651"/>
      <c r="DN46" s="651"/>
      <c r="DO46" s="651"/>
      <c r="DP46" s="651"/>
      <c r="DQ46" s="651"/>
      <c r="DR46" s="651"/>
      <c r="DS46" s="651"/>
      <c r="DT46" s="651"/>
      <c r="DU46" s="651"/>
      <c r="DV46" s="652"/>
      <c r="DW46" s="635"/>
      <c r="DX46" s="636"/>
      <c r="DY46" s="636"/>
      <c r="DZ46" s="636"/>
      <c r="EA46" s="636"/>
      <c r="EB46" s="636"/>
      <c r="EC46" s="637"/>
    </row>
    <row r="47" spans="2:133" ht="11.25" customHeight="1">
      <c r="CD47" s="671"/>
      <c r="CE47" s="672"/>
      <c r="CF47" s="638" t="s">
        <v>366</v>
      </c>
      <c r="CG47" s="639"/>
      <c r="CH47" s="639"/>
      <c r="CI47" s="639"/>
      <c r="CJ47" s="639"/>
      <c r="CK47" s="639"/>
      <c r="CL47" s="639"/>
      <c r="CM47" s="639"/>
      <c r="CN47" s="639"/>
      <c r="CO47" s="639"/>
      <c r="CP47" s="639"/>
      <c r="CQ47" s="640"/>
      <c r="CR47" s="641">
        <v>7521</v>
      </c>
      <c r="CS47" s="642"/>
      <c r="CT47" s="642"/>
      <c r="CU47" s="642"/>
      <c r="CV47" s="642"/>
      <c r="CW47" s="642"/>
      <c r="CX47" s="642"/>
      <c r="CY47" s="643"/>
      <c r="CZ47" s="646">
        <v>0.5</v>
      </c>
      <c r="DA47" s="675"/>
      <c r="DB47" s="675"/>
      <c r="DC47" s="676"/>
      <c r="DD47" s="649">
        <v>3438</v>
      </c>
      <c r="DE47" s="642"/>
      <c r="DF47" s="642"/>
      <c r="DG47" s="642"/>
      <c r="DH47" s="642"/>
      <c r="DI47" s="642"/>
      <c r="DJ47" s="642"/>
      <c r="DK47" s="643"/>
      <c r="DL47" s="650"/>
      <c r="DM47" s="651"/>
      <c r="DN47" s="651"/>
      <c r="DO47" s="651"/>
      <c r="DP47" s="651"/>
      <c r="DQ47" s="651"/>
      <c r="DR47" s="651"/>
      <c r="DS47" s="651"/>
      <c r="DT47" s="651"/>
      <c r="DU47" s="651"/>
      <c r="DV47" s="652"/>
      <c r="DW47" s="635"/>
      <c r="DX47" s="636"/>
      <c r="DY47" s="636"/>
      <c r="DZ47" s="636"/>
      <c r="EA47" s="636"/>
      <c r="EB47" s="636"/>
      <c r="EC47" s="637"/>
    </row>
    <row r="48" spans="2:133">
      <c r="CD48" s="673"/>
      <c r="CE48" s="674"/>
      <c r="CF48" s="638" t="s">
        <v>367</v>
      </c>
      <c r="CG48" s="639"/>
      <c r="CH48" s="639"/>
      <c r="CI48" s="639"/>
      <c r="CJ48" s="639"/>
      <c r="CK48" s="639"/>
      <c r="CL48" s="639"/>
      <c r="CM48" s="639"/>
      <c r="CN48" s="639"/>
      <c r="CO48" s="639"/>
      <c r="CP48" s="639"/>
      <c r="CQ48" s="640"/>
      <c r="CR48" s="641" t="s">
        <v>234</v>
      </c>
      <c r="CS48" s="644"/>
      <c r="CT48" s="644"/>
      <c r="CU48" s="644"/>
      <c r="CV48" s="644"/>
      <c r="CW48" s="644"/>
      <c r="CX48" s="644"/>
      <c r="CY48" s="645"/>
      <c r="CZ48" s="646" t="s">
        <v>234</v>
      </c>
      <c r="DA48" s="647"/>
      <c r="DB48" s="647"/>
      <c r="DC48" s="648"/>
      <c r="DD48" s="649" t="s">
        <v>234</v>
      </c>
      <c r="DE48" s="644"/>
      <c r="DF48" s="644"/>
      <c r="DG48" s="644"/>
      <c r="DH48" s="644"/>
      <c r="DI48" s="644"/>
      <c r="DJ48" s="644"/>
      <c r="DK48" s="645"/>
      <c r="DL48" s="650"/>
      <c r="DM48" s="651"/>
      <c r="DN48" s="651"/>
      <c r="DO48" s="651"/>
      <c r="DP48" s="651"/>
      <c r="DQ48" s="651"/>
      <c r="DR48" s="651"/>
      <c r="DS48" s="651"/>
      <c r="DT48" s="651"/>
      <c r="DU48" s="651"/>
      <c r="DV48" s="652"/>
      <c r="DW48" s="635"/>
      <c r="DX48" s="636"/>
      <c r="DY48" s="636"/>
      <c r="DZ48" s="636"/>
      <c r="EA48" s="636"/>
      <c r="EB48" s="636"/>
      <c r="EC48" s="637"/>
    </row>
    <row r="49" spans="82:133" ht="11.25" customHeight="1">
      <c r="CD49" s="653" t="s">
        <v>368</v>
      </c>
      <c r="CE49" s="654"/>
      <c r="CF49" s="654"/>
      <c r="CG49" s="654"/>
      <c r="CH49" s="654"/>
      <c r="CI49" s="654"/>
      <c r="CJ49" s="654"/>
      <c r="CK49" s="654"/>
      <c r="CL49" s="654"/>
      <c r="CM49" s="654"/>
      <c r="CN49" s="654"/>
      <c r="CO49" s="654"/>
      <c r="CP49" s="654"/>
      <c r="CQ49" s="655"/>
      <c r="CR49" s="656">
        <v>1661740</v>
      </c>
      <c r="CS49" s="657"/>
      <c r="CT49" s="657"/>
      <c r="CU49" s="657"/>
      <c r="CV49" s="657"/>
      <c r="CW49" s="657"/>
      <c r="CX49" s="657"/>
      <c r="CY49" s="658"/>
      <c r="CZ49" s="659">
        <v>100</v>
      </c>
      <c r="DA49" s="660"/>
      <c r="DB49" s="660"/>
      <c r="DC49" s="661"/>
      <c r="DD49" s="662">
        <v>1119391</v>
      </c>
      <c r="DE49" s="657"/>
      <c r="DF49" s="657"/>
      <c r="DG49" s="657"/>
      <c r="DH49" s="657"/>
      <c r="DI49" s="657"/>
      <c r="DJ49" s="657"/>
      <c r="DK49" s="658"/>
      <c r="DL49" s="663"/>
      <c r="DM49" s="664"/>
      <c r="DN49" s="664"/>
      <c r="DO49" s="664"/>
      <c r="DP49" s="664"/>
      <c r="DQ49" s="664"/>
      <c r="DR49" s="664"/>
      <c r="DS49" s="664"/>
      <c r="DT49" s="664"/>
      <c r="DU49" s="664"/>
      <c r="DV49" s="665"/>
      <c r="DW49" s="666"/>
      <c r="DX49" s="667"/>
      <c r="DY49" s="667"/>
      <c r="DZ49" s="667"/>
      <c r="EA49" s="667"/>
      <c r="EB49" s="667"/>
      <c r="EC49" s="668"/>
    </row>
    <row r="50" spans="82:133" hidden="1"/>
    <row r="51" spans="82:133" hidden="1"/>
    <row r="52" spans="82:133" hidden="1"/>
    <row r="53" spans="82:133" hidden="1"/>
  </sheetData>
  <sheetProtection algorithmName="SHA-512" hashValue="K3Ov3crSQE5ZBYkQlfQE3x/OXwGTMASjSi/boTc4SiAk8txfh5hyhUMJV7aTwAVm6v68cE3HgRx2Xy/YazMC1w==" saltValue="V8RcernwMltxaJ10rF+6Lg=="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9"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55" zoomScaleNormal="55" zoomScaleSheetLayoutView="70" workbookViewId="0"/>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369</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79" t="s">
        <v>370</v>
      </c>
      <c r="DK2" s="1180"/>
      <c r="DL2" s="1180"/>
      <c r="DM2" s="1180"/>
      <c r="DN2" s="1180"/>
      <c r="DO2" s="1181"/>
      <c r="DP2" s="229"/>
      <c r="DQ2" s="1179" t="s">
        <v>371</v>
      </c>
      <c r="DR2" s="1180"/>
      <c r="DS2" s="1180"/>
      <c r="DT2" s="1180"/>
      <c r="DU2" s="1180"/>
      <c r="DV2" s="1180"/>
      <c r="DW2" s="1180"/>
      <c r="DX2" s="1180"/>
      <c r="DY2" s="1180"/>
      <c r="DZ2" s="1181"/>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1132" t="s">
        <v>372</v>
      </c>
      <c r="B4" s="1132"/>
      <c r="C4" s="1132"/>
      <c r="D4" s="1132"/>
      <c r="E4" s="1132"/>
      <c r="F4" s="1132"/>
      <c r="G4" s="1132"/>
      <c r="H4" s="1132"/>
      <c r="I4" s="1132"/>
      <c r="J4" s="1132"/>
      <c r="K4" s="1132"/>
      <c r="L4" s="1132"/>
      <c r="M4" s="1132"/>
      <c r="N4" s="1132"/>
      <c r="O4" s="1132"/>
      <c r="P4" s="1132"/>
      <c r="Q4" s="1132"/>
      <c r="R4" s="1132"/>
      <c r="S4" s="1132"/>
      <c r="T4" s="1132"/>
      <c r="U4" s="1132"/>
      <c r="V4" s="1132"/>
      <c r="W4" s="1132"/>
      <c r="X4" s="1132"/>
      <c r="Y4" s="1132"/>
      <c r="Z4" s="1132"/>
      <c r="AA4" s="1132"/>
      <c r="AB4" s="1132"/>
      <c r="AC4" s="1132"/>
      <c r="AD4" s="1132"/>
      <c r="AE4" s="1132"/>
      <c r="AF4" s="1132"/>
      <c r="AG4" s="1132"/>
      <c r="AH4" s="1132"/>
      <c r="AI4" s="1132"/>
      <c r="AJ4" s="1132"/>
      <c r="AK4" s="1132"/>
      <c r="AL4" s="1132"/>
      <c r="AM4" s="1132"/>
      <c r="AN4" s="1132"/>
      <c r="AO4" s="1132"/>
      <c r="AP4" s="1132"/>
      <c r="AQ4" s="1132"/>
      <c r="AR4" s="1132"/>
      <c r="AS4" s="1132"/>
      <c r="AT4" s="1132"/>
      <c r="AU4" s="1132"/>
      <c r="AV4" s="1132"/>
      <c r="AW4" s="1132"/>
      <c r="AX4" s="1132"/>
      <c r="AY4" s="1132"/>
      <c r="AZ4" s="232"/>
      <c r="BA4" s="232"/>
      <c r="BB4" s="232"/>
      <c r="BC4" s="232"/>
      <c r="BD4" s="232"/>
      <c r="BE4" s="233"/>
      <c r="BF4" s="233"/>
      <c r="BG4" s="233"/>
      <c r="BH4" s="233"/>
      <c r="BI4" s="233"/>
      <c r="BJ4" s="233"/>
      <c r="BK4" s="233"/>
      <c r="BL4" s="233"/>
      <c r="BM4" s="233"/>
      <c r="BN4" s="233"/>
      <c r="BO4" s="233"/>
      <c r="BP4" s="233"/>
      <c r="BQ4" s="232" t="s">
        <v>373</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1064" t="s">
        <v>374</v>
      </c>
      <c r="B5" s="1065"/>
      <c r="C5" s="1065"/>
      <c r="D5" s="1065"/>
      <c r="E5" s="1065"/>
      <c r="F5" s="1065"/>
      <c r="G5" s="1065"/>
      <c r="H5" s="1065"/>
      <c r="I5" s="1065"/>
      <c r="J5" s="1065"/>
      <c r="K5" s="1065"/>
      <c r="L5" s="1065"/>
      <c r="M5" s="1065"/>
      <c r="N5" s="1065"/>
      <c r="O5" s="1065"/>
      <c r="P5" s="1066"/>
      <c r="Q5" s="1070" t="s">
        <v>375</v>
      </c>
      <c r="R5" s="1071"/>
      <c r="S5" s="1071"/>
      <c r="T5" s="1071"/>
      <c r="U5" s="1072"/>
      <c r="V5" s="1070" t="s">
        <v>376</v>
      </c>
      <c r="W5" s="1071"/>
      <c r="X5" s="1071"/>
      <c r="Y5" s="1071"/>
      <c r="Z5" s="1072"/>
      <c r="AA5" s="1070" t="s">
        <v>377</v>
      </c>
      <c r="AB5" s="1071"/>
      <c r="AC5" s="1071"/>
      <c r="AD5" s="1071"/>
      <c r="AE5" s="1071"/>
      <c r="AF5" s="1182" t="s">
        <v>378</v>
      </c>
      <c r="AG5" s="1071"/>
      <c r="AH5" s="1071"/>
      <c r="AI5" s="1071"/>
      <c r="AJ5" s="1086"/>
      <c r="AK5" s="1071" t="s">
        <v>379</v>
      </c>
      <c r="AL5" s="1071"/>
      <c r="AM5" s="1071"/>
      <c r="AN5" s="1071"/>
      <c r="AO5" s="1072"/>
      <c r="AP5" s="1070" t="s">
        <v>380</v>
      </c>
      <c r="AQ5" s="1071"/>
      <c r="AR5" s="1071"/>
      <c r="AS5" s="1071"/>
      <c r="AT5" s="1072"/>
      <c r="AU5" s="1070" t="s">
        <v>381</v>
      </c>
      <c r="AV5" s="1071"/>
      <c r="AW5" s="1071"/>
      <c r="AX5" s="1071"/>
      <c r="AY5" s="1086"/>
      <c r="AZ5" s="236"/>
      <c r="BA5" s="236"/>
      <c r="BB5" s="236"/>
      <c r="BC5" s="236"/>
      <c r="BD5" s="236"/>
      <c r="BE5" s="237"/>
      <c r="BF5" s="237"/>
      <c r="BG5" s="237"/>
      <c r="BH5" s="237"/>
      <c r="BI5" s="237"/>
      <c r="BJ5" s="237"/>
      <c r="BK5" s="237"/>
      <c r="BL5" s="237"/>
      <c r="BM5" s="237"/>
      <c r="BN5" s="237"/>
      <c r="BO5" s="237"/>
      <c r="BP5" s="237"/>
      <c r="BQ5" s="1064" t="s">
        <v>382</v>
      </c>
      <c r="BR5" s="1065"/>
      <c r="BS5" s="1065"/>
      <c r="BT5" s="1065"/>
      <c r="BU5" s="1065"/>
      <c r="BV5" s="1065"/>
      <c r="BW5" s="1065"/>
      <c r="BX5" s="1065"/>
      <c r="BY5" s="1065"/>
      <c r="BZ5" s="1065"/>
      <c r="CA5" s="1065"/>
      <c r="CB5" s="1065"/>
      <c r="CC5" s="1065"/>
      <c r="CD5" s="1065"/>
      <c r="CE5" s="1065"/>
      <c r="CF5" s="1065"/>
      <c r="CG5" s="1066"/>
      <c r="CH5" s="1070" t="s">
        <v>383</v>
      </c>
      <c r="CI5" s="1071"/>
      <c r="CJ5" s="1071"/>
      <c r="CK5" s="1071"/>
      <c r="CL5" s="1072"/>
      <c r="CM5" s="1070" t="s">
        <v>384</v>
      </c>
      <c r="CN5" s="1071"/>
      <c r="CO5" s="1071"/>
      <c r="CP5" s="1071"/>
      <c r="CQ5" s="1072"/>
      <c r="CR5" s="1070" t="s">
        <v>385</v>
      </c>
      <c r="CS5" s="1071"/>
      <c r="CT5" s="1071"/>
      <c r="CU5" s="1071"/>
      <c r="CV5" s="1072"/>
      <c r="CW5" s="1070" t="s">
        <v>386</v>
      </c>
      <c r="CX5" s="1071"/>
      <c r="CY5" s="1071"/>
      <c r="CZ5" s="1071"/>
      <c r="DA5" s="1072"/>
      <c r="DB5" s="1070" t="s">
        <v>387</v>
      </c>
      <c r="DC5" s="1071"/>
      <c r="DD5" s="1071"/>
      <c r="DE5" s="1071"/>
      <c r="DF5" s="1072"/>
      <c r="DG5" s="1167" t="s">
        <v>388</v>
      </c>
      <c r="DH5" s="1168"/>
      <c r="DI5" s="1168"/>
      <c r="DJ5" s="1168"/>
      <c r="DK5" s="1169"/>
      <c r="DL5" s="1167" t="s">
        <v>389</v>
      </c>
      <c r="DM5" s="1168"/>
      <c r="DN5" s="1168"/>
      <c r="DO5" s="1168"/>
      <c r="DP5" s="1169"/>
      <c r="DQ5" s="1070" t="s">
        <v>390</v>
      </c>
      <c r="DR5" s="1071"/>
      <c r="DS5" s="1071"/>
      <c r="DT5" s="1071"/>
      <c r="DU5" s="1072"/>
      <c r="DV5" s="1070" t="s">
        <v>381</v>
      </c>
      <c r="DW5" s="1071"/>
      <c r="DX5" s="1071"/>
      <c r="DY5" s="1071"/>
      <c r="DZ5" s="1086"/>
      <c r="EA5" s="234"/>
    </row>
    <row r="6" spans="1:131" s="235" customFormat="1" ht="26.25" customHeight="1" thickBot="1">
      <c r="A6" s="1067"/>
      <c r="B6" s="1068"/>
      <c r="C6" s="1068"/>
      <c r="D6" s="1068"/>
      <c r="E6" s="1068"/>
      <c r="F6" s="1068"/>
      <c r="G6" s="1068"/>
      <c r="H6" s="1068"/>
      <c r="I6" s="1068"/>
      <c r="J6" s="1068"/>
      <c r="K6" s="1068"/>
      <c r="L6" s="1068"/>
      <c r="M6" s="1068"/>
      <c r="N6" s="1068"/>
      <c r="O6" s="1068"/>
      <c r="P6" s="1069"/>
      <c r="Q6" s="1073"/>
      <c r="R6" s="1074"/>
      <c r="S6" s="1074"/>
      <c r="T6" s="1074"/>
      <c r="U6" s="1075"/>
      <c r="V6" s="1073"/>
      <c r="W6" s="1074"/>
      <c r="X6" s="1074"/>
      <c r="Y6" s="1074"/>
      <c r="Z6" s="1075"/>
      <c r="AA6" s="1073"/>
      <c r="AB6" s="1074"/>
      <c r="AC6" s="1074"/>
      <c r="AD6" s="1074"/>
      <c r="AE6" s="1074"/>
      <c r="AF6" s="1183"/>
      <c r="AG6" s="1074"/>
      <c r="AH6" s="1074"/>
      <c r="AI6" s="1074"/>
      <c r="AJ6" s="1087"/>
      <c r="AK6" s="1074"/>
      <c r="AL6" s="1074"/>
      <c r="AM6" s="1074"/>
      <c r="AN6" s="1074"/>
      <c r="AO6" s="1075"/>
      <c r="AP6" s="1073"/>
      <c r="AQ6" s="1074"/>
      <c r="AR6" s="1074"/>
      <c r="AS6" s="1074"/>
      <c r="AT6" s="1075"/>
      <c r="AU6" s="1073"/>
      <c r="AV6" s="1074"/>
      <c r="AW6" s="1074"/>
      <c r="AX6" s="1074"/>
      <c r="AY6" s="1087"/>
      <c r="AZ6" s="232"/>
      <c r="BA6" s="232"/>
      <c r="BB6" s="232"/>
      <c r="BC6" s="232"/>
      <c r="BD6" s="232"/>
      <c r="BE6" s="233"/>
      <c r="BF6" s="233"/>
      <c r="BG6" s="233"/>
      <c r="BH6" s="233"/>
      <c r="BI6" s="233"/>
      <c r="BJ6" s="233"/>
      <c r="BK6" s="233"/>
      <c r="BL6" s="233"/>
      <c r="BM6" s="233"/>
      <c r="BN6" s="233"/>
      <c r="BO6" s="233"/>
      <c r="BP6" s="233"/>
      <c r="BQ6" s="1067"/>
      <c r="BR6" s="1068"/>
      <c r="BS6" s="1068"/>
      <c r="BT6" s="1068"/>
      <c r="BU6" s="1068"/>
      <c r="BV6" s="1068"/>
      <c r="BW6" s="1068"/>
      <c r="BX6" s="1068"/>
      <c r="BY6" s="1068"/>
      <c r="BZ6" s="1068"/>
      <c r="CA6" s="1068"/>
      <c r="CB6" s="1068"/>
      <c r="CC6" s="1068"/>
      <c r="CD6" s="1068"/>
      <c r="CE6" s="1068"/>
      <c r="CF6" s="1068"/>
      <c r="CG6" s="1069"/>
      <c r="CH6" s="1073"/>
      <c r="CI6" s="1074"/>
      <c r="CJ6" s="1074"/>
      <c r="CK6" s="1074"/>
      <c r="CL6" s="1075"/>
      <c r="CM6" s="1073"/>
      <c r="CN6" s="1074"/>
      <c r="CO6" s="1074"/>
      <c r="CP6" s="1074"/>
      <c r="CQ6" s="1075"/>
      <c r="CR6" s="1073"/>
      <c r="CS6" s="1074"/>
      <c r="CT6" s="1074"/>
      <c r="CU6" s="1074"/>
      <c r="CV6" s="1075"/>
      <c r="CW6" s="1073"/>
      <c r="CX6" s="1074"/>
      <c r="CY6" s="1074"/>
      <c r="CZ6" s="1074"/>
      <c r="DA6" s="1075"/>
      <c r="DB6" s="1073"/>
      <c r="DC6" s="1074"/>
      <c r="DD6" s="1074"/>
      <c r="DE6" s="1074"/>
      <c r="DF6" s="1075"/>
      <c r="DG6" s="1170"/>
      <c r="DH6" s="1171"/>
      <c r="DI6" s="1171"/>
      <c r="DJ6" s="1171"/>
      <c r="DK6" s="1172"/>
      <c r="DL6" s="1170"/>
      <c r="DM6" s="1171"/>
      <c r="DN6" s="1171"/>
      <c r="DO6" s="1171"/>
      <c r="DP6" s="1172"/>
      <c r="DQ6" s="1073"/>
      <c r="DR6" s="1074"/>
      <c r="DS6" s="1074"/>
      <c r="DT6" s="1074"/>
      <c r="DU6" s="1075"/>
      <c r="DV6" s="1073"/>
      <c r="DW6" s="1074"/>
      <c r="DX6" s="1074"/>
      <c r="DY6" s="1074"/>
      <c r="DZ6" s="1087"/>
      <c r="EA6" s="234"/>
    </row>
    <row r="7" spans="1:131" s="235" customFormat="1" ht="26.25" customHeight="1" thickTop="1">
      <c r="A7" s="238">
        <v>1</v>
      </c>
      <c r="B7" s="1119" t="s">
        <v>391</v>
      </c>
      <c r="C7" s="1120"/>
      <c r="D7" s="1120"/>
      <c r="E7" s="1120"/>
      <c r="F7" s="1120"/>
      <c r="G7" s="1120"/>
      <c r="H7" s="1120"/>
      <c r="I7" s="1120"/>
      <c r="J7" s="1120"/>
      <c r="K7" s="1120"/>
      <c r="L7" s="1120"/>
      <c r="M7" s="1120"/>
      <c r="N7" s="1120"/>
      <c r="O7" s="1120"/>
      <c r="P7" s="1121"/>
      <c r="Q7" s="1173">
        <v>1682</v>
      </c>
      <c r="R7" s="1174"/>
      <c r="S7" s="1174"/>
      <c r="T7" s="1174"/>
      <c r="U7" s="1174"/>
      <c r="V7" s="1174">
        <v>1617</v>
      </c>
      <c r="W7" s="1174"/>
      <c r="X7" s="1174"/>
      <c r="Y7" s="1174"/>
      <c r="Z7" s="1174"/>
      <c r="AA7" s="1174">
        <f>Q7-V7</f>
        <v>65</v>
      </c>
      <c r="AB7" s="1174"/>
      <c r="AC7" s="1174"/>
      <c r="AD7" s="1174"/>
      <c r="AE7" s="1175"/>
      <c r="AF7" s="1176">
        <v>65</v>
      </c>
      <c r="AG7" s="1177"/>
      <c r="AH7" s="1177"/>
      <c r="AI7" s="1177"/>
      <c r="AJ7" s="1178"/>
      <c r="AK7" s="1160"/>
      <c r="AL7" s="1161"/>
      <c r="AM7" s="1161"/>
      <c r="AN7" s="1161"/>
      <c r="AO7" s="1161"/>
      <c r="AP7" s="1161">
        <v>1737</v>
      </c>
      <c r="AQ7" s="1161"/>
      <c r="AR7" s="1161"/>
      <c r="AS7" s="1161"/>
      <c r="AT7" s="1161"/>
      <c r="AU7" s="1162"/>
      <c r="AV7" s="1162"/>
      <c r="AW7" s="1162"/>
      <c r="AX7" s="1162"/>
      <c r="AY7" s="1163"/>
      <c r="AZ7" s="232"/>
      <c r="BA7" s="232"/>
      <c r="BB7" s="232"/>
      <c r="BC7" s="232"/>
      <c r="BD7" s="232"/>
      <c r="BE7" s="233"/>
      <c r="BF7" s="233"/>
      <c r="BG7" s="233"/>
      <c r="BH7" s="233"/>
      <c r="BI7" s="233"/>
      <c r="BJ7" s="233"/>
      <c r="BK7" s="233"/>
      <c r="BL7" s="233"/>
      <c r="BM7" s="233"/>
      <c r="BN7" s="233"/>
      <c r="BO7" s="233"/>
      <c r="BP7" s="233"/>
      <c r="BQ7" s="239">
        <v>1</v>
      </c>
      <c r="BR7" s="240"/>
      <c r="BS7" s="1164"/>
      <c r="BT7" s="1165"/>
      <c r="BU7" s="1165"/>
      <c r="BV7" s="1165"/>
      <c r="BW7" s="1165"/>
      <c r="BX7" s="1165"/>
      <c r="BY7" s="1165"/>
      <c r="BZ7" s="1165"/>
      <c r="CA7" s="1165"/>
      <c r="CB7" s="1165"/>
      <c r="CC7" s="1165"/>
      <c r="CD7" s="1165"/>
      <c r="CE7" s="1165"/>
      <c r="CF7" s="1165"/>
      <c r="CG7" s="1166"/>
      <c r="CH7" s="1157"/>
      <c r="CI7" s="1158"/>
      <c r="CJ7" s="1158"/>
      <c r="CK7" s="1158"/>
      <c r="CL7" s="1159"/>
      <c r="CM7" s="1157"/>
      <c r="CN7" s="1158"/>
      <c r="CO7" s="1158"/>
      <c r="CP7" s="1158"/>
      <c r="CQ7" s="1159"/>
      <c r="CR7" s="1157"/>
      <c r="CS7" s="1158"/>
      <c r="CT7" s="1158"/>
      <c r="CU7" s="1158"/>
      <c r="CV7" s="1159"/>
      <c r="CW7" s="1157"/>
      <c r="CX7" s="1158"/>
      <c r="CY7" s="1158"/>
      <c r="CZ7" s="1158"/>
      <c r="DA7" s="1159"/>
      <c r="DB7" s="1157"/>
      <c r="DC7" s="1158"/>
      <c r="DD7" s="1158"/>
      <c r="DE7" s="1158"/>
      <c r="DF7" s="1159"/>
      <c r="DG7" s="1157"/>
      <c r="DH7" s="1158"/>
      <c r="DI7" s="1158"/>
      <c r="DJ7" s="1158"/>
      <c r="DK7" s="1159"/>
      <c r="DL7" s="1157"/>
      <c r="DM7" s="1158"/>
      <c r="DN7" s="1158"/>
      <c r="DO7" s="1158"/>
      <c r="DP7" s="1159"/>
      <c r="DQ7" s="1157"/>
      <c r="DR7" s="1158"/>
      <c r="DS7" s="1158"/>
      <c r="DT7" s="1158"/>
      <c r="DU7" s="1159"/>
      <c r="DV7" s="1184"/>
      <c r="DW7" s="1185"/>
      <c r="DX7" s="1185"/>
      <c r="DY7" s="1185"/>
      <c r="DZ7" s="1186"/>
      <c r="EA7" s="234"/>
    </row>
    <row r="8" spans="1:131" s="235" customFormat="1" ht="26.25" customHeight="1">
      <c r="A8" s="241">
        <v>2</v>
      </c>
      <c r="B8" s="1106" t="s">
        <v>392</v>
      </c>
      <c r="C8" s="1107"/>
      <c r="D8" s="1107"/>
      <c r="E8" s="1107"/>
      <c r="F8" s="1107"/>
      <c r="G8" s="1107"/>
      <c r="H8" s="1107"/>
      <c r="I8" s="1107"/>
      <c r="J8" s="1107"/>
      <c r="K8" s="1107"/>
      <c r="L8" s="1107"/>
      <c r="M8" s="1107"/>
      <c r="N8" s="1107"/>
      <c r="O8" s="1107"/>
      <c r="P8" s="1108"/>
      <c r="Q8" s="1112">
        <v>24</v>
      </c>
      <c r="R8" s="1113"/>
      <c r="S8" s="1113"/>
      <c r="T8" s="1113"/>
      <c r="U8" s="1113"/>
      <c r="V8" s="1113">
        <v>23</v>
      </c>
      <c r="W8" s="1113"/>
      <c r="X8" s="1113"/>
      <c r="Y8" s="1113"/>
      <c r="Z8" s="1113"/>
      <c r="AA8" s="1113">
        <f>Q8-V8</f>
        <v>1</v>
      </c>
      <c r="AB8" s="1113"/>
      <c r="AC8" s="1113"/>
      <c r="AD8" s="1113"/>
      <c r="AE8" s="1114"/>
      <c r="AF8" s="1088">
        <v>1</v>
      </c>
      <c r="AG8" s="1089"/>
      <c r="AH8" s="1089"/>
      <c r="AI8" s="1089"/>
      <c r="AJ8" s="1090"/>
      <c r="AK8" s="1155">
        <v>20</v>
      </c>
      <c r="AL8" s="1156"/>
      <c r="AM8" s="1156"/>
      <c r="AN8" s="1156"/>
      <c r="AO8" s="1156"/>
      <c r="AP8" s="1156"/>
      <c r="AQ8" s="1156"/>
      <c r="AR8" s="1156"/>
      <c r="AS8" s="1156"/>
      <c r="AT8" s="1156"/>
      <c r="AU8" s="1153"/>
      <c r="AV8" s="1153"/>
      <c r="AW8" s="1153"/>
      <c r="AX8" s="1153"/>
      <c r="AY8" s="1154"/>
      <c r="AZ8" s="232"/>
      <c r="BA8" s="232"/>
      <c r="BB8" s="232"/>
      <c r="BC8" s="232"/>
      <c r="BD8" s="232"/>
      <c r="BE8" s="233"/>
      <c r="BF8" s="233"/>
      <c r="BG8" s="233"/>
      <c r="BH8" s="233"/>
      <c r="BI8" s="233"/>
      <c r="BJ8" s="233"/>
      <c r="BK8" s="233"/>
      <c r="BL8" s="233"/>
      <c r="BM8" s="233"/>
      <c r="BN8" s="233"/>
      <c r="BO8" s="233"/>
      <c r="BP8" s="233"/>
      <c r="BQ8" s="242">
        <v>2</v>
      </c>
      <c r="BR8" s="243"/>
      <c r="BS8" s="1083"/>
      <c r="BT8" s="1084"/>
      <c r="BU8" s="1084"/>
      <c r="BV8" s="1084"/>
      <c r="BW8" s="1084"/>
      <c r="BX8" s="1084"/>
      <c r="BY8" s="1084"/>
      <c r="BZ8" s="1084"/>
      <c r="CA8" s="1084"/>
      <c r="CB8" s="1084"/>
      <c r="CC8" s="1084"/>
      <c r="CD8" s="1084"/>
      <c r="CE8" s="1084"/>
      <c r="CF8" s="1084"/>
      <c r="CG8" s="1085"/>
      <c r="CH8" s="1058"/>
      <c r="CI8" s="1059"/>
      <c r="CJ8" s="1059"/>
      <c r="CK8" s="1059"/>
      <c r="CL8" s="1060"/>
      <c r="CM8" s="1058"/>
      <c r="CN8" s="1059"/>
      <c r="CO8" s="1059"/>
      <c r="CP8" s="1059"/>
      <c r="CQ8" s="1060"/>
      <c r="CR8" s="1058"/>
      <c r="CS8" s="1059"/>
      <c r="CT8" s="1059"/>
      <c r="CU8" s="1059"/>
      <c r="CV8" s="1060"/>
      <c r="CW8" s="1058"/>
      <c r="CX8" s="1059"/>
      <c r="CY8" s="1059"/>
      <c r="CZ8" s="1059"/>
      <c r="DA8" s="1060"/>
      <c r="DB8" s="1058"/>
      <c r="DC8" s="1059"/>
      <c r="DD8" s="1059"/>
      <c r="DE8" s="1059"/>
      <c r="DF8" s="1060"/>
      <c r="DG8" s="1058"/>
      <c r="DH8" s="1059"/>
      <c r="DI8" s="1059"/>
      <c r="DJ8" s="1059"/>
      <c r="DK8" s="1060"/>
      <c r="DL8" s="1058"/>
      <c r="DM8" s="1059"/>
      <c r="DN8" s="1059"/>
      <c r="DO8" s="1059"/>
      <c r="DP8" s="1060"/>
      <c r="DQ8" s="1058"/>
      <c r="DR8" s="1059"/>
      <c r="DS8" s="1059"/>
      <c r="DT8" s="1059"/>
      <c r="DU8" s="1060"/>
      <c r="DV8" s="1061"/>
      <c r="DW8" s="1062"/>
      <c r="DX8" s="1062"/>
      <c r="DY8" s="1062"/>
      <c r="DZ8" s="1063"/>
      <c r="EA8" s="234"/>
    </row>
    <row r="9" spans="1:131" s="235" customFormat="1" ht="26.25" customHeight="1">
      <c r="A9" s="241">
        <v>3</v>
      </c>
      <c r="B9" s="1106" t="s">
        <v>393</v>
      </c>
      <c r="C9" s="1107"/>
      <c r="D9" s="1107"/>
      <c r="E9" s="1107"/>
      <c r="F9" s="1107"/>
      <c r="G9" s="1107"/>
      <c r="H9" s="1107"/>
      <c r="I9" s="1107"/>
      <c r="J9" s="1107"/>
      <c r="K9" s="1107"/>
      <c r="L9" s="1107"/>
      <c r="M9" s="1107"/>
      <c r="N9" s="1107"/>
      <c r="O9" s="1107"/>
      <c r="P9" s="1108"/>
      <c r="Q9" s="1112">
        <v>46</v>
      </c>
      <c r="R9" s="1113"/>
      <c r="S9" s="1113"/>
      <c r="T9" s="1113"/>
      <c r="U9" s="1113"/>
      <c r="V9" s="1113">
        <v>46</v>
      </c>
      <c r="W9" s="1113"/>
      <c r="X9" s="1113"/>
      <c r="Y9" s="1113"/>
      <c r="Z9" s="1113"/>
      <c r="AA9" s="1113">
        <f>Q9-V9</f>
        <v>0</v>
      </c>
      <c r="AB9" s="1113"/>
      <c r="AC9" s="1113"/>
      <c r="AD9" s="1113"/>
      <c r="AE9" s="1114"/>
      <c r="AF9" s="1088">
        <v>0</v>
      </c>
      <c r="AG9" s="1089"/>
      <c r="AH9" s="1089"/>
      <c r="AI9" s="1089"/>
      <c r="AJ9" s="1090"/>
      <c r="AK9" s="1155">
        <v>11</v>
      </c>
      <c r="AL9" s="1156"/>
      <c r="AM9" s="1156"/>
      <c r="AN9" s="1156"/>
      <c r="AO9" s="1156"/>
      <c r="AP9" s="1156"/>
      <c r="AQ9" s="1156"/>
      <c r="AR9" s="1156"/>
      <c r="AS9" s="1156"/>
      <c r="AT9" s="1156"/>
      <c r="AU9" s="1153"/>
      <c r="AV9" s="1153"/>
      <c r="AW9" s="1153"/>
      <c r="AX9" s="1153"/>
      <c r="AY9" s="1154"/>
      <c r="AZ9" s="232"/>
      <c r="BA9" s="232"/>
      <c r="BB9" s="232"/>
      <c r="BC9" s="232"/>
      <c r="BD9" s="232"/>
      <c r="BE9" s="233"/>
      <c r="BF9" s="233"/>
      <c r="BG9" s="233"/>
      <c r="BH9" s="233"/>
      <c r="BI9" s="233"/>
      <c r="BJ9" s="233"/>
      <c r="BK9" s="233"/>
      <c r="BL9" s="233"/>
      <c r="BM9" s="233"/>
      <c r="BN9" s="233"/>
      <c r="BO9" s="233"/>
      <c r="BP9" s="233"/>
      <c r="BQ9" s="242">
        <v>3</v>
      </c>
      <c r="BR9" s="243"/>
      <c r="BS9" s="1083"/>
      <c r="BT9" s="1084"/>
      <c r="BU9" s="1084"/>
      <c r="BV9" s="1084"/>
      <c r="BW9" s="1084"/>
      <c r="BX9" s="1084"/>
      <c r="BY9" s="1084"/>
      <c r="BZ9" s="1084"/>
      <c r="CA9" s="1084"/>
      <c r="CB9" s="1084"/>
      <c r="CC9" s="1084"/>
      <c r="CD9" s="1084"/>
      <c r="CE9" s="1084"/>
      <c r="CF9" s="1084"/>
      <c r="CG9" s="1085"/>
      <c r="CH9" s="1058"/>
      <c r="CI9" s="1059"/>
      <c r="CJ9" s="1059"/>
      <c r="CK9" s="1059"/>
      <c r="CL9" s="1060"/>
      <c r="CM9" s="1058"/>
      <c r="CN9" s="1059"/>
      <c r="CO9" s="1059"/>
      <c r="CP9" s="1059"/>
      <c r="CQ9" s="1060"/>
      <c r="CR9" s="1058"/>
      <c r="CS9" s="1059"/>
      <c r="CT9" s="1059"/>
      <c r="CU9" s="1059"/>
      <c r="CV9" s="1060"/>
      <c r="CW9" s="1058"/>
      <c r="CX9" s="1059"/>
      <c r="CY9" s="1059"/>
      <c r="CZ9" s="1059"/>
      <c r="DA9" s="1060"/>
      <c r="DB9" s="1058"/>
      <c r="DC9" s="1059"/>
      <c r="DD9" s="1059"/>
      <c r="DE9" s="1059"/>
      <c r="DF9" s="1060"/>
      <c r="DG9" s="1058"/>
      <c r="DH9" s="1059"/>
      <c r="DI9" s="1059"/>
      <c r="DJ9" s="1059"/>
      <c r="DK9" s="1060"/>
      <c r="DL9" s="1058"/>
      <c r="DM9" s="1059"/>
      <c r="DN9" s="1059"/>
      <c r="DO9" s="1059"/>
      <c r="DP9" s="1060"/>
      <c r="DQ9" s="1058"/>
      <c r="DR9" s="1059"/>
      <c r="DS9" s="1059"/>
      <c r="DT9" s="1059"/>
      <c r="DU9" s="1060"/>
      <c r="DV9" s="1061"/>
      <c r="DW9" s="1062"/>
      <c r="DX9" s="1062"/>
      <c r="DY9" s="1062"/>
      <c r="DZ9" s="1063"/>
      <c r="EA9" s="234"/>
    </row>
    <row r="10" spans="1:131" s="235" customFormat="1" ht="26.25" customHeight="1">
      <c r="A10" s="241">
        <v>4</v>
      </c>
      <c r="B10" s="1106"/>
      <c r="C10" s="1107"/>
      <c r="D10" s="1107"/>
      <c r="E10" s="1107"/>
      <c r="F10" s="1107"/>
      <c r="G10" s="1107"/>
      <c r="H10" s="1107"/>
      <c r="I10" s="1107"/>
      <c r="J10" s="1107"/>
      <c r="K10" s="1107"/>
      <c r="L10" s="1107"/>
      <c r="M10" s="1107"/>
      <c r="N10" s="1107"/>
      <c r="O10" s="1107"/>
      <c r="P10" s="1108"/>
      <c r="Q10" s="1112"/>
      <c r="R10" s="1113"/>
      <c r="S10" s="1113"/>
      <c r="T10" s="1113"/>
      <c r="U10" s="1113"/>
      <c r="V10" s="1113"/>
      <c r="W10" s="1113"/>
      <c r="X10" s="1113"/>
      <c r="Y10" s="1113"/>
      <c r="Z10" s="1113"/>
      <c r="AA10" s="1113"/>
      <c r="AB10" s="1113"/>
      <c r="AC10" s="1113"/>
      <c r="AD10" s="1113"/>
      <c r="AE10" s="1114"/>
      <c r="AF10" s="1088"/>
      <c r="AG10" s="1089"/>
      <c r="AH10" s="1089"/>
      <c r="AI10" s="1089"/>
      <c r="AJ10" s="1090"/>
      <c r="AK10" s="1155"/>
      <c r="AL10" s="1156"/>
      <c r="AM10" s="1156"/>
      <c r="AN10" s="1156"/>
      <c r="AO10" s="1156"/>
      <c r="AP10" s="1156"/>
      <c r="AQ10" s="1156"/>
      <c r="AR10" s="1156"/>
      <c r="AS10" s="1156"/>
      <c r="AT10" s="1156"/>
      <c r="AU10" s="1153"/>
      <c r="AV10" s="1153"/>
      <c r="AW10" s="1153"/>
      <c r="AX10" s="1153"/>
      <c r="AY10" s="1154"/>
      <c r="AZ10" s="232"/>
      <c r="BA10" s="232"/>
      <c r="BB10" s="232"/>
      <c r="BC10" s="232"/>
      <c r="BD10" s="232"/>
      <c r="BE10" s="233"/>
      <c r="BF10" s="233"/>
      <c r="BG10" s="233"/>
      <c r="BH10" s="233"/>
      <c r="BI10" s="233"/>
      <c r="BJ10" s="233"/>
      <c r="BK10" s="233"/>
      <c r="BL10" s="233"/>
      <c r="BM10" s="233"/>
      <c r="BN10" s="233"/>
      <c r="BO10" s="233"/>
      <c r="BP10" s="233"/>
      <c r="BQ10" s="242">
        <v>4</v>
      </c>
      <c r="BR10" s="243"/>
      <c r="BS10" s="1083"/>
      <c r="BT10" s="1084"/>
      <c r="BU10" s="1084"/>
      <c r="BV10" s="1084"/>
      <c r="BW10" s="1084"/>
      <c r="BX10" s="1084"/>
      <c r="BY10" s="1084"/>
      <c r="BZ10" s="1084"/>
      <c r="CA10" s="1084"/>
      <c r="CB10" s="1084"/>
      <c r="CC10" s="1084"/>
      <c r="CD10" s="1084"/>
      <c r="CE10" s="1084"/>
      <c r="CF10" s="1084"/>
      <c r="CG10" s="1085"/>
      <c r="CH10" s="1058"/>
      <c r="CI10" s="1059"/>
      <c r="CJ10" s="1059"/>
      <c r="CK10" s="1059"/>
      <c r="CL10" s="1060"/>
      <c r="CM10" s="1058"/>
      <c r="CN10" s="1059"/>
      <c r="CO10" s="1059"/>
      <c r="CP10" s="1059"/>
      <c r="CQ10" s="1060"/>
      <c r="CR10" s="1058"/>
      <c r="CS10" s="1059"/>
      <c r="CT10" s="1059"/>
      <c r="CU10" s="1059"/>
      <c r="CV10" s="1060"/>
      <c r="CW10" s="1058"/>
      <c r="CX10" s="1059"/>
      <c r="CY10" s="1059"/>
      <c r="CZ10" s="1059"/>
      <c r="DA10" s="1060"/>
      <c r="DB10" s="1058"/>
      <c r="DC10" s="1059"/>
      <c r="DD10" s="1059"/>
      <c r="DE10" s="1059"/>
      <c r="DF10" s="1060"/>
      <c r="DG10" s="1058"/>
      <c r="DH10" s="1059"/>
      <c r="DI10" s="1059"/>
      <c r="DJ10" s="1059"/>
      <c r="DK10" s="1060"/>
      <c r="DL10" s="1058"/>
      <c r="DM10" s="1059"/>
      <c r="DN10" s="1059"/>
      <c r="DO10" s="1059"/>
      <c r="DP10" s="1060"/>
      <c r="DQ10" s="1058"/>
      <c r="DR10" s="1059"/>
      <c r="DS10" s="1059"/>
      <c r="DT10" s="1059"/>
      <c r="DU10" s="1060"/>
      <c r="DV10" s="1061"/>
      <c r="DW10" s="1062"/>
      <c r="DX10" s="1062"/>
      <c r="DY10" s="1062"/>
      <c r="DZ10" s="1063"/>
      <c r="EA10" s="234"/>
    </row>
    <row r="11" spans="1:131" s="235" customFormat="1" ht="26.25" customHeight="1">
      <c r="A11" s="241">
        <v>5</v>
      </c>
      <c r="B11" s="1106"/>
      <c r="C11" s="1107"/>
      <c r="D11" s="1107"/>
      <c r="E11" s="1107"/>
      <c r="F11" s="1107"/>
      <c r="G11" s="1107"/>
      <c r="H11" s="1107"/>
      <c r="I11" s="1107"/>
      <c r="J11" s="1107"/>
      <c r="K11" s="1107"/>
      <c r="L11" s="1107"/>
      <c r="M11" s="1107"/>
      <c r="N11" s="1107"/>
      <c r="O11" s="1107"/>
      <c r="P11" s="1108"/>
      <c r="Q11" s="1112"/>
      <c r="R11" s="1113"/>
      <c r="S11" s="1113"/>
      <c r="T11" s="1113"/>
      <c r="U11" s="1113"/>
      <c r="V11" s="1113"/>
      <c r="W11" s="1113"/>
      <c r="X11" s="1113"/>
      <c r="Y11" s="1113"/>
      <c r="Z11" s="1113"/>
      <c r="AA11" s="1113"/>
      <c r="AB11" s="1113"/>
      <c r="AC11" s="1113"/>
      <c r="AD11" s="1113"/>
      <c r="AE11" s="1114"/>
      <c r="AF11" s="1088"/>
      <c r="AG11" s="1089"/>
      <c r="AH11" s="1089"/>
      <c r="AI11" s="1089"/>
      <c r="AJ11" s="1090"/>
      <c r="AK11" s="1155"/>
      <c r="AL11" s="1156"/>
      <c r="AM11" s="1156"/>
      <c r="AN11" s="1156"/>
      <c r="AO11" s="1156"/>
      <c r="AP11" s="1156"/>
      <c r="AQ11" s="1156"/>
      <c r="AR11" s="1156"/>
      <c r="AS11" s="1156"/>
      <c r="AT11" s="1156"/>
      <c r="AU11" s="1153"/>
      <c r="AV11" s="1153"/>
      <c r="AW11" s="1153"/>
      <c r="AX11" s="1153"/>
      <c r="AY11" s="1154"/>
      <c r="AZ11" s="232"/>
      <c r="BA11" s="232"/>
      <c r="BB11" s="232"/>
      <c r="BC11" s="232"/>
      <c r="BD11" s="232"/>
      <c r="BE11" s="233"/>
      <c r="BF11" s="233"/>
      <c r="BG11" s="233"/>
      <c r="BH11" s="233"/>
      <c r="BI11" s="233"/>
      <c r="BJ11" s="233"/>
      <c r="BK11" s="233"/>
      <c r="BL11" s="233"/>
      <c r="BM11" s="233"/>
      <c r="BN11" s="233"/>
      <c r="BO11" s="233"/>
      <c r="BP11" s="233"/>
      <c r="BQ11" s="242">
        <v>5</v>
      </c>
      <c r="BR11" s="243"/>
      <c r="BS11" s="1083"/>
      <c r="BT11" s="1084"/>
      <c r="BU11" s="1084"/>
      <c r="BV11" s="1084"/>
      <c r="BW11" s="1084"/>
      <c r="BX11" s="1084"/>
      <c r="BY11" s="1084"/>
      <c r="BZ11" s="1084"/>
      <c r="CA11" s="1084"/>
      <c r="CB11" s="1084"/>
      <c r="CC11" s="1084"/>
      <c r="CD11" s="1084"/>
      <c r="CE11" s="1084"/>
      <c r="CF11" s="1084"/>
      <c r="CG11" s="1085"/>
      <c r="CH11" s="1058"/>
      <c r="CI11" s="1059"/>
      <c r="CJ11" s="1059"/>
      <c r="CK11" s="1059"/>
      <c r="CL11" s="1060"/>
      <c r="CM11" s="1058"/>
      <c r="CN11" s="1059"/>
      <c r="CO11" s="1059"/>
      <c r="CP11" s="1059"/>
      <c r="CQ11" s="1060"/>
      <c r="CR11" s="1058"/>
      <c r="CS11" s="1059"/>
      <c r="CT11" s="1059"/>
      <c r="CU11" s="1059"/>
      <c r="CV11" s="1060"/>
      <c r="CW11" s="1058"/>
      <c r="CX11" s="1059"/>
      <c r="CY11" s="1059"/>
      <c r="CZ11" s="1059"/>
      <c r="DA11" s="1060"/>
      <c r="DB11" s="1058"/>
      <c r="DC11" s="1059"/>
      <c r="DD11" s="1059"/>
      <c r="DE11" s="1059"/>
      <c r="DF11" s="1060"/>
      <c r="DG11" s="1058"/>
      <c r="DH11" s="1059"/>
      <c r="DI11" s="1059"/>
      <c r="DJ11" s="1059"/>
      <c r="DK11" s="1060"/>
      <c r="DL11" s="1058"/>
      <c r="DM11" s="1059"/>
      <c r="DN11" s="1059"/>
      <c r="DO11" s="1059"/>
      <c r="DP11" s="1060"/>
      <c r="DQ11" s="1058"/>
      <c r="DR11" s="1059"/>
      <c r="DS11" s="1059"/>
      <c r="DT11" s="1059"/>
      <c r="DU11" s="1060"/>
      <c r="DV11" s="1061"/>
      <c r="DW11" s="1062"/>
      <c r="DX11" s="1062"/>
      <c r="DY11" s="1062"/>
      <c r="DZ11" s="1063"/>
      <c r="EA11" s="234"/>
    </row>
    <row r="12" spans="1:131" s="235" customFormat="1" ht="26.25" customHeight="1">
      <c r="A12" s="241">
        <v>6</v>
      </c>
      <c r="B12" s="1106"/>
      <c r="C12" s="1107"/>
      <c r="D12" s="1107"/>
      <c r="E12" s="1107"/>
      <c r="F12" s="1107"/>
      <c r="G12" s="1107"/>
      <c r="H12" s="1107"/>
      <c r="I12" s="1107"/>
      <c r="J12" s="1107"/>
      <c r="K12" s="1107"/>
      <c r="L12" s="1107"/>
      <c r="M12" s="1107"/>
      <c r="N12" s="1107"/>
      <c r="O12" s="1107"/>
      <c r="P12" s="1108"/>
      <c r="Q12" s="1112"/>
      <c r="R12" s="1113"/>
      <c r="S12" s="1113"/>
      <c r="T12" s="1113"/>
      <c r="U12" s="1113"/>
      <c r="V12" s="1113"/>
      <c r="W12" s="1113"/>
      <c r="X12" s="1113"/>
      <c r="Y12" s="1113"/>
      <c r="Z12" s="1113"/>
      <c r="AA12" s="1113"/>
      <c r="AB12" s="1113"/>
      <c r="AC12" s="1113"/>
      <c r="AD12" s="1113"/>
      <c r="AE12" s="1114"/>
      <c r="AF12" s="1088"/>
      <c r="AG12" s="1089"/>
      <c r="AH12" s="1089"/>
      <c r="AI12" s="1089"/>
      <c r="AJ12" s="1090"/>
      <c r="AK12" s="1155"/>
      <c r="AL12" s="1156"/>
      <c r="AM12" s="1156"/>
      <c r="AN12" s="1156"/>
      <c r="AO12" s="1156"/>
      <c r="AP12" s="1156"/>
      <c r="AQ12" s="1156"/>
      <c r="AR12" s="1156"/>
      <c r="AS12" s="1156"/>
      <c r="AT12" s="1156"/>
      <c r="AU12" s="1153"/>
      <c r="AV12" s="1153"/>
      <c r="AW12" s="1153"/>
      <c r="AX12" s="1153"/>
      <c r="AY12" s="1154"/>
      <c r="AZ12" s="232"/>
      <c r="BA12" s="232"/>
      <c r="BB12" s="232"/>
      <c r="BC12" s="232"/>
      <c r="BD12" s="232"/>
      <c r="BE12" s="233"/>
      <c r="BF12" s="233"/>
      <c r="BG12" s="233"/>
      <c r="BH12" s="233"/>
      <c r="BI12" s="233"/>
      <c r="BJ12" s="233"/>
      <c r="BK12" s="233"/>
      <c r="BL12" s="233"/>
      <c r="BM12" s="233"/>
      <c r="BN12" s="233"/>
      <c r="BO12" s="233"/>
      <c r="BP12" s="233"/>
      <c r="BQ12" s="242">
        <v>6</v>
      </c>
      <c r="BR12" s="243"/>
      <c r="BS12" s="1083"/>
      <c r="BT12" s="1084"/>
      <c r="BU12" s="1084"/>
      <c r="BV12" s="1084"/>
      <c r="BW12" s="1084"/>
      <c r="BX12" s="1084"/>
      <c r="BY12" s="1084"/>
      <c r="BZ12" s="1084"/>
      <c r="CA12" s="1084"/>
      <c r="CB12" s="1084"/>
      <c r="CC12" s="1084"/>
      <c r="CD12" s="1084"/>
      <c r="CE12" s="1084"/>
      <c r="CF12" s="1084"/>
      <c r="CG12" s="1085"/>
      <c r="CH12" s="1058"/>
      <c r="CI12" s="1059"/>
      <c r="CJ12" s="1059"/>
      <c r="CK12" s="1059"/>
      <c r="CL12" s="1060"/>
      <c r="CM12" s="1058"/>
      <c r="CN12" s="1059"/>
      <c r="CO12" s="1059"/>
      <c r="CP12" s="1059"/>
      <c r="CQ12" s="1060"/>
      <c r="CR12" s="1058"/>
      <c r="CS12" s="1059"/>
      <c r="CT12" s="1059"/>
      <c r="CU12" s="1059"/>
      <c r="CV12" s="1060"/>
      <c r="CW12" s="1058"/>
      <c r="CX12" s="1059"/>
      <c r="CY12" s="1059"/>
      <c r="CZ12" s="1059"/>
      <c r="DA12" s="1060"/>
      <c r="DB12" s="1058"/>
      <c r="DC12" s="1059"/>
      <c r="DD12" s="1059"/>
      <c r="DE12" s="1059"/>
      <c r="DF12" s="1060"/>
      <c r="DG12" s="1058"/>
      <c r="DH12" s="1059"/>
      <c r="DI12" s="1059"/>
      <c r="DJ12" s="1059"/>
      <c r="DK12" s="1060"/>
      <c r="DL12" s="1058"/>
      <c r="DM12" s="1059"/>
      <c r="DN12" s="1059"/>
      <c r="DO12" s="1059"/>
      <c r="DP12" s="1060"/>
      <c r="DQ12" s="1058"/>
      <c r="DR12" s="1059"/>
      <c r="DS12" s="1059"/>
      <c r="DT12" s="1059"/>
      <c r="DU12" s="1060"/>
      <c r="DV12" s="1061"/>
      <c r="DW12" s="1062"/>
      <c r="DX12" s="1062"/>
      <c r="DY12" s="1062"/>
      <c r="DZ12" s="1063"/>
      <c r="EA12" s="234"/>
    </row>
    <row r="13" spans="1:131" s="235" customFormat="1" ht="26.25" customHeight="1">
      <c r="A13" s="241">
        <v>7</v>
      </c>
      <c r="B13" s="1106"/>
      <c r="C13" s="1107"/>
      <c r="D13" s="1107"/>
      <c r="E13" s="1107"/>
      <c r="F13" s="1107"/>
      <c r="G13" s="1107"/>
      <c r="H13" s="1107"/>
      <c r="I13" s="1107"/>
      <c r="J13" s="1107"/>
      <c r="K13" s="1107"/>
      <c r="L13" s="1107"/>
      <c r="M13" s="1107"/>
      <c r="N13" s="1107"/>
      <c r="O13" s="1107"/>
      <c r="P13" s="1108"/>
      <c r="Q13" s="1112"/>
      <c r="R13" s="1113"/>
      <c r="S13" s="1113"/>
      <c r="T13" s="1113"/>
      <c r="U13" s="1113"/>
      <c r="V13" s="1113"/>
      <c r="W13" s="1113"/>
      <c r="X13" s="1113"/>
      <c r="Y13" s="1113"/>
      <c r="Z13" s="1113"/>
      <c r="AA13" s="1113"/>
      <c r="AB13" s="1113"/>
      <c r="AC13" s="1113"/>
      <c r="AD13" s="1113"/>
      <c r="AE13" s="1114"/>
      <c r="AF13" s="1088"/>
      <c r="AG13" s="1089"/>
      <c r="AH13" s="1089"/>
      <c r="AI13" s="1089"/>
      <c r="AJ13" s="1090"/>
      <c r="AK13" s="1155"/>
      <c r="AL13" s="1156"/>
      <c r="AM13" s="1156"/>
      <c r="AN13" s="1156"/>
      <c r="AO13" s="1156"/>
      <c r="AP13" s="1156"/>
      <c r="AQ13" s="1156"/>
      <c r="AR13" s="1156"/>
      <c r="AS13" s="1156"/>
      <c r="AT13" s="1156"/>
      <c r="AU13" s="1153"/>
      <c r="AV13" s="1153"/>
      <c r="AW13" s="1153"/>
      <c r="AX13" s="1153"/>
      <c r="AY13" s="1154"/>
      <c r="AZ13" s="232"/>
      <c r="BA13" s="232"/>
      <c r="BB13" s="232"/>
      <c r="BC13" s="232"/>
      <c r="BD13" s="232"/>
      <c r="BE13" s="233"/>
      <c r="BF13" s="233"/>
      <c r="BG13" s="233"/>
      <c r="BH13" s="233"/>
      <c r="BI13" s="233"/>
      <c r="BJ13" s="233"/>
      <c r="BK13" s="233"/>
      <c r="BL13" s="233"/>
      <c r="BM13" s="233"/>
      <c r="BN13" s="233"/>
      <c r="BO13" s="233"/>
      <c r="BP13" s="233"/>
      <c r="BQ13" s="242">
        <v>7</v>
      </c>
      <c r="BR13" s="243"/>
      <c r="BS13" s="1083"/>
      <c r="BT13" s="1084"/>
      <c r="BU13" s="1084"/>
      <c r="BV13" s="1084"/>
      <c r="BW13" s="1084"/>
      <c r="BX13" s="1084"/>
      <c r="BY13" s="1084"/>
      <c r="BZ13" s="1084"/>
      <c r="CA13" s="1084"/>
      <c r="CB13" s="1084"/>
      <c r="CC13" s="1084"/>
      <c r="CD13" s="1084"/>
      <c r="CE13" s="1084"/>
      <c r="CF13" s="1084"/>
      <c r="CG13" s="1085"/>
      <c r="CH13" s="1058"/>
      <c r="CI13" s="1059"/>
      <c r="CJ13" s="1059"/>
      <c r="CK13" s="1059"/>
      <c r="CL13" s="1060"/>
      <c r="CM13" s="1058"/>
      <c r="CN13" s="1059"/>
      <c r="CO13" s="1059"/>
      <c r="CP13" s="1059"/>
      <c r="CQ13" s="1060"/>
      <c r="CR13" s="1058"/>
      <c r="CS13" s="1059"/>
      <c r="CT13" s="1059"/>
      <c r="CU13" s="1059"/>
      <c r="CV13" s="1060"/>
      <c r="CW13" s="1058"/>
      <c r="CX13" s="1059"/>
      <c r="CY13" s="1059"/>
      <c r="CZ13" s="1059"/>
      <c r="DA13" s="1060"/>
      <c r="DB13" s="1058"/>
      <c r="DC13" s="1059"/>
      <c r="DD13" s="1059"/>
      <c r="DE13" s="1059"/>
      <c r="DF13" s="1060"/>
      <c r="DG13" s="1058"/>
      <c r="DH13" s="1059"/>
      <c r="DI13" s="1059"/>
      <c r="DJ13" s="1059"/>
      <c r="DK13" s="1060"/>
      <c r="DL13" s="1058"/>
      <c r="DM13" s="1059"/>
      <c r="DN13" s="1059"/>
      <c r="DO13" s="1059"/>
      <c r="DP13" s="1060"/>
      <c r="DQ13" s="1058"/>
      <c r="DR13" s="1059"/>
      <c r="DS13" s="1059"/>
      <c r="DT13" s="1059"/>
      <c r="DU13" s="1060"/>
      <c r="DV13" s="1061"/>
      <c r="DW13" s="1062"/>
      <c r="DX13" s="1062"/>
      <c r="DY13" s="1062"/>
      <c r="DZ13" s="1063"/>
      <c r="EA13" s="234"/>
    </row>
    <row r="14" spans="1:131" s="235" customFormat="1" ht="26.25" customHeight="1">
      <c r="A14" s="241">
        <v>8</v>
      </c>
      <c r="B14" s="1106"/>
      <c r="C14" s="1107"/>
      <c r="D14" s="1107"/>
      <c r="E14" s="1107"/>
      <c r="F14" s="1107"/>
      <c r="G14" s="1107"/>
      <c r="H14" s="1107"/>
      <c r="I14" s="1107"/>
      <c r="J14" s="1107"/>
      <c r="K14" s="1107"/>
      <c r="L14" s="1107"/>
      <c r="M14" s="1107"/>
      <c r="N14" s="1107"/>
      <c r="O14" s="1107"/>
      <c r="P14" s="1108"/>
      <c r="Q14" s="1112"/>
      <c r="R14" s="1113"/>
      <c r="S14" s="1113"/>
      <c r="T14" s="1113"/>
      <c r="U14" s="1113"/>
      <c r="V14" s="1113"/>
      <c r="W14" s="1113"/>
      <c r="X14" s="1113"/>
      <c r="Y14" s="1113"/>
      <c r="Z14" s="1113"/>
      <c r="AA14" s="1113"/>
      <c r="AB14" s="1113"/>
      <c r="AC14" s="1113"/>
      <c r="AD14" s="1113"/>
      <c r="AE14" s="1114"/>
      <c r="AF14" s="1088"/>
      <c r="AG14" s="1089"/>
      <c r="AH14" s="1089"/>
      <c r="AI14" s="1089"/>
      <c r="AJ14" s="1090"/>
      <c r="AK14" s="1155"/>
      <c r="AL14" s="1156"/>
      <c r="AM14" s="1156"/>
      <c r="AN14" s="1156"/>
      <c r="AO14" s="1156"/>
      <c r="AP14" s="1156"/>
      <c r="AQ14" s="1156"/>
      <c r="AR14" s="1156"/>
      <c r="AS14" s="1156"/>
      <c r="AT14" s="1156"/>
      <c r="AU14" s="1153"/>
      <c r="AV14" s="1153"/>
      <c r="AW14" s="1153"/>
      <c r="AX14" s="1153"/>
      <c r="AY14" s="1154"/>
      <c r="AZ14" s="232"/>
      <c r="BA14" s="232"/>
      <c r="BB14" s="232"/>
      <c r="BC14" s="232"/>
      <c r="BD14" s="232"/>
      <c r="BE14" s="233"/>
      <c r="BF14" s="233"/>
      <c r="BG14" s="233"/>
      <c r="BH14" s="233"/>
      <c r="BI14" s="233"/>
      <c r="BJ14" s="233"/>
      <c r="BK14" s="233"/>
      <c r="BL14" s="233"/>
      <c r="BM14" s="233"/>
      <c r="BN14" s="233"/>
      <c r="BO14" s="233"/>
      <c r="BP14" s="233"/>
      <c r="BQ14" s="242">
        <v>8</v>
      </c>
      <c r="BR14" s="243"/>
      <c r="BS14" s="1083"/>
      <c r="BT14" s="1084"/>
      <c r="BU14" s="1084"/>
      <c r="BV14" s="1084"/>
      <c r="BW14" s="1084"/>
      <c r="BX14" s="1084"/>
      <c r="BY14" s="1084"/>
      <c r="BZ14" s="1084"/>
      <c r="CA14" s="1084"/>
      <c r="CB14" s="1084"/>
      <c r="CC14" s="1084"/>
      <c r="CD14" s="1084"/>
      <c r="CE14" s="1084"/>
      <c r="CF14" s="1084"/>
      <c r="CG14" s="1085"/>
      <c r="CH14" s="1058"/>
      <c r="CI14" s="1059"/>
      <c r="CJ14" s="1059"/>
      <c r="CK14" s="1059"/>
      <c r="CL14" s="1060"/>
      <c r="CM14" s="1058"/>
      <c r="CN14" s="1059"/>
      <c r="CO14" s="1059"/>
      <c r="CP14" s="1059"/>
      <c r="CQ14" s="1060"/>
      <c r="CR14" s="1058"/>
      <c r="CS14" s="1059"/>
      <c r="CT14" s="1059"/>
      <c r="CU14" s="1059"/>
      <c r="CV14" s="1060"/>
      <c r="CW14" s="1058"/>
      <c r="CX14" s="1059"/>
      <c r="CY14" s="1059"/>
      <c r="CZ14" s="1059"/>
      <c r="DA14" s="1060"/>
      <c r="DB14" s="1058"/>
      <c r="DC14" s="1059"/>
      <c r="DD14" s="1059"/>
      <c r="DE14" s="1059"/>
      <c r="DF14" s="1060"/>
      <c r="DG14" s="1058"/>
      <c r="DH14" s="1059"/>
      <c r="DI14" s="1059"/>
      <c r="DJ14" s="1059"/>
      <c r="DK14" s="1060"/>
      <c r="DL14" s="1058"/>
      <c r="DM14" s="1059"/>
      <c r="DN14" s="1059"/>
      <c r="DO14" s="1059"/>
      <c r="DP14" s="1060"/>
      <c r="DQ14" s="1058"/>
      <c r="DR14" s="1059"/>
      <c r="DS14" s="1059"/>
      <c r="DT14" s="1059"/>
      <c r="DU14" s="1060"/>
      <c r="DV14" s="1061"/>
      <c r="DW14" s="1062"/>
      <c r="DX14" s="1062"/>
      <c r="DY14" s="1062"/>
      <c r="DZ14" s="1063"/>
      <c r="EA14" s="234"/>
    </row>
    <row r="15" spans="1:131" s="235" customFormat="1" ht="26.25" customHeight="1">
      <c r="A15" s="241">
        <v>9</v>
      </c>
      <c r="B15" s="1106"/>
      <c r="C15" s="1107"/>
      <c r="D15" s="1107"/>
      <c r="E15" s="1107"/>
      <c r="F15" s="1107"/>
      <c r="G15" s="1107"/>
      <c r="H15" s="1107"/>
      <c r="I15" s="1107"/>
      <c r="J15" s="1107"/>
      <c r="K15" s="1107"/>
      <c r="L15" s="1107"/>
      <c r="M15" s="1107"/>
      <c r="N15" s="1107"/>
      <c r="O15" s="1107"/>
      <c r="P15" s="1108"/>
      <c r="Q15" s="1112"/>
      <c r="R15" s="1113"/>
      <c r="S15" s="1113"/>
      <c r="T15" s="1113"/>
      <c r="U15" s="1113"/>
      <c r="V15" s="1113"/>
      <c r="W15" s="1113"/>
      <c r="X15" s="1113"/>
      <c r="Y15" s="1113"/>
      <c r="Z15" s="1113"/>
      <c r="AA15" s="1113"/>
      <c r="AB15" s="1113"/>
      <c r="AC15" s="1113"/>
      <c r="AD15" s="1113"/>
      <c r="AE15" s="1114"/>
      <c r="AF15" s="1088"/>
      <c r="AG15" s="1089"/>
      <c r="AH15" s="1089"/>
      <c r="AI15" s="1089"/>
      <c r="AJ15" s="1090"/>
      <c r="AK15" s="1155"/>
      <c r="AL15" s="1156"/>
      <c r="AM15" s="1156"/>
      <c r="AN15" s="1156"/>
      <c r="AO15" s="1156"/>
      <c r="AP15" s="1156"/>
      <c r="AQ15" s="1156"/>
      <c r="AR15" s="1156"/>
      <c r="AS15" s="1156"/>
      <c r="AT15" s="1156"/>
      <c r="AU15" s="1153"/>
      <c r="AV15" s="1153"/>
      <c r="AW15" s="1153"/>
      <c r="AX15" s="1153"/>
      <c r="AY15" s="1154"/>
      <c r="AZ15" s="232"/>
      <c r="BA15" s="232"/>
      <c r="BB15" s="232"/>
      <c r="BC15" s="232"/>
      <c r="BD15" s="232"/>
      <c r="BE15" s="233"/>
      <c r="BF15" s="233"/>
      <c r="BG15" s="233"/>
      <c r="BH15" s="233"/>
      <c r="BI15" s="233"/>
      <c r="BJ15" s="233"/>
      <c r="BK15" s="233"/>
      <c r="BL15" s="233"/>
      <c r="BM15" s="233"/>
      <c r="BN15" s="233"/>
      <c r="BO15" s="233"/>
      <c r="BP15" s="233"/>
      <c r="BQ15" s="242">
        <v>9</v>
      </c>
      <c r="BR15" s="243"/>
      <c r="BS15" s="1083"/>
      <c r="BT15" s="1084"/>
      <c r="BU15" s="1084"/>
      <c r="BV15" s="1084"/>
      <c r="BW15" s="1084"/>
      <c r="BX15" s="1084"/>
      <c r="BY15" s="1084"/>
      <c r="BZ15" s="1084"/>
      <c r="CA15" s="1084"/>
      <c r="CB15" s="1084"/>
      <c r="CC15" s="1084"/>
      <c r="CD15" s="1084"/>
      <c r="CE15" s="1084"/>
      <c r="CF15" s="1084"/>
      <c r="CG15" s="1085"/>
      <c r="CH15" s="1058"/>
      <c r="CI15" s="1059"/>
      <c r="CJ15" s="1059"/>
      <c r="CK15" s="1059"/>
      <c r="CL15" s="1060"/>
      <c r="CM15" s="1058"/>
      <c r="CN15" s="1059"/>
      <c r="CO15" s="1059"/>
      <c r="CP15" s="1059"/>
      <c r="CQ15" s="1060"/>
      <c r="CR15" s="1058"/>
      <c r="CS15" s="1059"/>
      <c r="CT15" s="1059"/>
      <c r="CU15" s="1059"/>
      <c r="CV15" s="1060"/>
      <c r="CW15" s="1058"/>
      <c r="CX15" s="1059"/>
      <c r="CY15" s="1059"/>
      <c r="CZ15" s="1059"/>
      <c r="DA15" s="1060"/>
      <c r="DB15" s="1058"/>
      <c r="DC15" s="1059"/>
      <c r="DD15" s="1059"/>
      <c r="DE15" s="1059"/>
      <c r="DF15" s="1060"/>
      <c r="DG15" s="1058"/>
      <c r="DH15" s="1059"/>
      <c r="DI15" s="1059"/>
      <c r="DJ15" s="1059"/>
      <c r="DK15" s="1060"/>
      <c r="DL15" s="1058"/>
      <c r="DM15" s="1059"/>
      <c r="DN15" s="1059"/>
      <c r="DO15" s="1059"/>
      <c r="DP15" s="1060"/>
      <c r="DQ15" s="1058"/>
      <c r="DR15" s="1059"/>
      <c r="DS15" s="1059"/>
      <c r="DT15" s="1059"/>
      <c r="DU15" s="1060"/>
      <c r="DV15" s="1061"/>
      <c r="DW15" s="1062"/>
      <c r="DX15" s="1062"/>
      <c r="DY15" s="1062"/>
      <c r="DZ15" s="1063"/>
      <c r="EA15" s="234"/>
    </row>
    <row r="16" spans="1:131" s="235" customFormat="1" ht="26.25" customHeight="1">
      <c r="A16" s="241">
        <v>10</v>
      </c>
      <c r="B16" s="1106"/>
      <c r="C16" s="1107"/>
      <c r="D16" s="1107"/>
      <c r="E16" s="1107"/>
      <c r="F16" s="1107"/>
      <c r="G16" s="1107"/>
      <c r="H16" s="1107"/>
      <c r="I16" s="1107"/>
      <c r="J16" s="1107"/>
      <c r="K16" s="1107"/>
      <c r="L16" s="1107"/>
      <c r="M16" s="1107"/>
      <c r="N16" s="1107"/>
      <c r="O16" s="1107"/>
      <c r="P16" s="1108"/>
      <c r="Q16" s="1112"/>
      <c r="R16" s="1113"/>
      <c r="S16" s="1113"/>
      <c r="T16" s="1113"/>
      <c r="U16" s="1113"/>
      <c r="V16" s="1113"/>
      <c r="W16" s="1113"/>
      <c r="X16" s="1113"/>
      <c r="Y16" s="1113"/>
      <c r="Z16" s="1113"/>
      <c r="AA16" s="1113"/>
      <c r="AB16" s="1113"/>
      <c r="AC16" s="1113"/>
      <c r="AD16" s="1113"/>
      <c r="AE16" s="1114"/>
      <c r="AF16" s="1088"/>
      <c r="AG16" s="1089"/>
      <c r="AH16" s="1089"/>
      <c r="AI16" s="1089"/>
      <c r="AJ16" s="1090"/>
      <c r="AK16" s="1155"/>
      <c r="AL16" s="1156"/>
      <c r="AM16" s="1156"/>
      <c r="AN16" s="1156"/>
      <c r="AO16" s="1156"/>
      <c r="AP16" s="1156"/>
      <c r="AQ16" s="1156"/>
      <c r="AR16" s="1156"/>
      <c r="AS16" s="1156"/>
      <c r="AT16" s="1156"/>
      <c r="AU16" s="1153"/>
      <c r="AV16" s="1153"/>
      <c r="AW16" s="1153"/>
      <c r="AX16" s="1153"/>
      <c r="AY16" s="1154"/>
      <c r="AZ16" s="232"/>
      <c r="BA16" s="232"/>
      <c r="BB16" s="232"/>
      <c r="BC16" s="232"/>
      <c r="BD16" s="232"/>
      <c r="BE16" s="233"/>
      <c r="BF16" s="233"/>
      <c r="BG16" s="233"/>
      <c r="BH16" s="233"/>
      <c r="BI16" s="233"/>
      <c r="BJ16" s="233"/>
      <c r="BK16" s="233"/>
      <c r="BL16" s="233"/>
      <c r="BM16" s="233"/>
      <c r="BN16" s="233"/>
      <c r="BO16" s="233"/>
      <c r="BP16" s="233"/>
      <c r="BQ16" s="242">
        <v>10</v>
      </c>
      <c r="BR16" s="243"/>
      <c r="BS16" s="1083"/>
      <c r="BT16" s="1084"/>
      <c r="BU16" s="1084"/>
      <c r="BV16" s="1084"/>
      <c r="BW16" s="1084"/>
      <c r="BX16" s="1084"/>
      <c r="BY16" s="1084"/>
      <c r="BZ16" s="1084"/>
      <c r="CA16" s="1084"/>
      <c r="CB16" s="1084"/>
      <c r="CC16" s="1084"/>
      <c r="CD16" s="1084"/>
      <c r="CE16" s="1084"/>
      <c r="CF16" s="1084"/>
      <c r="CG16" s="1085"/>
      <c r="CH16" s="1058"/>
      <c r="CI16" s="1059"/>
      <c r="CJ16" s="1059"/>
      <c r="CK16" s="1059"/>
      <c r="CL16" s="1060"/>
      <c r="CM16" s="1058"/>
      <c r="CN16" s="1059"/>
      <c r="CO16" s="1059"/>
      <c r="CP16" s="1059"/>
      <c r="CQ16" s="1060"/>
      <c r="CR16" s="1058"/>
      <c r="CS16" s="1059"/>
      <c r="CT16" s="1059"/>
      <c r="CU16" s="1059"/>
      <c r="CV16" s="1060"/>
      <c r="CW16" s="1058"/>
      <c r="CX16" s="1059"/>
      <c r="CY16" s="1059"/>
      <c r="CZ16" s="1059"/>
      <c r="DA16" s="1060"/>
      <c r="DB16" s="1058"/>
      <c r="DC16" s="1059"/>
      <c r="DD16" s="1059"/>
      <c r="DE16" s="1059"/>
      <c r="DF16" s="1060"/>
      <c r="DG16" s="1058"/>
      <c r="DH16" s="1059"/>
      <c r="DI16" s="1059"/>
      <c r="DJ16" s="1059"/>
      <c r="DK16" s="1060"/>
      <c r="DL16" s="1058"/>
      <c r="DM16" s="1059"/>
      <c r="DN16" s="1059"/>
      <c r="DO16" s="1059"/>
      <c r="DP16" s="1060"/>
      <c r="DQ16" s="1058"/>
      <c r="DR16" s="1059"/>
      <c r="DS16" s="1059"/>
      <c r="DT16" s="1059"/>
      <c r="DU16" s="1060"/>
      <c r="DV16" s="1061"/>
      <c r="DW16" s="1062"/>
      <c r="DX16" s="1062"/>
      <c r="DY16" s="1062"/>
      <c r="DZ16" s="1063"/>
      <c r="EA16" s="234"/>
    </row>
    <row r="17" spans="1:131" s="235" customFormat="1" ht="26.25" customHeight="1">
      <c r="A17" s="241">
        <v>11</v>
      </c>
      <c r="B17" s="1106"/>
      <c r="C17" s="1107"/>
      <c r="D17" s="1107"/>
      <c r="E17" s="1107"/>
      <c r="F17" s="1107"/>
      <c r="G17" s="1107"/>
      <c r="H17" s="1107"/>
      <c r="I17" s="1107"/>
      <c r="J17" s="1107"/>
      <c r="K17" s="1107"/>
      <c r="L17" s="1107"/>
      <c r="M17" s="1107"/>
      <c r="N17" s="1107"/>
      <c r="O17" s="1107"/>
      <c r="P17" s="1108"/>
      <c r="Q17" s="1112"/>
      <c r="R17" s="1113"/>
      <c r="S17" s="1113"/>
      <c r="T17" s="1113"/>
      <c r="U17" s="1113"/>
      <c r="V17" s="1113"/>
      <c r="W17" s="1113"/>
      <c r="X17" s="1113"/>
      <c r="Y17" s="1113"/>
      <c r="Z17" s="1113"/>
      <c r="AA17" s="1113"/>
      <c r="AB17" s="1113"/>
      <c r="AC17" s="1113"/>
      <c r="AD17" s="1113"/>
      <c r="AE17" s="1114"/>
      <c r="AF17" s="1088"/>
      <c r="AG17" s="1089"/>
      <c r="AH17" s="1089"/>
      <c r="AI17" s="1089"/>
      <c r="AJ17" s="1090"/>
      <c r="AK17" s="1155"/>
      <c r="AL17" s="1156"/>
      <c r="AM17" s="1156"/>
      <c r="AN17" s="1156"/>
      <c r="AO17" s="1156"/>
      <c r="AP17" s="1156"/>
      <c r="AQ17" s="1156"/>
      <c r="AR17" s="1156"/>
      <c r="AS17" s="1156"/>
      <c r="AT17" s="1156"/>
      <c r="AU17" s="1153"/>
      <c r="AV17" s="1153"/>
      <c r="AW17" s="1153"/>
      <c r="AX17" s="1153"/>
      <c r="AY17" s="1154"/>
      <c r="AZ17" s="232"/>
      <c r="BA17" s="232"/>
      <c r="BB17" s="232"/>
      <c r="BC17" s="232"/>
      <c r="BD17" s="232"/>
      <c r="BE17" s="233"/>
      <c r="BF17" s="233"/>
      <c r="BG17" s="233"/>
      <c r="BH17" s="233"/>
      <c r="BI17" s="233"/>
      <c r="BJ17" s="233"/>
      <c r="BK17" s="233"/>
      <c r="BL17" s="233"/>
      <c r="BM17" s="233"/>
      <c r="BN17" s="233"/>
      <c r="BO17" s="233"/>
      <c r="BP17" s="233"/>
      <c r="BQ17" s="242">
        <v>11</v>
      </c>
      <c r="BR17" s="243"/>
      <c r="BS17" s="1083"/>
      <c r="BT17" s="1084"/>
      <c r="BU17" s="1084"/>
      <c r="BV17" s="1084"/>
      <c r="BW17" s="1084"/>
      <c r="BX17" s="1084"/>
      <c r="BY17" s="1084"/>
      <c r="BZ17" s="1084"/>
      <c r="CA17" s="1084"/>
      <c r="CB17" s="1084"/>
      <c r="CC17" s="1084"/>
      <c r="CD17" s="1084"/>
      <c r="CE17" s="1084"/>
      <c r="CF17" s="1084"/>
      <c r="CG17" s="1085"/>
      <c r="CH17" s="1058"/>
      <c r="CI17" s="1059"/>
      <c r="CJ17" s="1059"/>
      <c r="CK17" s="1059"/>
      <c r="CL17" s="1060"/>
      <c r="CM17" s="1058"/>
      <c r="CN17" s="1059"/>
      <c r="CO17" s="1059"/>
      <c r="CP17" s="1059"/>
      <c r="CQ17" s="1060"/>
      <c r="CR17" s="1058"/>
      <c r="CS17" s="1059"/>
      <c r="CT17" s="1059"/>
      <c r="CU17" s="1059"/>
      <c r="CV17" s="1060"/>
      <c r="CW17" s="1058"/>
      <c r="CX17" s="1059"/>
      <c r="CY17" s="1059"/>
      <c r="CZ17" s="1059"/>
      <c r="DA17" s="1060"/>
      <c r="DB17" s="1058"/>
      <c r="DC17" s="1059"/>
      <c r="DD17" s="1059"/>
      <c r="DE17" s="1059"/>
      <c r="DF17" s="1060"/>
      <c r="DG17" s="1058"/>
      <c r="DH17" s="1059"/>
      <c r="DI17" s="1059"/>
      <c r="DJ17" s="1059"/>
      <c r="DK17" s="1060"/>
      <c r="DL17" s="1058"/>
      <c r="DM17" s="1059"/>
      <c r="DN17" s="1059"/>
      <c r="DO17" s="1059"/>
      <c r="DP17" s="1060"/>
      <c r="DQ17" s="1058"/>
      <c r="DR17" s="1059"/>
      <c r="DS17" s="1059"/>
      <c r="DT17" s="1059"/>
      <c r="DU17" s="1060"/>
      <c r="DV17" s="1061"/>
      <c r="DW17" s="1062"/>
      <c r="DX17" s="1062"/>
      <c r="DY17" s="1062"/>
      <c r="DZ17" s="1063"/>
      <c r="EA17" s="234"/>
    </row>
    <row r="18" spans="1:131" s="235" customFormat="1" ht="26.25" customHeight="1">
      <c r="A18" s="241">
        <v>12</v>
      </c>
      <c r="B18" s="1106"/>
      <c r="C18" s="1107"/>
      <c r="D18" s="1107"/>
      <c r="E18" s="1107"/>
      <c r="F18" s="1107"/>
      <c r="G18" s="1107"/>
      <c r="H18" s="1107"/>
      <c r="I18" s="1107"/>
      <c r="J18" s="1107"/>
      <c r="K18" s="1107"/>
      <c r="L18" s="1107"/>
      <c r="M18" s="1107"/>
      <c r="N18" s="1107"/>
      <c r="O18" s="1107"/>
      <c r="P18" s="1108"/>
      <c r="Q18" s="1112"/>
      <c r="R18" s="1113"/>
      <c r="S18" s="1113"/>
      <c r="T18" s="1113"/>
      <c r="U18" s="1113"/>
      <c r="V18" s="1113"/>
      <c r="W18" s="1113"/>
      <c r="X18" s="1113"/>
      <c r="Y18" s="1113"/>
      <c r="Z18" s="1113"/>
      <c r="AA18" s="1113"/>
      <c r="AB18" s="1113"/>
      <c r="AC18" s="1113"/>
      <c r="AD18" s="1113"/>
      <c r="AE18" s="1114"/>
      <c r="AF18" s="1088"/>
      <c r="AG18" s="1089"/>
      <c r="AH18" s="1089"/>
      <c r="AI18" s="1089"/>
      <c r="AJ18" s="1090"/>
      <c r="AK18" s="1155"/>
      <c r="AL18" s="1156"/>
      <c r="AM18" s="1156"/>
      <c r="AN18" s="1156"/>
      <c r="AO18" s="1156"/>
      <c r="AP18" s="1156"/>
      <c r="AQ18" s="1156"/>
      <c r="AR18" s="1156"/>
      <c r="AS18" s="1156"/>
      <c r="AT18" s="1156"/>
      <c r="AU18" s="1153"/>
      <c r="AV18" s="1153"/>
      <c r="AW18" s="1153"/>
      <c r="AX18" s="1153"/>
      <c r="AY18" s="1154"/>
      <c r="AZ18" s="232"/>
      <c r="BA18" s="232"/>
      <c r="BB18" s="232"/>
      <c r="BC18" s="232"/>
      <c r="BD18" s="232"/>
      <c r="BE18" s="233"/>
      <c r="BF18" s="233"/>
      <c r="BG18" s="233"/>
      <c r="BH18" s="233"/>
      <c r="BI18" s="233"/>
      <c r="BJ18" s="233"/>
      <c r="BK18" s="233"/>
      <c r="BL18" s="233"/>
      <c r="BM18" s="233"/>
      <c r="BN18" s="233"/>
      <c r="BO18" s="233"/>
      <c r="BP18" s="233"/>
      <c r="BQ18" s="242">
        <v>12</v>
      </c>
      <c r="BR18" s="243"/>
      <c r="BS18" s="1083"/>
      <c r="BT18" s="1084"/>
      <c r="BU18" s="1084"/>
      <c r="BV18" s="1084"/>
      <c r="BW18" s="1084"/>
      <c r="BX18" s="1084"/>
      <c r="BY18" s="1084"/>
      <c r="BZ18" s="1084"/>
      <c r="CA18" s="1084"/>
      <c r="CB18" s="1084"/>
      <c r="CC18" s="1084"/>
      <c r="CD18" s="1084"/>
      <c r="CE18" s="1084"/>
      <c r="CF18" s="1084"/>
      <c r="CG18" s="1085"/>
      <c r="CH18" s="1058"/>
      <c r="CI18" s="1059"/>
      <c r="CJ18" s="1059"/>
      <c r="CK18" s="1059"/>
      <c r="CL18" s="1060"/>
      <c r="CM18" s="1058"/>
      <c r="CN18" s="1059"/>
      <c r="CO18" s="1059"/>
      <c r="CP18" s="1059"/>
      <c r="CQ18" s="1060"/>
      <c r="CR18" s="1058"/>
      <c r="CS18" s="1059"/>
      <c r="CT18" s="1059"/>
      <c r="CU18" s="1059"/>
      <c r="CV18" s="1060"/>
      <c r="CW18" s="1058"/>
      <c r="CX18" s="1059"/>
      <c r="CY18" s="1059"/>
      <c r="CZ18" s="1059"/>
      <c r="DA18" s="1060"/>
      <c r="DB18" s="1058"/>
      <c r="DC18" s="1059"/>
      <c r="DD18" s="1059"/>
      <c r="DE18" s="1059"/>
      <c r="DF18" s="1060"/>
      <c r="DG18" s="1058"/>
      <c r="DH18" s="1059"/>
      <c r="DI18" s="1059"/>
      <c r="DJ18" s="1059"/>
      <c r="DK18" s="1060"/>
      <c r="DL18" s="1058"/>
      <c r="DM18" s="1059"/>
      <c r="DN18" s="1059"/>
      <c r="DO18" s="1059"/>
      <c r="DP18" s="1060"/>
      <c r="DQ18" s="1058"/>
      <c r="DR18" s="1059"/>
      <c r="DS18" s="1059"/>
      <c r="DT18" s="1059"/>
      <c r="DU18" s="1060"/>
      <c r="DV18" s="1061"/>
      <c r="DW18" s="1062"/>
      <c r="DX18" s="1062"/>
      <c r="DY18" s="1062"/>
      <c r="DZ18" s="1063"/>
      <c r="EA18" s="234"/>
    </row>
    <row r="19" spans="1:131" s="235" customFormat="1" ht="26.25" customHeight="1">
      <c r="A19" s="241">
        <v>13</v>
      </c>
      <c r="B19" s="1106"/>
      <c r="C19" s="1107"/>
      <c r="D19" s="1107"/>
      <c r="E19" s="1107"/>
      <c r="F19" s="1107"/>
      <c r="G19" s="1107"/>
      <c r="H19" s="1107"/>
      <c r="I19" s="1107"/>
      <c r="J19" s="1107"/>
      <c r="K19" s="1107"/>
      <c r="L19" s="1107"/>
      <c r="M19" s="1107"/>
      <c r="N19" s="1107"/>
      <c r="O19" s="1107"/>
      <c r="P19" s="1108"/>
      <c r="Q19" s="1112"/>
      <c r="R19" s="1113"/>
      <c r="S19" s="1113"/>
      <c r="T19" s="1113"/>
      <c r="U19" s="1113"/>
      <c r="V19" s="1113"/>
      <c r="W19" s="1113"/>
      <c r="X19" s="1113"/>
      <c r="Y19" s="1113"/>
      <c r="Z19" s="1113"/>
      <c r="AA19" s="1113"/>
      <c r="AB19" s="1113"/>
      <c r="AC19" s="1113"/>
      <c r="AD19" s="1113"/>
      <c r="AE19" s="1114"/>
      <c r="AF19" s="1088"/>
      <c r="AG19" s="1089"/>
      <c r="AH19" s="1089"/>
      <c r="AI19" s="1089"/>
      <c r="AJ19" s="1090"/>
      <c r="AK19" s="1155"/>
      <c r="AL19" s="1156"/>
      <c r="AM19" s="1156"/>
      <c r="AN19" s="1156"/>
      <c r="AO19" s="1156"/>
      <c r="AP19" s="1156"/>
      <c r="AQ19" s="1156"/>
      <c r="AR19" s="1156"/>
      <c r="AS19" s="1156"/>
      <c r="AT19" s="1156"/>
      <c r="AU19" s="1153"/>
      <c r="AV19" s="1153"/>
      <c r="AW19" s="1153"/>
      <c r="AX19" s="1153"/>
      <c r="AY19" s="1154"/>
      <c r="AZ19" s="232"/>
      <c r="BA19" s="232"/>
      <c r="BB19" s="232"/>
      <c r="BC19" s="232"/>
      <c r="BD19" s="232"/>
      <c r="BE19" s="233"/>
      <c r="BF19" s="233"/>
      <c r="BG19" s="233"/>
      <c r="BH19" s="233"/>
      <c r="BI19" s="233"/>
      <c r="BJ19" s="233"/>
      <c r="BK19" s="233"/>
      <c r="BL19" s="233"/>
      <c r="BM19" s="233"/>
      <c r="BN19" s="233"/>
      <c r="BO19" s="233"/>
      <c r="BP19" s="233"/>
      <c r="BQ19" s="242">
        <v>13</v>
      </c>
      <c r="BR19" s="243"/>
      <c r="BS19" s="1083"/>
      <c r="BT19" s="1084"/>
      <c r="BU19" s="1084"/>
      <c r="BV19" s="1084"/>
      <c r="BW19" s="1084"/>
      <c r="BX19" s="1084"/>
      <c r="BY19" s="1084"/>
      <c r="BZ19" s="1084"/>
      <c r="CA19" s="1084"/>
      <c r="CB19" s="1084"/>
      <c r="CC19" s="1084"/>
      <c r="CD19" s="1084"/>
      <c r="CE19" s="1084"/>
      <c r="CF19" s="1084"/>
      <c r="CG19" s="1085"/>
      <c r="CH19" s="1058"/>
      <c r="CI19" s="1059"/>
      <c r="CJ19" s="1059"/>
      <c r="CK19" s="1059"/>
      <c r="CL19" s="1060"/>
      <c r="CM19" s="1058"/>
      <c r="CN19" s="1059"/>
      <c r="CO19" s="1059"/>
      <c r="CP19" s="1059"/>
      <c r="CQ19" s="1060"/>
      <c r="CR19" s="1058"/>
      <c r="CS19" s="1059"/>
      <c r="CT19" s="1059"/>
      <c r="CU19" s="1059"/>
      <c r="CV19" s="1060"/>
      <c r="CW19" s="1058"/>
      <c r="CX19" s="1059"/>
      <c r="CY19" s="1059"/>
      <c r="CZ19" s="1059"/>
      <c r="DA19" s="1060"/>
      <c r="DB19" s="1058"/>
      <c r="DC19" s="1059"/>
      <c r="DD19" s="1059"/>
      <c r="DE19" s="1059"/>
      <c r="DF19" s="1060"/>
      <c r="DG19" s="1058"/>
      <c r="DH19" s="1059"/>
      <c r="DI19" s="1059"/>
      <c r="DJ19" s="1059"/>
      <c r="DK19" s="1060"/>
      <c r="DL19" s="1058"/>
      <c r="DM19" s="1059"/>
      <c r="DN19" s="1059"/>
      <c r="DO19" s="1059"/>
      <c r="DP19" s="1060"/>
      <c r="DQ19" s="1058"/>
      <c r="DR19" s="1059"/>
      <c r="DS19" s="1059"/>
      <c r="DT19" s="1059"/>
      <c r="DU19" s="1060"/>
      <c r="DV19" s="1061"/>
      <c r="DW19" s="1062"/>
      <c r="DX19" s="1062"/>
      <c r="DY19" s="1062"/>
      <c r="DZ19" s="1063"/>
      <c r="EA19" s="234"/>
    </row>
    <row r="20" spans="1:131" s="235" customFormat="1" ht="26.25" customHeight="1">
      <c r="A20" s="241">
        <v>14</v>
      </c>
      <c r="B20" s="1106"/>
      <c r="C20" s="1107"/>
      <c r="D20" s="1107"/>
      <c r="E20" s="1107"/>
      <c r="F20" s="1107"/>
      <c r="G20" s="1107"/>
      <c r="H20" s="1107"/>
      <c r="I20" s="1107"/>
      <c r="J20" s="1107"/>
      <c r="K20" s="1107"/>
      <c r="L20" s="1107"/>
      <c r="M20" s="1107"/>
      <c r="N20" s="1107"/>
      <c r="O20" s="1107"/>
      <c r="P20" s="1108"/>
      <c r="Q20" s="1112"/>
      <c r="R20" s="1113"/>
      <c r="S20" s="1113"/>
      <c r="T20" s="1113"/>
      <c r="U20" s="1113"/>
      <c r="V20" s="1113"/>
      <c r="W20" s="1113"/>
      <c r="X20" s="1113"/>
      <c r="Y20" s="1113"/>
      <c r="Z20" s="1113"/>
      <c r="AA20" s="1113"/>
      <c r="AB20" s="1113"/>
      <c r="AC20" s="1113"/>
      <c r="AD20" s="1113"/>
      <c r="AE20" s="1114"/>
      <c r="AF20" s="1088"/>
      <c r="AG20" s="1089"/>
      <c r="AH20" s="1089"/>
      <c r="AI20" s="1089"/>
      <c r="AJ20" s="1090"/>
      <c r="AK20" s="1155"/>
      <c r="AL20" s="1156"/>
      <c r="AM20" s="1156"/>
      <c r="AN20" s="1156"/>
      <c r="AO20" s="1156"/>
      <c r="AP20" s="1156"/>
      <c r="AQ20" s="1156"/>
      <c r="AR20" s="1156"/>
      <c r="AS20" s="1156"/>
      <c r="AT20" s="1156"/>
      <c r="AU20" s="1153"/>
      <c r="AV20" s="1153"/>
      <c r="AW20" s="1153"/>
      <c r="AX20" s="1153"/>
      <c r="AY20" s="1154"/>
      <c r="AZ20" s="232"/>
      <c r="BA20" s="232"/>
      <c r="BB20" s="232"/>
      <c r="BC20" s="232"/>
      <c r="BD20" s="232"/>
      <c r="BE20" s="233"/>
      <c r="BF20" s="233"/>
      <c r="BG20" s="233"/>
      <c r="BH20" s="233"/>
      <c r="BI20" s="233"/>
      <c r="BJ20" s="233"/>
      <c r="BK20" s="233"/>
      <c r="BL20" s="233"/>
      <c r="BM20" s="233"/>
      <c r="BN20" s="233"/>
      <c r="BO20" s="233"/>
      <c r="BP20" s="233"/>
      <c r="BQ20" s="242">
        <v>14</v>
      </c>
      <c r="BR20" s="243"/>
      <c r="BS20" s="1083"/>
      <c r="BT20" s="1084"/>
      <c r="BU20" s="1084"/>
      <c r="BV20" s="1084"/>
      <c r="BW20" s="1084"/>
      <c r="BX20" s="1084"/>
      <c r="BY20" s="1084"/>
      <c r="BZ20" s="1084"/>
      <c r="CA20" s="1084"/>
      <c r="CB20" s="1084"/>
      <c r="CC20" s="1084"/>
      <c r="CD20" s="1084"/>
      <c r="CE20" s="1084"/>
      <c r="CF20" s="1084"/>
      <c r="CG20" s="1085"/>
      <c r="CH20" s="1058"/>
      <c r="CI20" s="1059"/>
      <c r="CJ20" s="1059"/>
      <c r="CK20" s="1059"/>
      <c r="CL20" s="1060"/>
      <c r="CM20" s="1058"/>
      <c r="CN20" s="1059"/>
      <c r="CO20" s="1059"/>
      <c r="CP20" s="1059"/>
      <c r="CQ20" s="1060"/>
      <c r="CR20" s="1058"/>
      <c r="CS20" s="1059"/>
      <c r="CT20" s="1059"/>
      <c r="CU20" s="1059"/>
      <c r="CV20" s="1060"/>
      <c r="CW20" s="1058"/>
      <c r="CX20" s="1059"/>
      <c r="CY20" s="1059"/>
      <c r="CZ20" s="1059"/>
      <c r="DA20" s="1060"/>
      <c r="DB20" s="1058"/>
      <c r="DC20" s="1059"/>
      <c r="DD20" s="1059"/>
      <c r="DE20" s="1059"/>
      <c r="DF20" s="1060"/>
      <c r="DG20" s="1058"/>
      <c r="DH20" s="1059"/>
      <c r="DI20" s="1059"/>
      <c r="DJ20" s="1059"/>
      <c r="DK20" s="1060"/>
      <c r="DL20" s="1058"/>
      <c r="DM20" s="1059"/>
      <c r="DN20" s="1059"/>
      <c r="DO20" s="1059"/>
      <c r="DP20" s="1060"/>
      <c r="DQ20" s="1058"/>
      <c r="DR20" s="1059"/>
      <c r="DS20" s="1059"/>
      <c r="DT20" s="1059"/>
      <c r="DU20" s="1060"/>
      <c r="DV20" s="1061"/>
      <c r="DW20" s="1062"/>
      <c r="DX20" s="1062"/>
      <c r="DY20" s="1062"/>
      <c r="DZ20" s="1063"/>
      <c r="EA20" s="234"/>
    </row>
    <row r="21" spans="1:131" s="235" customFormat="1" ht="26.25" customHeight="1" thickBot="1">
      <c r="A21" s="241">
        <v>15</v>
      </c>
      <c r="B21" s="1106"/>
      <c r="C21" s="1107"/>
      <c r="D21" s="1107"/>
      <c r="E21" s="1107"/>
      <c r="F21" s="1107"/>
      <c r="G21" s="1107"/>
      <c r="H21" s="1107"/>
      <c r="I21" s="1107"/>
      <c r="J21" s="1107"/>
      <c r="K21" s="1107"/>
      <c r="L21" s="1107"/>
      <c r="M21" s="1107"/>
      <c r="N21" s="1107"/>
      <c r="O21" s="1107"/>
      <c r="P21" s="1108"/>
      <c r="Q21" s="1112"/>
      <c r="R21" s="1113"/>
      <c r="S21" s="1113"/>
      <c r="T21" s="1113"/>
      <c r="U21" s="1113"/>
      <c r="V21" s="1113"/>
      <c r="W21" s="1113"/>
      <c r="X21" s="1113"/>
      <c r="Y21" s="1113"/>
      <c r="Z21" s="1113"/>
      <c r="AA21" s="1113"/>
      <c r="AB21" s="1113"/>
      <c r="AC21" s="1113"/>
      <c r="AD21" s="1113"/>
      <c r="AE21" s="1114"/>
      <c r="AF21" s="1088"/>
      <c r="AG21" s="1089"/>
      <c r="AH21" s="1089"/>
      <c r="AI21" s="1089"/>
      <c r="AJ21" s="1090"/>
      <c r="AK21" s="1155"/>
      <c r="AL21" s="1156"/>
      <c r="AM21" s="1156"/>
      <c r="AN21" s="1156"/>
      <c r="AO21" s="1156"/>
      <c r="AP21" s="1156"/>
      <c r="AQ21" s="1156"/>
      <c r="AR21" s="1156"/>
      <c r="AS21" s="1156"/>
      <c r="AT21" s="1156"/>
      <c r="AU21" s="1153"/>
      <c r="AV21" s="1153"/>
      <c r="AW21" s="1153"/>
      <c r="AX21" s="1153"/>
      <c r="AY21" s="1154"/>
      <c r="AZ21" s="232"/>
      <c r="BA21" s="232"/>
      <c r="BB21" s="232"/>
      <c r="BC21" s="232"/>
      <c r="BD21" s="232"/>
      <c r="BE21" s="233"/>
      <c r="BF21" s="233"/>
      <c r="BG21" s="233"/>
      <c r="BH21" s="233"/>
      <c r="BI21" s="233"/>
      <c r="BJ21" s="233"/>
      <c r="BK21" s="233"/>
      <c r="BL21" s="233"/>
      <c r="BM21" s="233"/>
      <c r="BN21" s="233"/>
      <c r="BO21" s="233"/>
      <c r="BP21" s="233"/>
      <c r="BQ21" s="242">
        <v>15</v>
      </c>
      <c r="BR21" s="243"/>
      <c r="BS21" s="1083"/>
      <c r="BT21" s="1084"/>
      <c r="BU21" s="1084"/>
      <c r="BV21" s="1084"/>
      <c r="BW21" s="1084"/>
      <c r="BX21" s="1084"/>
      <c r="BY21" s="1084"/>
      <c r="BZ21" s="1084"/>
      <c r="CA21" s="1084"/>
      <c r="CB21" s="1084"/>
      <c r="CC21" s="1084"/>
      <c r="CD21" s="1084"/>
      <c r="CE21" s="1084"/>
      <c r="CF21" s="1084"/>
      <c r="CG21" s="1085"/>
      <c r="CH21" s="1058"/>
      <c r="CI21" s="1059"/>
      <c r="CJ21" s="1059"/>
      <c r="CK21" s="1059"/>
      <c r="CL21" s="1060"/>
      <c r="CM21" s="1058"/>
      <c r="CN21" s="1059"/>
      <c r="CO21" s="1059"/>
      <c r="CP21" s="1059"/>
      <c r="CQ21" s="1060"/>
      <c r="CR21" s="1058"/>
      <c r="CS21" s="1059"/>
      <c r="CT21" s="1059"/>
      <c r="CU21" s="1059"/>
      <c r="CV21" s="1060"/>
      <c r="CW21" s="1058"/>
      <c r="CX21" s="1059"/>
      <c r="CY21" s="1059"/>
      <c r="CZ21" s="1059"/>
      <c r="DA21" s="1060"/>
      <c r="DB21" s="1058"/>
      <c r="DC21" s="1059"/>
      <c r="DD21" s="1059"/>
      <c r="DE21" s="1059"/>
      <c r="DF21" s="1060"/>
      <c r="DG21" s="1058"/>
      <c r="DH21" s="1059"/>
      <c r="DI21" s="1059"/>
      <c r="DJ21" s="1059"/>
      <c r="DK21" s="1060"/>
      <c r="DL21" s="1058"/>
      <c r="DM21" s="1059"/>
      <c r="DN21" s="1059"/>
      <c r="DO21" s="1059"/>
      <c r="DP21" s="1060"/>
      <c r="DQ21" s="1058"/>
      <c r="DR21" s="1059"/>
      <c r="DS21" s="1059"/>
      <c r="DT21" s="1059"/>
      <c r="DU21" s="1060"/>
      <c r="DV21" s="1061"/>
      <c r="DW21" s="1062"/>
      <c r="DX21" s="1062"/>
      <c r="DY21" s="1062"/>
      <c r="DZ21" s="1063"/>
      <c r="EA21" s="234"/>
    </row>
    <row r="22" spans="1:131" s="235" customFormat="1" ht="26.25" customHeight="1">
      <c r="A22" s="241">
        <v>16</v>
      </c>
      <c r="B22" s="1106"/>
      <c r="C22" s="1107"/>
      <c r="D22" s="1107"/>
      <c r="E22" s="1107"/>
      <c r="F22" s="1107"/>
      <c r="G22" s="1107"/>
      <c r="H22" s="1107"/>
      <c r="I22" s="1107"/>
      <c r="J22" s="1107"/>
      <c r="K22" s="1107"/>
      <c r="L22" s="1107"/>
      <c r="M22" s="1107"/>
      <c r="N22" s="1107"/>
      <c r="O22" s="1107"/>
      <c r="P22" s="1108"/>
      <c r="Q22" s="1150"/>
      <c r="R22" s="1151"/>
      <c r="S22" s="1151"/>
      <c r="T22" s="1151"/>
      <c r="U22" s="1151"/>
      <c r="V22" s="1151"/>
      <c r="W22" s="1151"/>
      <c r="X22" s="1151"/>
      <c r="Y22" s="1151"/>
      <c r="Z22" s="1151"/>
      <c r="AA22" s="1151"/>
      <c r="AB22" s="1151"/>
      <c r="AC22" s="1151"/>
      <c r="AD22" s="1151"/>
      <c r="AE22" s="1152"/>
      <c r="AF22" s="1088"/>
      <c r="AG22" s="1089"/>
      <c r="AH22" s="1089"/>
      <c r="AI22" s="1089"/>
      <c r="AJ22" s="1090"/>
      <c r="AK22" s="1146"/>
      <c r="AL22" s="1147"/>
      <c r="AM22" s="1147"/>
      <c r="AN22" s="1147"/>
      <c r="AO22" s="1147"/>
      <c r="AP22" s="1147"/>
      <c r="AQ22" s="1147"/>
      <c r="AR22" s="1147"/>
      <c r="AS22" s="1147"/>
      <c r="AT22" s="1147"/>
      <c r="AU22" s="1148"/>
      <c r="AV22" s="1148"/>
      <c r="AW22" s="1148"/>
      <c r="AX22" s="1148"/>
      <c r="AY22" s="1149"/>
      <c r="AZ22" s="1104" t="s">
        <v>394</v>
      </c>
      <c r="BA22" s="1104"/>
      <c r="BB22" s="1104"/>
      <c r="BC22" s="1104"/>
      <c r="BD22" s="1105"/>
      <c r="BE22" s="233"/>
      <c r="BF22" s="233"/>
      <c r="BG22" s="233"/>
      <c r="BH22" s="233"/>
      <c r="BI22" s="233"/>
      <c r="BJ22" s="233"/>
      <c r="BK22" s="233"/>
      <c r="BL22" s="233"/>
      <c r="BM22" s="233"/>
      <c r="BN22" s="233"/>
      <c r="BO22" s="233"/>
      <c r="BP22" s="233"/>
      <c r="BQ22" s="242">
        <v>16</v>
      </c>
      <c r="BR22" s="243"/>
      <c r="BS22" s="1083"/>
      <c r="BT22" s="1084"/>
      <c r="BU22" s="1084"/>
      <c r="BV22" s="1084"/>
      <c r="BW22" s="1084"/>
      <c r="BX22" s="1084"/>
      <c r="BY22" s="1084"/>
      <c r="BZ22" s="1084"/>
      <c r="CA22" s="1084"/>
      <c r="CB22" s="1084"/>
      <c r="CC22" s="1084"/>
      <c r="CD22" s="1084"/>
      <c r="CE22" s="1084"/>
      <c r="CF22" s="1084"/>
      <c r="CG22" s="1085"/>
      <c r="CH22" s="1058"/>
      <c r="CI22" s="1059"/>
      <c r="CJ22" s="1059"/>
      <c r="CK22" s="1059"/>
      <c r="CL22" s="1060"/>
      <c r="CM22" s="1058"/>
      <c r="CN22" s="1059"/>
      <c r="CO22" s="1059"/>
      <c r="CP22" s="1059"/>
      <c r="CQ22" s="1060"/>
      <c r="CR22" s="1058"/>
      <c r="CS22" s="1059"/>
      <c r="CT22" s="1059"/>
      <c r="CU22" s="1059"/>
      <c r="CV22" s="1060"/>
      <c r="CW22" s="1058"/>
      <c r="CX22" s="1059"/>
      <c r="CY22" s="1059"/>
      <c r="CZ22" s="1059"/>
      <c r="DA22" s="1060"/>
      <c r="DB22" s="1058"/>
      <c r="DC22" s="1059"/>
      <c r="DD22" s="1059"/>
      <c r="DE22" s="1059"/>
      <c r="DF22" s="1060"/>
      <c r="DG22" s="1058"/>
      <c r="DH22" s="1059"/>
      <c r="DI22" s="1059"/>
      <c r="DJ22" s="1059"/>
      <c r="DK22" s="1060"/>
      <c r="DL22" s="1058"/>
      <c r="DM22" s="1059"/>
      <c r="DN22" s="1059"/>
      <c r="DO22" s="1059"/>
      <c r="DP22" s="1060"/>
      <c r="DQ22" s="1058"/>
      <c r="DR22" s="1059"/>
      <c r="DS22" s="1059"/>
      <c r="DT22" s="1059"/>
      <c r="DU22" s="1060"/>
      <c r="DV22" s="1061"/>
      <c r="DW22" s="1062"/>
      <c r="DX22" s="1062"/>
      <c r="DY22" s="1062"/>
      <c r="DZ22" s="1063"/>
      <c r="EA22" s="234"/>
    </row>
    <row r="23" spans="1:131" s="235" customFormat="1" ht="26.25" customHeight="1" thickBot="1">
      <c r="A23" s="244" t="s">
        <v>395</v>
      </c>
      <c r="B23" s="1013" t="s">
        <v>396</v>
      </c>
      <c r="C23" s="1014"/>
      <c r="D23" s="1014"/>
      <c r="E23" s="1014"/>
      <c r="F23" s="1014"/>
      <c r="G23" s="1014"/>
      <c r="H23" s="1014"/>
      <c r="I23" s="1014"/>
      <c r="J23" s="1014"/>
      <c r="K23" s="1014"/>
      <c r="L23" s="1014"/>
      <c r="M23" s="1014"/>
      <c r="N23" s="1014"/>
      <c r="O23" s="1014"/>
      <c r="P23" s="1015"/>
      <c r="Q23" s="1137">
        <v>1728</v>
      </c>
      <c r="R23" s="1138"/>
      <c r="S23" s="1138"/>
      <c r="T23" s="1138"/>
      <c r="U23" s="1138"/>
      <c r="V23" s="1138">
        <v>1662</v>
      </c>
      <c r="W23" s="1138"/>
      <c r="X23" s="1138"/>
      <c r="Y23" s="1138"/>
      <c r="Z23" s="1138"/>
      <c r="AA23" s="1138">
        <v>66</v>
      </c>
      <c r="AB23" s="1138"/>
      <c r="AC23" s="1138"/>
      <c r="AD23" s="1138"/>
      <c r="AE23" s="1139"/>
      <c r="AF23" s="1140">
        <v>66</v>
      </c>
      <c r="AG23" s="1138"/>
      <c r="AH23" s="1138"/>
      <c r="AI23" s="1138"/>
      <c r="AJ23" s="1141"/>
      <c r="AK23" s="1142"/>
      <c r="AL23" s="1143"/>
      <c r="AM23" s="1143"/>
      <c r="AN23" s="1143"/>
      <c r="AO23" s="1143"/>
      <c r="AP23" s="1138"/>
      <c r="AQ23" s="1138"/>
      <c r="AR23" s="1138"/>
      <c r="AS23" s="1138"/>
      <c r="AT23" s="1138"/>
      <c r="AU23" s="1144"/>
      <c r="AV23" s="1144"/>
      <c r="AW23" s="1144"/>
      <c r="AX23" s="1144"/>
      <c r="AY23" s="1145"/>
      <c r="AZ23" s="1134" t="s">
        <v>397</v>
      </c>
      <c r="BA23" s="1135"/>
      <c r="BB23" s="1135"/>
      <c r="BC23" s="1135"/>
      <c r="BD23" s="1136"/>
      <c r="BE23" s="233"/>
      <c r="BF23" s="233"/>
      <c r="BG23" s="233"/>
      <c r="BH23" s="233"/>
      <c r="BI23" s="233"/>
      <c r="BJ23" s="233"/>
      <c r="BK23" s="233"/>
      <c r="BL23" s="233"/>
      <c r="BM23" s="233"/>
      <c r="BN23" s="233"/>
      <c r="BO23" s="233"/>
      <c r="BP23" s="233"/>
      <c r="BQ23" s="242">
        <v>17</v>
      </c>
      <c r="BR23" s="243"/>
      <c r="BS23" s="1083"/>
      <c r="BT23" s="1084"/>
      <c r="BU23" s="1084"/>
      <c r="BV23" s="1084"/>
      <c r="BW23" s="1084"/>
      <c r="BX23" s="1084"/>
      <c r="BY23" s="1084"/>
      <c r="BZ23" s="1084"/>
      <c r="CA23" s="1084"/>
      <c r="CB23" s="1084"/>
      <c r="CC23" s="1084"/>
      <c r="CD23" s="1084"/>
      <c r="CE23" s="1084"/>
      <c r="CF23" s="1084"/>
      <c r="CG23" s="1085"/>
      <c r="CH23" s="1058"/>
      <c r="CI23" s="1059"/>
      <c r="CJ23" s="1059"/>
      <c r="CK23" s="1059"/>
      <c r="CL23" s="1060"/>
      <c r="CM23" s="1058"/>
      <c r="CN23" s="1059"/>
      <c r="CO23" s="1059"/>
      <c r="CP23" s="1059"/>
      <c r="CQ23" s="1060"/>
      <c r="CR23" s="1058"/>
      <c r="CS23" s="1059"/>
      <c r="CT23" s="1059"/>
      <c r="CU23" s="1059"/>
      <c r="CV23" s="1060"/>
      <c r="CW23" s="1058"/>
      <c r="CX23" s="1059"/>
      <c r="CY23" s="1059"/>
      <c r="CZ23" s="1059"/>
      <c r="DA23" s="1060"/>
      <c r="DB23" s="1058"/>
      <c r="DC23" s="1059"/>
      <c r="DD23" s="1059"/>
      <c r="DE23" s="1059"/>
      <c r="DF23" s="1060"/>
      <c r="DG23" s="1058"/>
      <c r="DH23" s="1059"/>
      <c r="DI23" s="1059"/>
      <c r="DJ23" s="1059"/>
      <c r="DK23" s="1060"/>
      <c r="DL23" s="1058"/>
      <c r="DM23" s="1059"/>
      <c r="DN23" s="1059"/>
      <c r="DO23" s="1059"/>
      <c r="DP23" s="1060"/>
      <c r="DQ23" s="1058"/>
      <c r="DR23" s="1059"/>
      <c r="DS23" s="1059"/>
      <c r="DT23" s="1059"/>
      <c r="DU23" s="1060"/>
      <c r="DV23" s="1061"/>
      <c r="DW23" s="1062"/>
      <c r="DX23" s="1062"/>
      <c r="DY23" s="1062"/>
      <c r="DZ23" s="1063"/>
      <c r="EA23" s="234"/>
    </row>
    <row r="24" spans="1:131" s="235" customFormat="1" ht="26.25" customHeight="1">
      <c r="A24" s="1133" t="s">
        <v>398</v>
      </c>
      <c r="B24" s="1133"/>
      <c r="C24" s="1133"/>
      <c r="D24" s="1133"/>
      <c r="E24" s="1133"/>
      <c r="F24" s="1133"/>
      <c r="G24" s="1133"/>
      <c r="H24" s="1133"/>
      <c r="I24" s="1133"/>
      <c r="J24" s="1133"/>
      <c r="K24" s="1133"/>
      <c r="L24" s="1133"/>
      <c r="M24" s="1133"/>
      <c r="N24" s="1133"/>
      <c r="O24" s="1133"/>
      <c r="P24" s="1133"/>
      <c r="Q24" s="1133"/>
      <c r="R24" s="1133"/>
      <c r="S24" s="1133"/>
      <c r="T24" s="1133"/>
      <c r="U24" s="1133"/>
      <c r="V24" s="1133"/>
      <c r="W24" s="1133"/>
      <c r="X24" s="1133"/>
      <c r="Y24" s="1133"/>
      <c r="Z24" s="1133"/>
      <c r="AA24" s="1133"/>
      <c r="AB24" s="1133"/>
      <c r="AC24" s="1133"/>
      <c r="AD24" s="1133"/>
      <c r="AE24" s="1133"/>
      <c r="AF24" s="1133"/>
      <c r="AG24" s="1133"/>
      <c r="AH24" s="1133"/>
      <c r="AI24" s="1133"/>
      <c r="AJ24" s="1133"/>
      <c r="AK24" s="1133"/>
      <c r="AL24" s="1133"/>
      <c r="AM24" s="1133"/>
      <c r="AN24" s="1133"/>
      <c r="AO24" s="1133"/>
      <c r="AP24" s="1133"/>
      <c r="AQ24" s="1133"/>
      <c r="AR24" s="1133"/>
      <c r="AS24" s="1133"/>
      <c r="AT24" s="1133"/>
      <c r="AU24" s="1133"/>
      <c r="AV24" s="1133"/>
      <c r="AW24" s="1133"/>
      <c r="AX24" s="1133"/>
      <c r="AY24" s="1133"/>
      <c r="AZ24" s="232"/>
      <c r="BA24" s="232"/>
      <c r="BB24" s="232"/>
      <c r="BC24" s="232"/>
      <c r="BD24" s="232"/>
      <c r="BE24" s="233"/>
      <c r="BF24" s="233"/>
      <c r="BG24" s="233"/>
      <c r="BH24" s="233"/>
      <c r="BI24" s="233"/>
      <c r="BJ24" s="233"/>
      <c r="BK24" s="233"/>
      <c r="BL24" s="233"/>
      <c r="BM24" s="233"/>
      <c r="BN24" s="233"/>
      <c r="BO24" s="233"/>
      <c r="BP24" s="233"/>
      <c r="BQ24" s="242">
        <v>18</v>
      </c>
      <c r="BR24" s="243"/>
      <c r="BS24" s="1083"/>
      <c r="BT24" s="1084"/>
      <c r="BU24" s="1084"/>
      <c r="BV24" s="1084"/>
      <c r="BW24" s="1084"/>
      <c r="BX24" s="1084"/>
      <c r="BY24" s="1084"/>
      <c r="BZ24" s="1084"/>
      <c r="CA24" s="1084"/>
      <c r="CB24" s="1084"/>
      <c r="CC24" s="1084"/>
      <c r="CD24" s="1084"/>
      <c r="CE24" s="1084"/>
      <c r="CF24" s="1084"/>
      <c r="CG24" s="1085"/>
      <c r="CH24" s="1058"/>
      <c r="CI24" s="1059"/>
      <c r="CJ24" s="1059"/>
      <c r="CK24" s="1059"/>
      <c r="CL24" s="1060"/>
      <c r="CM24" s="1058"/>
      <c r="CN24" s="1059"/>
      <c r="CO24" s="1059"/>
      <c r="CP24" s="1059"/>
      <c r="CQ24" s="1060"/>
      <c r="CR24" s="1058"/>
      <c r="CS24" s="1059"/>
      <c r="CT24" s="1059"/>
      <c r="CU24" s="1059"/>
      <c r="CV24" s="1060"/>
      <c r="CW24" s="1058"/>
      <c r="CX24" s="1059"/>
      <c r="CY24" s="1059"/>
      <c r="CZ24" s="1059"/>
      <c r="DA24" s="1060"/>
      <c r="DB24" s="1058"/>
      <c r="DC24" s="1059"/>
      <c r="DD24" s="1059"/>
      <c r="DE24" s="1059"/>
      <c r="DF24" s="1060"/>
      <c r="DG24" s="1058"/>
      <c r="DH24" s="1059"/>
      <c r="DI24" s="1059"/>
      <c r="DJ24" s="1059"/>
      <c r="DK24" s="1060"/>
      <c r="DL24" s="1058"/>
      <c r="DM24" s="1059"/>
      <c r="DN24" s="1059"/>
      <c r="DO24" s="1059"/>
      <c r="DP24" s="1060"/>
      <c r="DQ24" s="1058"/>
      <c r="DR24" s="1059"/>
      <c r="DS24" s="1059"/>
      <c r="DT24" s="1059"/>
      <c r="DU24" s="1060"/>
      <c r="DV24" s="1061"/>
      <c r="DW24" s="1062"/>
      <c r="DX24" s="1062"/>
      <c r="DY24" s="1062"/>
      <c r="DZ24" s="1063"/>
      <c r="EA24" s="234"/>
    </row>
    <row r="25" spans="1:131" s="227" customFormat="1" ht="26.25" customHeight="1" thickBot="1">
      <c r="A25" s="1132" t="s">
        <v>399</v>
      </c>
      <c r="B25" s="1132"/>
      <c r="C25" s="1132"/>
      <c r="D25" s="1132"/>
      <c r="E25" s="1132"/>
      <c r="F25" s="1132"/>
      <c r="G25" s="1132"/>
      <c r="H25" s="1132"/>
      <c r="I25" s="1132"/>
      <c r="J25" s="1132"/>
      <c r="K25" s="1132"/>
      <c r="L25" s="1132"/>
      <c r="M25" s="1132"/>
      <c r="N25" s="1132"/>
      <c r="O25" s="1132"/>
      <c r="P25" s="1132"/>
      <c r="Q25" s="1132"/>
      <c r="R25" s="1132"/>
      <c r="S25" s="1132"/>
      <c r="T25" s="1132"/>
      <c r="U25" s="1132"/>
      <c r="V25" s="1132"/>
      <c r="W25" s="1132"/>
      <c r="X25" s="1132"/>
      <c r="Y25" s="1132"/>
      <c r="Z25" s="1132"/>
      <c r="AA25" s="1132"/>
      <c r="AB25" s="1132"/>
      <c r="AC25" s="1132"/>
      <c r="AD25" s="1132"/>
      <c r="AE25" s="1132"/>
      <c r="AF25" s="1132"/>
      <c r="AG25" s="1132"/>
      <c r="AH25" s="1132"/>
      <c r="AI25" s="1132"/>
      <c r="AJ25" s="1132"/>
      <c r="AK25" s="1132"/>
      <c r="AL25" s="1132"/>
      <c r="AM25" s="1132"/>
      <c r="AN25" s="1132"/>
      <c r="AO25" s="1132"/>
      <c r="AP25" s="1132"/>
      <c r="AQ25" s="1132"/>
      <c r="AR25" s="1132"/>
      <c r="AS25" s="1132"/>
      <c r="AT25" s="1132"/>
      <c r="AU25" s="1132"/>
      <c r="AV25" s="1132"/>
      <c r="AW25" s="1132"/>
      <c r="AX25" s="1132"/>
      <c r="AY25" s="1132"/>
      <c r="AZ25" s="1132"/>
      <c r="BA25" s="1132"/>
      <c r="BB25" s="1132"/>
      <c r="BC25" s="1132"/>
      <c r="BD25" s="1132"/>
      <c r="BE25" s="1132"/>
      <c r="BF25" s="1132"/>
      <c r="BG25" s="1132"/>
      <c r="BH25" s="1132"/>
      <c r="BI25" s="1132"/>
      <c r="BJ25" s="232"/>
      <c r="BK25" s="232"/>
      <c r="BL25" s="232"/>
      <c r="BM25" s="232"/>
      <c r="BN25" s="232"/>
      <c r="BO25" s="245"/>
      <c r="BP25" s="245"/>
      <c r="BQ25" s="242">
        <v>19</v>
      </c>
      <c r="BR25" s="243"/>
      <c r="BS25" s="1083"/>
      <c r="BT25" s="1084"/>
      <c r="BU25" s="1084"/>
      <c r="BV25" s="1084"/>
      <c r="BW25" s="1084"/>
      <c r="BX25" s="1084"/>
      <c r="BY25" s="1084"/>
      <c r="BZ25" s="1084"/>
      <c r="CA25" s="1084"/>
      <c r="CB25" s="1084"/>
      <c r="CC25" s="1084"/>
      <c r="CD25" s="1084"/>
      <c r="CE25" s="1084"/>
      <c r="CF25" s="1084"/>
      <c r="CG25" s="1085"/>
      <c r="CH25" s="1058"/>
      <c r="CI25" s="1059"/>
      <c r="CJ25" s="1059"/>
      <c r="CK25" s="1059"/>
      <c r="CL25" s="1060"/>
      <c r="CM25" s="1058"/>
      <c r="CN25" s="1059"/>
      <c r="CO25" s="1059"/>
      <c r="CP25" s="1059"/>
      <c r="CQ25" s="1060"/>
      <c r="CR25" s="1058"/>
      <c r="CS25" s="1059"/>
      <c r="CT25" s="1059"/>
      <c r="CU25" s="1059"/>
      <c r="CV25" s="1060"/>
      <c r="CW25" s="1058"/>
      <c r="CX25" s="1059"/>
      <c r="CY25" s="1059"/>
      <c r="CZ25" s="1059"/>
      <c r="DA25" s="1060"/>
      <c r="DB25" s="1058"/>
      <c r="DC25" s="1059"/>
      <c r="DD25" s="1059"/>
      <c r="DE25" s="1059"/>
      <c r="DF25" s="1060"/>
      <c r="DG25" s="1058"/>
      <c r="DH25" s="1059"/>
      <c r="DI25" s="1059"/>
      <c r="DJ25" s="1059"/>
      <c r="DK25" s="1060"/>
      <c r="DL25" s="1058"/>
      <c r="DM25" s="1059"/>
      <c r="DN25" s="1059"/>
      <c r="DO25" s="1059"/>
      <c r="DP25" s="1060"/>
      <c r="DQ25" s="1058"/>
      <c r="DR25" s="1059"/>
      <c r="DS25" s="1059"/>
      <c r="DT25" s="1059"/>
      <c r="DU25" s="1060"/>
      <c r="DV25" s="1061"/>
      <c r="DW25" s="1062"/>
      <c r="DX25" s="1062"/>
      <c r="DY25" s="1062"/>
      <c r="DZ25" s="1063"/>
      <c r="EA25" s="226"/>
    </row>
    <row r="26" spans="1:131" s="227" customFormat="1" ht="26.25" customHeight="1">
      <c r="A26" s="1064" t="s">
        <v>374</v>
      </c>
      <c r="B26" s="1065"/>
      <c r="C26" s="1065"/>
      <c r="D26" s="1065"/>
      <c r="E26" s="1065"/>
      <c r="F26" s="1065"/>
      <c r="G26" s="1065"/>
      <c r="H26" s="1065"/>
      <c r="I26" s="1065"/>
      <c r="J26" s="1065"/>
      <c r="K26" s="1065"/>
      <c r="L26" s="1065"/>
      <c r="M26" s="1065"/>
      <c r="N26" s="1065"/>
      <c r="O26" s="1065"/>
      <c r="P26" s="1066"/>
      <c r="Q26" s="1070" t="s">
        <v>400</v>
      </c>
      <c r="R26" s="1071"/>
      <c r="S26" s="1071"/>
      <c r="T26" s="1071"/>
      <c r="U26" s="1072"/>
      <c r="V26" s="1070" t="s">
        <v>401</v>
      </c>
      <c r="W26" s="1071"/>
      <c r="X26" s="1071"/>
      <c r="Y26" s="1071"/>
      <c r="Z26" s="1072"/>
      <c r="AA26" s="1070" t="s">
        <v>402</v>
      </c>
      <c r="AB26" s="1071"/>
      <c r="AC26" s="1071"/>
      <c r="AD26" s="1071"/>
      <c r="AE26" s="1071"/>
      <c r="AF26" s="1128" t="s">
        <v>403</v>
      </c>
      <c r="AG26" s="1077"/>
      <c r="AH26" s="1077"/>
      <c r="AI26" s="1077"/>
      <c r="AJ26" s="1129"/>
      <c r="AK26" s="1071" t="s">
        <v>404</v>
      </c>
      <c r="AL26" s="1071"/>
      <c r="AM26" s="1071"/>
      <c r="AN26" s="1071"/>
      <c r="AO26" s="1072"/>
      <c r="AP26" s="1070" t="s">
        <v>405</v>
      </c>
      <c r="AQ26" s="1071"/>
      <c r="AR26" s="1071"/>
      <c r="AS26" s="1071"/>
      <c r="AT26" s="1072"/>
      <c r="AU26" s="1070" t="s">
        <v>406</v>
      </c>
      <c r="AV26" s="1071"/>
      <c r="AW26" s="1071"/>
      <c r="AX26" s="1071"/>
      <c r="AY26" s="1072"/>
      <c r="AZ26" s="1070" t="s">
        <v>407</v>
      </c>
      <c r="BA26" s="1071"/>
      <c r="BB26" s="1071"/>
      <c r="BC26" s="1071"/>
      <c r="BD26" s="1072"/>
      <c r="BE26" s="1070" t="s">
        <v>381</v>
      </c>
      <c r="BF26" s="1071"/>
      <c r="BG26" s="1071"/>
      <c r="BH26" s="1071"/>
      <c r="BI26" s="1086"/>
      <c r="BJ26" s="232"/>
      <c r="BK26" s="232"/>
      <c r="BL26" s="232"/>
      <c r="BM26" s="232"/>
      <c r="BN26" s="232"/>
      <c r="BO26" s="245"/>
      <c r="BP26" s="245"/>
      <c r="BQ26" s="242">
        <v>20</v>
      </c>
      <c r="BR26" s="243"/>
      <c r="BS26" s="1083"/>
      <c r="BT26" s="1084"/>
      <c r="BU26" s="1084"/>
      <c r="BV26" s="1084"/>
      <c r="BW26" s="1084"/>
      <c r="BX26" s="1084"/>
      <c r="BY26" s="1084"/>
      <c r="BZ26" s="1084"/>
      <c r="CA26" s="1084"/>
      <c r="CB26" s="1084"/>
      <c r="CC26" s="1084"/>
      <c r="CD26" s="1084"/>
      <c r="CE26" s="1084"/>
      <c r="CF26" s="1084"/>
      <c r="CG26" s="1085"/>
      <c r="CH26" s="1058"/>
      <c r="CI26" s="1059"/>
      <c r="CJ26" s="1059"/>
      <c r="CK26" s="1059"/>
      <c r="CL26" s="1060"/>
      <c r="CM26" s="1058"/>
      <c r="CN26" s="1059"/>
      <c r="CO26" s="1059"/>
      <c r="CP26" s="1059"/>
      <c r="CQ26" s="1060"/>
      <c r="CR26" s="1058"/>
      <c r="CS26" s="1059"/>
      <c r="CT26" s="1059"/>
      <c r="CU26" s="1059"/>
      <c r="CV26" s="1060"/>
      <c r="CW26" s="1058"/>
      <c r="CX26" s="1059"/>
      <c r="CY26" s="1059"/>
      <c r="CZ26" s="1059"/>
      <c r="DA26" s="1060"/>
      <c r="DB26" s="1058"/>
      <c r="DC26" s="1059"/>
      <c r="DD26" s="1059"/>
      <c r="DE26" s="1059"/>
      <c r="DF26" s="1060"/>
      <c r="DG26" s="1058"/>
      <c r="DH26" s="1059"/>
      <c r="DI26" s="1059"/>
      <c r="DJ26" s="1059"/>
      <c r="DK26" s="1060"/>
      <c r="DL26" s="1058"/>
      <c r="DM26" s="1059"/>
      <c r="DN26" s="1059"/>
      <c r="DO26" s="1059"/>
      <c r="DP26" s="1060"/>
      <c r="DQ26" s="1058"/>
      <c r="DR26" s="1059"/>
      <c r="DS26" s="1059"/>
      <c r="DT26" s="1059"/>
      <c r="DU26" s="1060"/>
      <c r="DV26" s="1061"/>
      <c r="DW26" s="1062"/>
      <c r="DX26" s="1062"/>
      <c r="DY26" s="1062"/>
      <c r="DZ26" s="1063"/>
      <c r="EA26" s="226"/>
    </row>
    <row r="27" spans="1:131" s="227" customFormat="1" ht="26.25" customHeight="1" thickBot="1">
      <c r="A27" s="1067"/>
      <c r="B27" s="1068"/>
      <c r="C27" s="1068"/>
      <c r="D27" s="1068"/>
      <c r="E27" s="1068"/>
      <c r="F27" s="1068"/>
      <c r="G27" s="1068"/>
      <c r="H27" s="1068"/>
      <c r="I27" s="1068"/>
      <c r="J27" s="1068"/>
      <c r="K27" s="1068"/>
      <c r="L27" s="1068"/>
      <c r="M27" s="1068"/>
      <c r="N27" s="1068"/>
      <c r="O27" s="1068"/>
      <c r="P27" s="1069"/>
      <c r="Q27" s="1073"/>
      <c r="R27" s="1074"/>
      <c r="S27" s="1074"/>
      <c r="T27" s="1074"/>
      <c r="U27" s="1075"/>
      <c r="V27" s="1073"/>
      <c r="W27" s="1074"/>
      <c r="X27" s="1074"/>
      <c r="Y27" s="1074"/>
      <c r="Z27" s="1075"/>
      <c r="AA27" s="1073"/>
      <c r="AB27" s="1074"/>
      <c r="AC27" s="1074"/>
      <c r="AD27" s="1074"/>
      <c r="AE27" s="1074"/>
      <c r="AF27" s="1130"/>
      <c r="AG27" s="1080"/>
      <c r="AH27" s="1080"/>
      <c r="AI27" s="1080"/>
      <c r="AJ27" s="1131"/>
      <c r="AK27" s="1074"/>
      <c r="AL27" s="1074"/>
      <c r="AM27" s="1074"/>
      <c r="AN27" s="1074"/>
      <c r="AO27" s="1075"/>
      <c r="AP27" s="1073"/>
      <c r="AQ27" s="1074"/>
      <c r="AR27" s="1074"/>
      <c r="AS27" s="1074"/>
      <c r="AT27" s="1075"/>
      <c r="AU27" s="1073"/>
      <c r="AV27" s="1074"/>
      <c r="AW27" s="1074"/>
      <c r="AX27" s="1074"/>
      <c r="AY27" s="1075"/>
      <c r="AZ27" s="1073"/>
      <c r="BA27" s="1074"/>
      <c r="BB27" s="1074"/>
      <c r="BC27" s="1074"/>
      <c r="BD27" s="1075"/>
      <c r="BE27" s="1073"/>
      <c r="BF27" s="1074"/>
      <c r="BG27" s="1074"/>
      <c r="BH27" s="1074"/>
      <c r="BI27" s="1087"/>
      <c r="BJ27" s="232"/>
      <c r="BK27" s="232"/>
      <c r="BL27" s="232"/>
      <c r="BM27" s="232"/>
      <c r="BN27" s="232"/>
      <c r="BO27" s="245"/>
      <c r="BP27" s="245"/>
      <c r="BQ27" s="242">
        <v>21</v>
      </c>
      <c r="BR27" s="243"/>
      <c r="BS27" s="1083"/>
      <c r="BT27" s="1084"/>
      <c r="BU27" s="1084"/>
      <c r="BV27" s="1084"/>
      <c r="BW27" s="1084"/>
      <c r="BX27" s="1084"/>
      <c r="BY27" s="1084"/>
      <c r="BZ27" s="1084"/>
      <c r="CA27" s="1084"/>
      <c r="CB27" s="1084"/>
      <c r="CC27" s="1084"/>
      <c r="CD27" s="1084"/>
      <c r="CE27" s="1084"/>
      <c r="CF27" s="1084"/>
      <c r="CG27" s="1085"/>
      <c r="CH27" s="1058"/>
      <c r="CI27" s="1059"/>
      <c r="CJ27" s="1059"/>
      <c r="CK27" s="1059"/>
      <c r="CL27" s="1060"/>
      <c r="CM27" s="1058"/>
      <c r="CN27" s="1059"/>
      <c r="CO27" s="1059"/>
      <c r="CP27" s="1059"/>
      <c r="CQ27" s="1060"/>
      <c r="CR27" s="1058"/>
      <c r="CS27" s="1059"/>
      <c r="CT27" s="1059"/>
      <c r="CU27" s="1059"/>
      <c r="CV27" s="1060"/>
      <c r="CW27" s="1058"/>
      <c r="CX27" s="1059"/>
      <c r="CY27" s="1059"/>
      <c r="CZ27" s="1059"/>
      <c r="DA27" s="1060"/>
      <c r="DB27" s="1058"/>
      <c r="DC27" s="1059"/>
      <c r="DD27" s="1059"/>
      <c r="DE27" s="1059"/>
      <c r="DF27" s="1060"/>
      <c r="DG27" s="1058"/>
      <c r="DH27" s="1059"/>
      <c r="DI27" s="1059"/>
      <c r="DJ27" s="1059"/>
      <c r="DK27" s="1060"/>
      <c r="DL27" s="1058"/>
      <c r="DM27" s="1059"/>
      <c r="DN27" s="1059"/>
      <c r="DO27" s="1059"/>
      <c r="DP27" s="1060"/>
      <c r="DQ27" s="1058"/>
      <c r="DR27" s="1059"/>
      <c r="DS27" s="1059"/>
      <c r="DT27" s="1059"/>
      <c r="DU27" s="1060"/>
      <c r="DV27" s="1061"/>
      <c r="DW27" s="1062"/>
      <c r="DX27" s="1062"/>
      <c r="DY27" s="1062"/>
      <c r="DZ27" s="1063"/>
      <c r="EA27" s="226"/>
    </row>
    <row r="28" spans="1:131" s="227" customFormat="1" ht="26.25" customHeight="1" thickTop="1">
      <c r="A28" s="246">
        <v>1</v>
      </c>
      <c r="B28" s="1119" t="s">
        <v>408</v>
      </c>
      <c r="C28" s="1120"/>
      <c r="D28" s="1120"/>
      <c r="E28" s="1120"/>
      <c r="F28" s="1120"/>
      <c r="G28" s="1120"/>
      <c r="H28" s="1120"/>
      <c r="I28" s="1120"/>
      <c r="J28" s="1120"/>
      <c r="K28" s="1120"/>
      <c r="L28" s="1120"/>
      <c r="M28" s="1120"/>
      <c r="N28" s="1120"/>
      <c r="O28" s="1120"/>
      <c r="P28" s="1121"/>
      <c r="Q28" s="1122">
        <v>105</v>
      </c>
      <c r="R28" s="1123"/>
      <c r="S28" s="1123"/>
      <c r="T28" s="1123"/>
      <c r="U28" s="1123"/>
      <c r="V28" s="1123">
        <v>104</v>
      </c>
      <c r="W28" s="1123"/>
      <c r="X28" s="1123"/>
      <c r="Y28" s="1123"/>
      <c r="Z28" s="1123"/>
      <c r="AA28" s="1123">
        <v>1</v>
      </c>
      <c r="AB28" s="1123"/>
      <c r="AC28" s="1123"/>
      <c r="AD28" s="1123"/>
      <c r="AE28" s="1124"/>
      <c r="AF28" s="1125">
        <v>1</v>
      </c>
      <c r="AG28" s="1123"/>
      <c r="AH28" s="1123"/>
      <c r="AI28" s="1123"/>
      <c r="AJ28" s="1126"/>
      <c r="AK28" s="1127">
        <v>8</v>
      </c>
      <c r="AL28" s="1115"/>
      <c r="AM28" s="1115"/>
      <c r="AN28" s="1115"/>
      <c r="AO28" s="1115"/>
      <c r="AP28" s="1115"/>
      <c r="AQ28" s="1115"/>
      <c r="AR28" s="1115"/>
      <c r="AS28" s="1115"/>
      <c r="AT28" s="1115"/>
      <c r="AU28" s="1115"/>
      <c r="AV28" s="1115"/>
      <c r="AW28" s="1115"/>
      <c r="AX28" s="1115"/>
      <c r="AY28" s="1115"/>
      <c r="AZ28" s="1116"/>
      <c r="BA28" s="1116"/>
      <c r="BB28" s="1116"/>
      <c r="BC28" s="1116"/>
      <c r="BD28" s="1116"/>
      <c r="BE28" s="1117"/>
      <c r="BF28" s="1117"/>
      <c r="BG28" s="1117"/>
      <c r="BH28" s="1117"/>
      <c r="BI28" s="1118"/>
      <c r="BJ28" s="232"/>
      <c r="BK28" s="232"/>
      <c r="BL28" s="232"/>
      <c r="BM28" s="232"/>
      <c r="BN28" s="232"/>
      <c r="BO28" s="245"/>
      <c r="BP28" s="245"/>
      <c r="BQ28" s="242">
        <v>22</v>
      </c>
      <c r="BR28" s="243"/>
      <c r="BS28" s="1083"/>
      <c r="BT28" s="1084"/>
      <c r="BU28" s="1084"/>
      <c r="BV28" s="1084"/>
      <c r="BW28" s="1084"/>
      <c r="BX28" s="1084"/>
      <c r="BY28" s="1084"/>
      <c r="BZ28" s="1084"/>
      <c r="CA28" s="1084"/>
      <c r="CB28" s="1084"/>
      <c r="CC28" s="1084"/>
      <c r="CD28" s="1084"/>
      <c r="CE28" s="1084"/>
      <c r="CF28" s="1084"/>
      <c r="CG28" s="1085"/>
      <c r="CH28" s="1058"/>
      <c r="CI28" s="1059"/>
      <c r="CJ28" s="1059"/>
      <c r="CK28" s="1059"/>
      <c r="CL28" s="1060"/>
      <c r="CM28" s="1058"/>
      <c r="CN28" s="1059"/>
      <c r="CO28" s="1059"/>
      <c r="CP28" s="1059"/>
      <c r="CQ28" s="1060"/>
      <c r="CR28" s="1058"/>
      <c r="CS28" s="1059"/>
      <c r="CT28" s="1059"/>
      <c r="CU28" s="1059"/>
      <c r="CV28" s="1060"/>
      <c r="CW28" s="1058"/>
      <c r="CX28" s="1059"/>
      <c r="CY28" s="1059"/>
      <c r="CZ28" s="1059"/>
      <c r="DA28" s="1060"/>
      <c r="DB28" s="1058"/>
      <c r="DC28" s="1059"/>
      <c r="DD28" s="1059"/>
      <c r="DE28" s="1059"/>
      <c r="DF28" s="1060"/>
      <c r="DG28" s="1058"/>
      <c r="DH28" s="1059"/>
      <c r="DI28" s="1059"/>
      <c r="DJ28" s="1059"/>
      <c r="DK28" s="1060"/>
      <c r="DL28" s="1058"/>
      <c r="DM28" s="1059"/>
      <c r="DN28" s="1059"/>
      <c r="DO28" s="1059"/>
      <c r="DP28" s="1060"/>
      <c r="DQ28" s="1058"/>
      <c r="DR28" s="1059"/>
      <c r="DS28" s="1059"/>
      <c r="DT28" s="1059"/>
      <c r="DU28" s="1060"/>
      <c r="DV28" s="1061"/>
      <c r="DW28" s="1062"/>
      <c r="DX28" s="1062"/>
      <c r="DY28" s="1062"/>
      <c r="DZ28" s="1063"/>
      <c r="EA28" s="226"/>
    </row>
    <row r="29" spans="1:131" s="227" customFormat="1" ht="26.25" customHeight="1">
      <c r="A29" s="246">
        <v>2</v>
      </c>
      <c r="B29" s="1106" t="s">
        <v>409</v>
      </c>
      <c r="C29" s="1107"/>
      <c r="D29" s="1107"/>
      <c r="E29" s="1107"/>
      <c r="F29" s="1107"/>
      <c r="G29" s="1107"/>
      <c r="H29" s="1107"/>
      <c r="I29" s="1107"/>
      <c r="J29" s="1107"/>
      <c r="K29" s="1107"/>
      <c r="L29" s="1107"/>
      <c r="M29" s="1107"/>
      <c r="N29" s="1107"/>
      <c r="O29" s="1107"/>
      <c r="P29" s="1108"/>
      <c r="Q29" s="1112">
        <v>158</v>
      </c>
      <c r="R29" s="1113"/>
      <c r="S29" s="1113"/>
      <c r="T29" s="1113"/>
      <c r="U29" s="1113"/>
      <c r="V29" s="1113">
        <v>148</v>
      </c>
      <c r="W29" s="1113"/>
      <c r="X29" s="1113"/>
      <c r="Y29" s="1113"/>
      <c r="Z29" s="1113"/>
      <c r="AA29" s="1113">
        <v>10</v>
      </c>
      <c r="AB29" s="1113"/>
      <c r="AC29" s="1113"/>
      <c r="AD29" s="1113"/>
      <c r="AE29" s="1114"/>
      <c r="AF29" s="1088">
        <v>10</v>
      </c>
      <c r="AG29" s="1089"/>
      <c r="AH29" s="1089"/>
      <c r="AI29" s="1089"/>
      <c r="AJ29" s="1090"/>
      <c r="AK29" s="1049">
        <v>29</v>
      </c>
      <c r="AL29" s="1040"/>
      <c r="AM29" s="1040"/>
      <c r="AN29" s="1040"/>
      <c r="AO29" s="1040"/>
      <c r="AP29" s="1040"/>
      <c r="AQ29" s="1040"/>
      <c r="AR29" s="1040"/>
      <c r="AS29" s="1040"/>
      <c r="AT29" s="1040"/>
      <c r="AU29" s="1040"/>
      <c r="AV29" s="1040"/>
      <c r="AW29" s="1040"/>
      <c r="AX29" s="1040"/>
      <c r="AY29" s="1040"/>
      <c r="AZ29" s="1111"/>
      <c r="BA29" s="1111"/>
      <c r="BB29" s="1111"/>
      <c r="BC29" s="1111"/>
      <c r="BD29" s="1111"/>
      <c r="BE29" s="1101"/>
      <c r="BF29" s="1101"/>
      <c r="BG29" s="1101"/>
      <c r="BH29" s="1101"/>
      <c r="BI29" s="1102"/>
      <c r="BJ29" s="232"/>
      <c r="BK29" s="232"/>
      <c r="BL29" s="232"/>
      <c r="BM29" s="232"/>
      <c r="BN29" s="232"/>
      <c r="BO29" s="245"/>
      <c r="BP29" s="245"/>
      <c r="BQ29" s="242">
        <v>23</v>
      </c>
      <c r="BR29" s="243"/>
      <c r="BS29" s="1083"/>
      <c r="BT29" s="1084"/>
      <c r="BU29" s="1084"/>
      <c r="BV29" s="1084"/>
      <c r="BW29" s="1084"/>
      <c r="BX29" s="1084"/>
      <c r="BY29" s="1084"/>
      <c r="BZ29" s="1084"/>
      <c r="CA29" s="1084"/>
      <c r="CB29" s="1084"/>
      <c r="CC29" s="1084"/>
      <c r="CD29" s="1084"/>
      <c r="CE29" s="1084"/>
      <c r="CF29" s="1084"/>
      <c r="CG29" s="1085"/>
      <c r="CH29" s="1058"/>
      <c r="CI29" s="1059"/>
      <c r="CJ29" s="1059"/>
      <c r="CK29" s="1059"/>
      <c r="CL29" s="1060"/>
      <c r="CM29" s="1058"/>
      <c r="CN29" s="1059"/>
      <c r="CO29" s="1059"/>
      <c r="CP29" s="1059"/>
      <c r="CQ29" s="1060"/>
      <c r="CR29" s="1058"/>
      <c r="CS29" s="1059"/>
      <c r="CT29" s="1059"/>
      <c r="CU29" s="1059"/>
      <c r="CV29" s="1060"/>
      <c r="CW29" s="1058"/>
      <c r="CX29" s="1059"/>
      <c r="CY29" s="1059"/>
      <c r="CZ29" s="1059"/>
      <c r="DA29" s="1060"/>
      <c r="DB29" s="1058"/>
      <c r="DC29" s="1059"/>
      <c r="DD29" s="1059"/>
      <c r="DE29" s="1059"/>
      <c r="DF29" s="1060"/>
      <c r="DG29" s="1058"/>
      <c r="DH29" s="1059"/>
      <c r="DI29" s="1059"/>
      <c r="DJ29" s="1059"/>
      <c r="DK29" s="1060"/>
      <c r="DL29" s="1058"/>
      <c r="DM29" s="1059"/>
      <c r="DN29" s="1059"/>
      <c r="DO29" s="1059"/>
      <c r="DP29" s="1060"/>
      <c r="DQ29" s="1058"/>
      <c r="DR29" s="1059"/>
      <c r="DS29" s="1059"/>
      <c r="DT29" s="1059"/>
      <c r="DU29" s="1060"/>
      <c r="DV29" s="1061"/>
      <c r="DW29" s="1062"/>
      <c r="DX29" s="1062"/>
      <c r="DY29" s="1062"/>
      <c r="DZ29" s="1063"/>
      <c r="EA29" s="226"/>
    </row>
    <row r="30" spans="1:131" s="227" customFormat="1" ht="26.25" customHeight="1">
      <c r="A30" s="246">
        <v>3</v>
      </c>
      <c r="B30" s="1106" t="s">
        <v>410</v>
      </c>
      <c r="C30" s="1107"/>
      <c r="D30" s="1107"/>
      <c r="E30" s="1107"/>
      <c r="F30" s="1107"/>
      <c r="G30" s="1107"/>
      <c r="H30" s="1107"/>
      <c r="I30" s="1107"/>
      <c r="J30" s="1107"/>
      <c r="K30" s="1107"/>
      <c r="L30" s="1107"/>
      <c r="M30" s="1107"/>
      <c r="N30" s="1107"/>
      <c r="O30" s="1107"/>
      <c r="P30" s="1108"/>
      <c r="Q30" s="1112">
        <v>12</v>
      </c>
      <c r="R30" s="1113"/>
      <c r="S30" s="1113"/>
      <c r="T30" s="1113"/>
      <c r="U30" s="1113"/>
      <c r="V30" s="1113">
        <v>12</v>
      </c>
      <c r="W30" s="1113"/>
      <c r="X30" s="1113"/>
      <c r="Y30" s="1113"/>
      <c r="Z30" s="1113"/>
      <c r="AA30" s="1113">
        <v>0</v>
      </c>
      <c r="AB30" s="1113"/>
      <c r="AC30" s="1113"/>
      <c r="AD30" s="1113"/>
      <c r="AE30" s="1114"/>
      <c r="AF30" s="1088">
        <v>0</v>
      </c>
      <c r="AG30" s="1089"/>
      <c r="AH30" s="1089"/>
      <c r="AI30" s="1089"/>
      <c r="AJ30" s="1090"/>
      <c r="AK30" s="1049">
        <v>4</v>
      </c>
      <c r="AL30" s="1040"/>
      <c r="AM30" s="1040"/>
      <c r="AN30" s="1040"/>
      <c r="AO30" s="1040"/>
      <c r="AP30" s="1040"/>
      <c r="AQ30" s="1040"/>
      <c r="AR30" s="1040"/>
      <c r="AS30" s="1040"/>
      <c r="AT30" s="1040"/>
      <c r="AU30" s="1040"/>
      <c r="AV30" s="1040"/>
      <c r="AW30" s="1040"/>
      <c r="AX30" s="1040"/>
      <c r="AY30" s="1040"/>
      <c r="AZ30" s="1111"/>
      <c r="BA30" s="1111"/>
      <c r="BB30" s="1111"/>
      <c r="BC30" s="1111"/>
      <c r="BD30" s="1111"/>
      <c r="BE30" s="1101"/>
      <c r="BF30" s="1101"/>
      <c r="BG30" s="1101"/>
      <c r="BH30" s="1101"/>
      <c r="BI30" s="1102"/>
      <c r="BJ30" s="232"/>
      <c r="BK30" s="232"/>
      <c r="BL30" s="232"/>
      <c r="BM30" s="232"/>
      <c r="BN30" s="232"/>
      <c r="BO30" s="245"/>
      <c r="BP30" s="245"/>
      <c r="BQ30" s="242">
        <v>24</v>
      </c>
      <c r="BR30" s="243"/>
      <c r="BS30" s="1083"/>
      <c r="BT30" s="1084"/>
      <c r="BU30" s="1084"/>
      <c r="BV30" s="1084"/>
      <c r="BW30" s="1084"/>
      <c r="BX30" s="1084"/>
      <c r="BY30" s="1084"/>
      <c r="BZ30" s="1084"/>
      <c r="CA30" s="1084"/>
      <c r="CB30" s="1084"/>
      <c r="CC30" s="1084"/>
      <c r="CD30" s="1084"/>
      <c r="CE30" s="1084"/>
      <c r="CF30" s="1084"/>
      <c r="CG30" s="1085"/>
      <c r="CH30" s="1058"/>
      <c r="CI30" s="1059"/>
      <c r="CJ30" s="1059"/>
      <c r="CK30" s="1059"/>
      <c r="CL30" s="1060"/>
      <c r="CM30" s="1058"/>
      <c r="CN30" s="1059"/>
      <c r="CO30" s="1059"/>
      <c r="CP30" s="1059"/>
      <c r="CQ30" s="1060"/>
      <c r="CR30" s="1058"/>
      <c r="CS30" s="1059"/>
      <c r="CT30" s="1059"/>
      <c r="CU30" s="1059"/>
      <c r="CV30" s="1060"/>
      <c r="CW30" s="1058"/>
      <c r="CX30" s="1059"/>
      <c r="CY30" s="1059"/>
      <c r="CZ30" s="1059"/>
      <c r="DA30" s="1060"/>
      <c r="DB30" s="1058"/>
      <c r="DC30" s="1059"/>
      <c r="DD30" s="1059"/>
      <c r="DE30" s="1059"/>
      <c r="DF30" s="1060"/>
      <c r="DG30" s="1058"/>
      <c r="DH30" s="1059"/>
      <c r="DI30" s="1059"/>
      <c r="DJ30" s="1059"/>
      <c r="DK30" s="1060"/>
      <c r="DL30" s="1058"/>
      <c r="DM30" s="1059"/>
      <c r="DN30" s="1059"/>
      <c r="DO30" s="1059"/>
      <c r="DP30" s="1060"/>
      <c r="DQ30" s="1058"/>
      <c r="DR30" s="1059"/>
      <c r="DS30" s="1059"/>
      <c r="DT30" s="1059"/>
      <c r="DU30" s="1060"/>
      <c r="DV30" s="1061"/>
      <c r="DW30" s="1062"/>
      <c r="DX30" s="1062"/>
      <c r="DY30" s="1062"/>
      <c r="DZ30" s="1063"/>
      <c r="EA30" s="226"/>
    </row>
    <row r="31" spans="1:131" s="227" customFormat="1" ht="26.25" customHeight="1">
      <c r="A31" s="246">
        <v>4</v>
      </c>
      <c r="B31" s="1106" t="s">
        <v>411</v>
      </c>
      <c r="C31" s="1107"/>
      <c r="D31" s="1107"/>
      <c r="E31" s="1107"/>
      <c r="F31" s="1107"/>
      <c r="G31" s="1107"/>
      <c r="H31" s="1107"/>
      <c r="I31" s="1107"/>
      <c r="J31" s="1107"/>
      <c r="K31" s="1107"/>
      <c r="L31" s="1107"/>
      <c r="M31" s="1107"/>
      <c r="N31" s="1107"/>
      <c r="O31" s="1107"/>
      <c r="P31" s="1108"/>
      <c r="Q31" s="1112">
        <v>68</v>
      </c>
      <c r="R31" s="1113"/>
      <c r="S31" s="1113"/>
      <c r="T31" s="1113"/>
      <c r="U31" s="1113"/>
      <c r="V31" s="1113">
        <v>67</v>
      </c>
      <c r="W31" s="1113"/>
      <c r="X31" s="1113"/>
      <c r="Y31" s="1113"/>
      <c r="Z31" s="1113"/>
      <c r="AA31" s="1113">
        <v>1</v>
      </c>
      <c r="AB31" s="1113"/>
      <c r="AC31" s="1113"/>
      <c r="AD31" s="1113"/>
      <c r="AE31" s="1114"/>
      <c r="AF31" s="1088">
        <v>0</v>
      </c>
      <c r="AG31" s="1089"/>
      <c r="AH31" s="1089"/>
      <c r="AI31" s="1089"/>
      <c r="AJ31" s="1090"/>
      <c r="AK31" s="1049">
        <v>37</v>
      </c>
      <c r="AL31" s="1040"/>
      <c r="AM31" s="1040"/>
      <c r="AN31" s="1040"/>
      <c r="AO31" s="1040"/>
      <c r="AP31" s="1040"/>
      <c r="AQ31" s="1040"/>
      <c r="AR31" s="1040"/>
      <c r="AS31" s="1040"/>
      <c r="AT31" s="1040"/>
      <c r="AU31" s="1040"/>
      <c r="AV31" s="1040"/>
      <c r="AW31" s="1040"/>
      <c r="AX31" s="1040"/>
      <c r="AY31" s="1040"/>
      <c r="AZ31" s="1111"/>
      <c r="BA31" s="1111"/>
      <c r="BB31" s="1111"/>
      <c r="BC31" s="1111"/>
      <c r="BD31" s="1111"/>
      <c r="BE31" s="1101"/>
      <c r="BF31" s="1101"/>
      <c r="BG31" s="1101"/>
      <c r="BH31" s="1101"/>
      <c r="BI31" s="1102"/>
      <c r="BJ31" s="232"/>
      <c r="BK31" s="232"/>
      <c r="BL31" s="232"/>
      <c r="BM31" s="232"/>
      <c r="BN31" s="232"/>
      <c r="BO31" s="245"/>
      <c r="BP31" s="245"/>
      <c r="BQ31" s="242">
        <v>25</v>
      </c>
      <c r="BR31" s="243"/>
      <c r="BS31" s="1083"/>
      <c r="BT31" s="1084"/>
      <c r="BU31" s="1084"/>
      <c r="BV31" s="1084"/>
      <c r="BW31" s="1084"/>
      <c r="BX31" s="1084"/>
      <c r="BY31" s="1084"/>
      <c r="BZ31" s="1084"/>
      <c r="CA31" s="1084"/>
      <c r="CB31" s="1084"/>
      <c r="CC31" s="1084"/>
      <c r="CD31" s="1084"/>
      <c r="CE31" s="1084"/>
      <c r="CF31" s="1084"/>
      <c r="CG31" s="1085"/>
      <c r="CH31" s="1058"/>
      <c r="CI31" s="1059"/>
      <c r="CJ31" s="1059"/>
      <c r="CK31" s="1059"/>
      <c r="CL31" s="1060"/>
      <c r="CM31" s="1058"/>
      <c r="CN31" s="1059"/>
      <c r="CO31" s="1059"/>
      <c r="CP31" s="1059"/>
      <c r="CQ31" s="1060"/>
      <c r="CR31" s="1058"/>
      <c r="CS31" s="1059"/>
      <c r="CT31" s="1059"/>
      <c r="CU31" s="1059"/>
      <c r="CV31" s="1060"/>
      <c r="CW31" s="1058"/>
      <c r="CX31" s="1059"/>
      <c r="CY31" s="1059"/>
      <c r="CZ31" s="1059"/>
      <c r="DA31" s="1060"/>
      <c r="DB31" s="1058"/>
      <c r="DC31" s="1059"/>
      <c r="DD31" s="1059"/>
      <c r="DE31" s="1059"/>
      <c r="DF31" s="1060"/>
      <c r="DG31" s="1058"/>
      <c r="DH31" s="1059"/>
      <c r="DI31" s="1059"/>
      <c r="DJ31" s="1059"/>
      <c r="DK31" s="1060"/>
      <c r="DL31" s="1058"/>
      <c r="DM31" s="1059"/>
      <c r="DN31" s="1059"/>
      <c r="DO31" s="1059"/>
      <c r="DP31" s="1060"/>
      <c r="DQ31" s="1058"/>
      <c r="DR31" s="1059"/>
      <c r="DS31" s="1059"/>
      <c r="DT31" s="1059"/>
      <c r="DU31" s="1060"/>
      <c r="DV31" s="1061"/>
      <c r="DW31" s="1062"/>
      <c r="DX31" s="1062"/>
      <c r="DY31" s="1062"/>
      <c r="DZ31" s="1063"/>
      <c r="EA31" s="226"/>
    </row>
    <row r="32" spans="1:131" s="227" customFormat="1" ht="26.25" customHeight="1">
      <c r="A32" s="246">
        <v>5</v>
      </c>
      <c r="B32" s="1106" t="s">
        <v>412</v>
      </c>
      <c r="C32" s="1107"/>
      <c r="D32" s="1107"/>
      <c r="E32" s="1107"/>
      <c r="F32" s="1107"/>
      <c r="G32" s="1107"/>
      <c r="H32" s="1107"/>
      <c r="I32" s="1107"/>
      <c r="J32" s="1107"/>
      <c r="K32" s="1107"/>
      <c r="L32" s="1107"/>
      <c r="M32" s="1107"/>
      <c r="N32" s="1107"/>
      <c r="O32" s="1107"/>
      <c r="P32" s="1108"/>
      <c r="Q32" s="1112">
        <v>13</v>
      </c>
      <c r="R32" s="1113"/>
      <c r="S32" s="1113"/>
      <c r="T32" s="1113"/>
      <c r="U32" s="1113"/>
      <c r="V32" s="1113">
        <v>12</v>
      </c>
      <c r="W32" s="1113"/>
      <c r="X32" s="1113"/>
      <c r="Y32" s="1113"/>
      <c r="Z32" s="1113"/>
      <c r="AA32" s="1113">
        <v>1</v>
      </c>
      <c r="AB32" s="1113"/>
      <c r="AC32" s="1113"/>
      <c r="AD32" s="1113"/>
      <c r="AE32" s="1114"/>
      <c r="AF32" s="1088">
        <v>5</v>
      </c>
      <c r="AG32" s="1089"/>
      <c r="AH32" s="1089"/>
      <c r="AI32" s="1089"/>
      <c r="AJ32" s="1090"/>
      <c r="AK32" s="1049">
        <v>3</v>
      </c>
      <c r="AL32" s="1040"/>
      <c r="AM32" s="1040"/>
      <c r="AN32" s="1040"/>
      <c r="AO32" s="1040"/>
      <c r="AP32" s="1040"/>
      <c r="AQ32" s="1040"/>
      <c r="AR32" s="1040"/>
      <c r="AS32" s="1040"/>
      <c r="AT32" s="1040"/>
      <c r="AU32" s="1040"/>
      <c r="AV32" s="1040"/>
      <c r="AW32" s="1040"/>
      <c r="AX32" s="1040"/>
      <c r="AY32" s="1040"/>
      <c r="AZ32" s="1111"/>
      <c r="BA32" s="1111"/>
      <c r="BB32" s="1111"/>
      <c r="BC32" s="1111"/>
      <c r="BD32" s="1111"/>
      <c r="BE32" s="1101" t="s">
        <v>413</v>
      </c>
      <c r="BF32" s="1101"/>
      <c r="BG32" s="1101"/>
      <c r="BH32" s="1101"/>
      <c r="BI32" s="1102"/>
      <c r="BJ32" s="232"/>
      <c r="BK32" s="232"/>
      <c r="BL32" s="232"/>
      <c r="BM32" s="232"/>
      <c r="BN32" s="232"/>
      <c r="BO32" s="245"/>
      <c r="BP32" s="245"/>
      <c r="BQ32" s="242">
        <v>26</v>
      </c>
      <c r="BR32" s="243"/>
      <c r="BS32" s="1083"/>
      <c r="BT32" s="1084"/>
      <c r="BU32" s="1084"/>
      <c r="BV32" s="1084"/>
      <c r="BW32" s="1084"/>
      <c r="BX32" s="1084"/>
      <c r="BY32" s="1084"/>
      <c r="BZ32" s="1084"/>
      <c r="CA32" s="1084"/>
      <c r="CB32" s="1084"/>
      <c r="CC32" s="1084"/>
      <c r="CD32" s="1084"/>
      <c r="CE32" s="1084"/>
      <c r="CF32" s="1084"/>
      <c r="CG32" s="1085"/>
      <c r="CH32" s="1058"/>
      <c r="CI32" s="1059"/>
      <c r="CJ32" s="1059"/>
      <c r="CK32" s="1059"/>
      <c r="CL32" s="1060"/>
      <c r="CM32" s="1058"/>
      <c r="CN32" s="1059"/>
      <c r="CO32" s="1059"/>
      <c r="CP32" s="1059"/>
      <c r="CQ32" s="1060"/>
      <c r="CR32" s="1058"/>
      <c r="CS32" s="1059"/>
      <c r="CT32" s="1059"/>
      <c r="CU32" s="1059"/>
      <c r="CV32" s="1060"/>
      <c r="CW32" s="1058"/>
      <c r="CX32" s="1059"/>
      <c r="CY32" s="1059"/>
      <c r="CZ32" s="1059"/>
      <c r="DA32" s="1060"/>
      <c r="DB32" s="1058"/>
      <c r="DC32" s="1059"/>
      <c r="DD32" s="1059"/>
      <c r="DE32" s="1059"/>
      <c r="DF32" s="1060"/>
      <c r="DG32" s="1058"/>
      <c r="DH32" s="1059"/>
      <c r="DI32" s="1059"/>
      <c r="DJ32" s="1059"/>
      <c r="DK32" s="1060"/>
      <c r="DL32" s="1058"/>
      <c r="DM32" s="1059"/>
      <c r="DN32" s="1059"/>
      <c r="DO32" s="1059"/>
      <c r="DP32" s="1060"/>
      <c r="DQ32" s="1058"/>
      <c r="DR32" s="1059"/>
      <c r="DS32" s="1059"/>
      <c r="DT32" s="1059"/>
      <c r="DU32" s="1060"/>
      <c r="DV32" s="1061"/>
      <c r="DW32" s="1062"/>
      <c r="DX32" s="1062"/>
      <c r="DY32" s="1062"/>
      <c r="DZ32" s="1063"/>
      <c r="EA32" s="226"/>
    </row>
    <row r="33" spans="1:131" s="227" customFormat="1" ht="26.25" customHeight="1">
      <c r="A33" s="246">
        <v>6</v>
      </c>
      <c r="B33" s="1106"/>
      <c r="C33" s="1107"/>
      <c r="D33" s="1107"/>
      <c r="E33" s="1107"/>
      <c r="F33" s="1107"/>
      <c r="G33" s="1107"/>
      <c r="H33" s="1107"/>
      <c r="I33" s="1107"/>
      <c r="J33" s="1107"/>
      <c r="K33" s="1107"/>
      <c r="L33" s="1107"/>
      <c r="M33" s="1107"/>
      <c r="N33" s="1107"/>
      <c r="O33" s="1107"/>
      <c r="P33" s="1108"/>
      <c r="Q33" s="1112"/>
      <c r="R33" s="1113"/>
      <c r="S33" s="1113"/>
      <c r="T33" s="1113"/>
      <c r="U33" s="1113"/>
      <c r="V33" s="1113"/>
      <c r="W33" s="1113"/>
      <c r="X33" s="1113"/>
      <c r="Y33" s="1113"/>
      <c r="Z33" s="1113"/>
      <c r="AA33" s="1113"/>
      <c r="AB33" s="1113"/>
      <c r="AC33" s="1113"/>
      <c r="AD33" s="1113"/>
      <c r="AE33" s="1114"/>
      <c r="AF33" s="1088"/>
      <c r="AG33" s="1089"/>
      <c r="AH33" s="1089"/>
      <c r="AI33" s="1089"/>
      <c r="AJ33" s="1090"/>
      <c r="AK33" s="1049"/>
      <c r="AL33" s="1040"/>
      <c r="AM33" s="1040"/>
      <c r="AN33" s="1040"/>
      <c r="AO33" s="1040"/>
      <c r="AP33" s="1040"/>
      <c r="AQ33" s="1040"/>
      <c r="AR33" s="1040"/>
      <c r="AS33" s="1040"/>
      <c r="AT33" s="1040"/>
      <c r="AU33" s="1040"/>
      <c r="AV33" s="1040"/>
      <c r="AW33" s="1040"/>
      <c r="AX33" s="1040"/>
      <c r="AY33" s="1040"/>
      <c r="AZ33" s="1111"/>
      <c r="BA33" s="1111"/>
      <c r="BB33" s="1111"/>
      <c r="BC33" s="1111"/>
      <c r="BD33" s="1111"/>
      <c r="BE33" s="1101"/>
      <c r="BF33" s="1101"/>
      <c r="BG33" s="1101"/>
      <c r="BH33" s="1101"/>
      <c r="BI33" s="1102"/>
      <c r="BJ33" s="232"/>
      <c r="BK33" s="232"/>
      <c r="BL33" s="232"/>
      <c r="BM33" s="232"/>
      <c r="BN33" s="232"/>
      <c r="BO33" s="245"/>
      <c r="BP33" s="245"/>
      <c r="BQ33" s="242">
        <v>27</v>
      </c>
      <c r="BR33" s="243"/>
      <c r="BS33" s="1083"/>
      <c r="BT33" s="1084"/>
      <c r="BU33" s="1084"/>
      <c r="BV33" s="1084"/>
      <c r="BW33" s="1084"/>
      <c r="BX33" s="1084"/>
      <c r="BY33" s="1084"/>
      <c r="BZ33" s="1084"/>
      <c r="CA33" s="1084"/>
      <c r="CB33" s="1084"/>
      <c r="CC33" s="1084"/>
      <c r="CD33" s="1084"/>
      <c r="CE33" s="1084"/>
      <c r="CF33" s="1084"/>
      <c r="CG33" s="1085"/>
      <c r="CH33" s="1058"/>
      <c r="CI33" s="1059"/>
      <c r="CJ33" s="1059"/>
      <c r="CK33" s="1059"/>
      <c r="CL33" s="1060"/>
      <c r="CM33" s="1058"/>
      <c r="CN33" s="1059"/>
      <c r="CO33" s="1059"/>
      <c r="CP33" s="1059"/>
      <c r="CQ33" s="1060"/>
      <c r="CR33" s="1058"/>
      <c r="CS33" s="1059"/>
      <c r="CT33" s="1059"/>
      <c r="CU33" s="1059"/>
      <c r="CV33" s="1060"/>
      <c r="CW33" s="1058"/>
      <c r="CX33" s="1059"/>
      <c r="CY33" s="1059"/>
      <c r="CZ33" s="1059"/>
      <c r="DA33" s="1060"/>
      <c r="DB33" s="1058"/>
      <c r="DC33" s="1059"/>
      <c r="DD33" s="1059"/>
      <c r="DE33" s="1059"/>
      <c r="DF33" s="1060"/>
      <c r="DG33" s="1058"/>
      <c r="DH33" s="1059"/>
      <c r="DI33" s="1059"/>
      <c r="DJ33" s="1059"/>
      <c r="DK33" s="1060"/>
      <c r="DL33" s="1058"/>
      <c r="DM33" s="1059"/>
      <c r="DN33" s="1059"/>
      <c r="DO33" s="1059"/>
      <c r="DP33" s="1060"/>
      <c r="DQ33" s="1058"/>
      <c r="DR33" s="1059"/>
      <c r="DS33" s="1059"/>
      <c r="DT33" s="1059"/>
      <c r="DU33" s="1060"/>
      <c r="DV33" s="1061"/>
      <c r="DW33" s="1062"/>
      <c r="DX33" s="1062"/>
      <c r="DY33" s="1062"/>
      <c r="DZ33" s="1063"/>
      <c r="EA33" s="226"/>
    </row>
    <row r="34" spans="1:131" s="227" customFormat="1" ht="26.25" customHeight="1">
      <c r="A34" s="246">
        <v>7</v>
      </c>
      <c r="B34" s="1106"/>
      <c r="C34" s="1107"/>
      <c r="D34" s="1107"/>
      <c r="E34" s="1107"/>
      <c r="F34" s="1107"/>
      <c r="G34" s="1107"/>
      <c r="H34" s="1107"/>
      <c r="I34" s="1107"/>
      <c r="J34" s="1107"/>
      <c r="K34" s="1107"/>
      <c r="L34" s="1107"/>
      <c r="M34" s="1107"/>
      <c r="N34" s="1107"/>
      <c r="O34" s="1107"/>
      <c r="P34" s="1108"/>
      <c r="Q34" s="1112"/>
      <c r="R34" s="1113"/>
      <c r="S34" s="1113"/>
      <c r="T34" s="1113"/>
      <c r="U34" s="1113"/>
      <c r="V34" s="1113"/>
      <c r="W34" s="1113"/>
      <c r="X34" s="1113"/>
      <c r="Y34" s="1113"/>
      <c r="Z34" s="1113"/>
      <c r="AA34" s="1113"/>
      <c r="AB34" s="1113"/>
      <c r="AC34" s="1113"/>
      <c r="AD34" s="1113"/>
      <c r="AE34" s="1114"/>
      <c r="AF34" s="1088"/>
      <c r="AG34" s="1089"/>
      <c r="AH34" s="1089"/>
      <c r="AI34" s="1089"/>
      <c r="AJ34" s="1090"/>
      <c r="AK34" s="1049"/>
      <c r="AL34" s="1040"/>
      <c r="AM34" s="1040"/>
      <c r="AN34" s="1040"/>
      <c r="AO34" s="1040"/>
      <c r="AP34" s="1040"/>
      <c r="AQ34" s="1040"/>
      <c r="AR34" s="1040"/>
      <c r="AS34" s="1040"/>
      <c r="AT34" s="1040"/>
      <c r="AU34" s="1040"/>
      <c r="AV34" s="1040"/>
      <c r="AW34" s="1040"/>
      <c r="AX34" s="1040"/>
      <c r="AY34" s="1040"/>
      <c r="AZ34" s="1111"/>
      <c r="BA34" s="1111"/>
      <c r="BB34" s="1111"/>
      <c r="BC34" s="1111"/>
      <c r="BD34" s="1111"/>
      <c r="BE34" s="1101"/>
      <c r="BF34" s="1101"/>
      <c r="BG34" s="1101"/>
      <c r="BH34" s="1101"/>
      <c r="BI34" s="1102"/>
      <c r="BJ34" s="232"/>
      <c r="BK34" s="232"/>
      <c r="BL34" s="232"/>
      <c r="BM34" s="232"/>
      <c r="BN34" s="232"/>
      <c r="BO34" s="245"/>
      <c r="BP34" s="245"/>
      <c r="BQ34" s="242">
        <v>28</v>
      </c>
      <c r="BR34" s="243"/>
      <c r="BS34" s="1083"/>
      <c r="BT34" s="1084"/>
      <c r="BU34" s="1084"/>
      <c r="BV34" s="1084"/>
      <c r="BW34" s="1084"/>
      <c r="BX34" s="1084"/>
      <c r="BY34" s="1084"/>
      <c r="BZ34" s="1084"/>
      <c r="CA34" s="1084"/>
      <c r="CB34" s="1084"/>
      <c r="CC34" s="1084"/>
      <c r="CD34" s="1084"/>
      <c r="CE34" s="1084"/>
      <c r="CF34" s="1084"/>
      <c r="CG34" s="1085"/>
      <c r="CH34" s="1058"/>
      <c r="CI34" s="1059"/>
      <c r="CJ34" s="1059"/>
      <c r="CK34" s="1059"/>
      <c r="CL34" s="1060"/>
      <c r="CM34" s="1058"/>
      <c r="CN34" s="1059"/>
      <c r="CO34" s="1059"/>
      <c r="CP34" s="1059"/>
      <c r="CQ34" s="1060"/>
      <c r="CR34" s="1058"/>
      <c r="CS34" s="1059"/>
      <c r="CT34" s="1059"/>
      <c r="CU34" s="1059"/>
      <c r="CV34" s="1060"/>
      <c r="CW34" s="1058"/>
      <c r="CX34" s="1059"/>
      <c r="CY34" s="1059"/>
      <c r="CZ34" s="1059"/>
      <c r="DA34" s="1060"/>
      <c r="DB34" s="1058"/>
      <c r="DC34" s="1059"/>
      <c r="DD34" s="1059"/>
      <c r="DE34" s="1059"/>
      <c r="DF34" s="1060"/>
      <c r="DG34" s="1058"/>
      <c r="DH34" s="1059"/>
      <c r="DI34" s="1059"/>
      <c r="DJ34" s="1059"/>
      <c r="DK34" s="1060"/>
      <c r="DL34" s="1058"/>
      <c r="DM34" s="1059"/>
      <c r="DN34" s="1059"/>
      <c r="DO34" s="1059"/>
      <c r="DP34" s="1060"/>
      <c r="DQ34" s="1058"/>
      <c r="DR34" s="1059"/>
      <c r="DS34" s="1059"/>
      <c r="DT34" s="1059"/>
      <c r="DU34" s="1060"/>
      <c r="DV34" s="1061"/>
      <c r="DW34" s="1062"/>
      <c r="DX34" s="1062"/>
      <c r="DY34" s="1062"/>
      <c r="DZ34" s="1063"/>
      <c r="EA34" s="226"/>
    </row>
    <row r="35" spans="1:131" s="227" customFormat="1" ht="26.25" customHeight="1">
      <c r="A35" s="246">
        <v>8</v>
      </c>
      <c r="B35" s="1106"/>
      <c r="C35" s="1107"/>
      <c r="D35" s="1107"/>
      <c r="E35" s="1107"/>
      <c r="F35" s="1107"/>
      <c r="G35" s="1107"/>
      <c r="H35" s="1107"/>
      <c r="I35" s="1107"/>
      <c r="J35" s="1107"/>
      <c r="K35" s="1107"/>
      <c r="L35" s="1107"/>
      <c r="M35" s="1107"/>
      <c r="N35" s="1107"/>
      <c r="O35" s="1107"/>
      <c r="P35" s="1108"/>
      <c r="Q35" s="1112"/>
      <c r="R35" s="1113"/>
      <c r="S35" s="1113"/>
      <c r="T35" s="1113"/>
      <c r="U35" s="1113"/>
      <c r="V35" s="1113"/>
      <c r="W35" s="1113"/>
      <c r="X35" s="1113"/>
      <c r="Y35" s="1113"/>
      <c r="Z35" s="1113"/>
      <c r="AA35" s="1113"/>
      <c r="AB35" s="1113"/>
      <c r="AC35" s="1113"/>
      <c r="AD35" s="1113"/>
      <c r="AE35" s="1114"/>
      <c r="AF35" s="1088"/>
      <c r="AG35" s="1089"/>
      <c r="AH35" s="1089"/>
      <c r="AI35" s="1089"/>
      <c r="AJ35" s="1090"/>
      <c r="AK35" s="1049"/>
      <c r="AL35" s="1040"/>
      <c r="AM35" s="1040"/>
      <c r="AN35" s="1040"/>
      <c r="AO35" s="1040"/>
      <c r="AP35" s="1040"/>
      <c r="AQ35" s="1040"/>
      <c r="AR35" s="1040"/>
      <c r="AS35" s="1040"/>
      <c r="AT35" s="1040"/>
      <c r="AU35" s="1040"/>
      <c r="AV35" s="1040"/>
      <c r="AW35" s="1040"/>
      <c r="AX35" s="1040"/>
      <c r="AY35" s="1040"/>
      <c r="AZ35" s="1111"/>
      <c r="BA35" s="1111"/>
      <c r="BB35" s="1111"/>
      <c r="BC35" s="1111"/>
      <c r="BD35" s="1111"/>
      <c r="BE35" s="1101"/>
      <c r="BF35" s="1101"/>
      <c r="BG35" s="1101"/>
      <c r="BH35" s="1101"/>
      <c r="BI35" s="1102"/>
      <c r="BJ35" s="232"/>
      <c r="BK35" s="232"/>
      <c r="BL35" s="232"/>
      <c r="BM35" s="232"/>
      <c r="BN35" s="232"/>
      <c r="BO35" s="245"/>
      <c r="BP35" s="245"/>
      <c r="BQ35" s="242">
        <v>29</v>
      </c>
      <c r="BR35" s="243"/>
      <c r="BS35" s="1083"/>
      <c r="BT35" s="1084"/>
      <c r="BU35" s="1084"/>
      <c r="BV35" s="1084"/>
      <c r="BW35" s="1084"/>
      <c r="BX35" s="1084"/>
      <c r="BY35" s="1084"/>
      <c r="BZ35" s="1084"/>
      <c r="CA35" s="1084"/>
      <c r="CB35" s="1084"/>
      <c r="CC35" s="1084"/>
      <c r="CD35" s="1084"/>
      <c r="CE35" s="1084"/>
      <c r="CF35" s="1084"/>
      <c r="CG35" s="1085"/>
      <c r="CH35" s="1058"/>
      <c r="CI35" s="1059"/>
      <c r="CJ35" s="1059"/>
      <c r="CK35" s="1059"/>
      <c r="CL35" s="1060"/>
      <c r="CM35" s="1058"/>
      <c r="CN35" s="1059"/>
      <c r="CO35" s="1059"/>
      <c r="CP35" s="1059"/>
      <c r="CQ35" s="1060"/>
      <c r="CR35" s="1058"/>
      <c r="CS35" s="1059"/>
      <c r="CT35" s="1059"/>
      <c r="CU35" s="1059"/>
      <c r="CV35" s="1060"/>
      <c r="CW35" s="1058"/>
      <c r="CX35" s="1059"/>
      <c r="CY35" s="1059"/>
      <c r="CZ35" s="1059"/>
      <c r="DA35" s="1060"/>
      <c r="DB35" s="1058"/>
      <c r="DC35" s="1059"/>
      <c r="DD35" s="1059"/>
      <c r="DE35" s="1059"/>
      <c r="DF35" s="1060"/>
      <c r="DG35" s="1058"/>
      <c r="DH35" s="1059"/>
      <c r="DI35" s="1059"/>
      <c r="DJ35" s="1059"/>
      <c r="DK35" s="1060"/>
      <c r="DL35" s="1058"/>
      <c r="DM35" s="1059"/>
      <c r="DN35" s="1059"/>
      <c r="DO35" s="1059"/>
      <c r="DP35" s="1060"/>
      <c r="DQ35" s="1058"/>
      <c r="DR35" s="1059"/>
      <c r="DS35" s="1059"/>
      <c r="DT35" s="1059"/>
      <c r="DU35" s="1060"/>
      <c r="DV35" s="1061"/>
      <c r="DW35" s="1062"/>
      <c r="DX35" s="1062"/>
      <c r="DY35" s="1062"/>
      <c r="DZ35" s="1063"/>
      <c r="EA35" s="226"/>
    </row>
    <row r="36" spans="1:131" s="227" customFormat="1" ht="26.25" customHeight="1">
      <c r="A36" s="246">
        <v>9</v>
      </c>
      <c r="B36" s="1106"/>
      <c r="C36" s="1107"/>
      <c r="D36" s="1107"/>
      <c r="E36" s="1107"/>
      <c r="F36" s="1107"/>
      <c r="G36" s="1107"/>
      <c r="H36" s="1107"/>
      <c r="I36" s="1107"/>
      <c r="J36" s="1107"/>
      <c r="K36" s="1107"/>
      <c r="L36" s="1107"/>
      <c r="M36" s="1107"/>
      <c r="N36" s="1107"/>
      <c r="O36" s="1107"/>
      <c r="P36" s="1108"/>
      <c r="Q36" s="1112"/>
      <c r="R36" s="1113"/>
      <c r="S36" s="1113"/>
      <c r="T36" s="1113"/>
      <c r="U36" s="1113"/>
      <c r="V36" s="1113"/>
      <c r="W36" s="1113"/>
      <c r="X36" s="1113"/>
      <c r="Y36" s="1113"/>
      <c r="Z36" s="1113"/>
      <c r="AA36" s="1113"/>
      <c r="AB36" s="1113"/>
      <c r="AC36" s="1113"/>
      <c r="AD36" s="1113"/>
      <c r="AE36" s="1114"/>
      <c r="AF36" s="1088"/>
      <c r="AG36" s="1089"/>
      <c r="AH36" s="1089"/>
      <c r="AI36" s="1089"/>
      <c r="AJ36" s="1090"/>
      <c r="AK36" s="1049"/>
      <c r="AL36" s="1040"/>
      <c r="AM36" s="1040"/>
      <c r="AN36" s="1040"/>
      <c r="AO36" s="1040"/>
      <c r="AP36" s="1040"/>
      <c r="AQ36" s="1040"/>
      <c r="AR36" s="1040"/>
      <c r="AS36" s="1040"/>
      <c r="AT36" s="1040"/>
      <c r="AU36" s="1040"/>
      <c r="AV36" s="1040"/>
      <c r="AW36" s="1040"/>
      <c r="AX36" s="1040"/>
      <c r="AY36" s="1040"/>
      <c r="AZ36" s="1111"/>
      <c r="BA36" s="1111"/>
      <c r="BB36" s="1111"/>
      <c r="BC36" s="1111"/>
      <c r="BD36" s="1111"/>
      <c r="BE36" s="1101"/>
      <c r="BF36" s="1101"/>
      <c r="BG36" s="1101"/>
      <c r="BH36" s="1101"/>
      <c r="BI36" s="1102"/>
      <c r="BJ36" s="232"/>
      <c r="BK36" s="232"/>
      <c r="BL36" s="232"/>
      <c r="BM36" s="232"/>
      <c r="BN36" s="232"/>
      <c r="BO36" s="245"/>
      <c r="BP36" s="245"/>
      <c r="BQ36" s="242">
        <v>30</v>
      </c>
      <c r="BR36" s="243"/>
      <c r="BS36" s="1083"/>
      <c r="BT36" s="1084"/>
      <c r="BU36" s="1084"/>
      <c r="BV36" s="1084"/>
      <c r="BW36" s="1084"/>
      <c r="BX36" s="1084"/>
      <c r="BY36" s="1084"/>
      <c r="BZ36" s="1084"/>
      <c r="CA36" s="1084"/>
      <c r="CB36" s="1084"/>
      <c r="CC36" s="1084"/>
      <c r="CD36" s="1084"/>
      <c r="CE36" s="1084"/>
      <c r="CF36" s="1084"/>
      <c r="CG36" s="1085"/>
      <c r="CH36" s="1058"/>
      <c r="CI36" s="1059"/>
      <c r="CJ36" s="1059"/>
      <c r="CK36" s="1059"/>
      <c r="CL36" s="1060"/>
      <c r="CM36" s="1058"/>
      <c r="CN36" s="1059"/>
      <c r="CO36" s="1059"/>
      <c r="CP36" s="1059"/>
      <c r="CQ36" s="1060"/>
      <c r="CR36" s="1058"/>
      <c r="CS36" s="1059"/>
      <c r="CT36" s="1059"/>
      <c r="CU36" s="1059"/>
      <c r="CV36" s="1060"/>
      <c r="CW36" s="1058"/>
      <c r="CX36" s="1059"/>
      <c r="CY36" s="1059"/>
      <c r="CZ36" s="1059"/>
      <c r="DA36" s="1060"/>
      <c r="DB36" s="1058"/>
      <c r="DC36" s="1059"/>
      <c r="DD36" s="1059"/>
      <c r="DE36" s="1059"/>
      <c r="DF36" s="1060"/>
      <c r="DG36" s="1058"/>
      <c r="DH36" s="1059"/>
      <c r="DI36" s="1059"/>
      <c r="DJ36" s="1059"/>
      <c r="DK36" s="1060"/>
      <c r="DL36" s="1058"/>
      <c r="DM36" s="1059"/>
      <c r="DN36" s="1059"/>
      <c r="DO36" s="1059"/>
      <c r="DP36" s="1060"/>
      <c r="DQ36" s="1058"/>
      <c r="DR36" s="1059"/>
      <c r="DS36" s="1059"/>
      <c r="DT36" s="1059"/>
      <c r="DU36" s="1060"/>
      <c r="DV36" s="1061"/>
      <c r="DW36" s="1062"/>
      <c r="DX36" s="1062"/>
      <c r="DY36" s="1062"/>
      <c r="DZ36" s="1063"/>
      <c r="EA36" s="226"/>
    </row>
    <row r="37" spans="1:131" s="227" customFormat="1" ht="26.25" customHeight="1">
      <c r="A37" s="246">
        <v>10</v>
      </c>
      <c r="B37" s="1106"/>
      <c r="C37" s="1107"/>
      <c r="D37" s="1107"/>
      <c r="E37" s="1107"/>
      <c r="F37" s="1107"/>
      <c r="G37" s="1107"/>
      <c r="H37" s="1107"/>
      <c r="I37" s="1107"/>
      <c r="J37" s="1107"/>
      <c r="K37" s="1107"/>
      <c r="L37" s="1107"/>
      <c r="M37" s="1107"/>
      <c r="N37" s="1107"/>
      <c r="O37" s="1107"/>
      <c r="P37" s="1108"/>
      <c r="Q37" s="1112"/>
      <c r="R37" s="1113"/>
      <c r="S37" s="1113"/>
      <c r="T37" s="1113"/>
      <c r="U37" s="1113"/>
      <c r="V37" s="1113"/>
      <c r="W37" s="1113"/>
      <c r="X37" s="1113"/>
      <c r="Y37" s="1113"/>
      <c r="Z37" s="1113"/>
      <c r="AA37" s="1113"/>
      <c r="AB37" s="1113"/>
      <c r="AC37" s="1113"/>
      <c r="AD37" s="1113"/>
      <c r="AE37" s="1114"/>
      <c r="AF37" s="1088"/>
      <c r="AG37" s="1089"/>
      <c r="AH37" s="1089"/>
      <c r="AI37" s="1089"/>
      <c r="AJ37" s="1090"/>
      <c r="AK37" s="1049"/>
      <c r="AL37" s="1040"/>
      <c r="AM37" s="1040"/>
      <c r="AN37" s="1040"/>
      <c r="AO37" s="1040"/>
      <c r="AP37" s="1040"/>
      <c r="AQ37" s="1040"/>
      <c r="AR37" s="1040"/>
      <c r="AS37" s="1040"/>
      <c r="AT37" s="1040"/>
      <c r="AU37" s="1040"/>
      <c r="AV37" s="1040"/>
      <c r="AW37" s="1040"/>
      <c r="AX37" s="1040"/>
      <c r="AY37" s="1040"/>
      <c r="AZ37" s="1111"/>
      <c r="BA37" s="1111"/>
      <c r="BB37" s="1111"/>
      <c r="BC37" s="1111"/>
      <c r="BD37" s="1111"/>
      <c r="BE37" s="1101"/>
      <c r="BF37" s="1101"/>
      <c r="BG37" s="1101"/>
      <c r="BH37" s="1101"/>
      <c r="BI37" s="1102"/>
      <c r="BJ37" s="232"/>
      <c r="BK37" s="232"/>
      <c r="BL37" s="232"/>
      <c r="BM37" s="232"/>
      <c r="BN37" s="232"/>
      <c r="BO37" s="245"/>
      <c r="BP37" s="245"/>
      <c r="BQ37" s="242">
        <v>31</v>
      </c>
      <c r="BR37" s="243"/>
      <c r="BS37" s="1083"/>
      <c r="BT37" s="1084"/>
      <c r="BU37" s="1084"/>
      <c r="BV37" s="1084"/>
      <c r="BW37" s="1084"/>
      <c r="BX37" s="1084"/>
      <c r="BY37" s="1084"/>
      <c r="BZ37" s="1084"/>
      <c r="CA37" s="1084"/>
      <c r="CB37" s="1084"/>
      <c r="CC37" s="1084"/>
      <c r="CD37" s="1084"/>
      <c r="CE37" s="1084"/>
      <c r="CF37" s="1084"/>
      <c r="CG37" s="1085"/>
      <c r="CH37" s="1058"/>
      <c r="CI37" s="1059"/>
      <c r="CJ37" s="1059"/>
      <c r="CK37" s="1059"/>
      <c r="CL37" s="1060"/>
      <c r="CM37" s="1058"/>
      <c r="CN37" s="1059"/>
      <c r="CO37" s="1059"/>
      <c r="CP37" s="1059"/>
      <c r="CQ37" s="1060"/>
      <c r="CR37" s="1058"/>
      <c r="CS37" s="1059"/>
      <c r="CT37" s="1059"/>
      <c r="CU37" s="1059"/>
      <c r="CV37" s="1060"/>
      <c r="CW37" s="1058"/>
      <c r="CX37" s="1059"/>
      <c r="CY37" s="1059"/>
      <c r="CZ37" s="1059"/>
      <c r="DA37" s="1060"/>
      <c r="DB37" s="1058"/>
      <c r="DC37" s="1059"/>
      <c r="DD37" s="1059"/>
      <c r="DE37" s="1059"/>
      <c r="DF37" s="1060"/>
      <c r="DG37" s="1058"/>
      <c r="DH37" s="1059"/>
      <c r="DI37" s="1059"/>
      <c r="DJ37" s="1059"/>
      <c r="DK37" s="1060"/>
      <c r="DL37" s="1058"/>
      <c r="DM37" s="1059"/>
      <c r="DN37" s="1059"/>
      <c r="DO37" s="1059"/>
      <c r="DP37" s="1060"/>
      <c r="DQ37" s="1058"/>
      <c r="DR37" s="1059"/>
      <c r="DS37" s="1059"/>
      <c r="DT37" s="1059"/>
      <c r="DU37" s="1060"/>
      <c r="DV37" s="1061"/>
      <c r="DW37" s="1062"/>
      <c r="DX37" s="1062"/>
      <c r="DY37" s="1062"/>
      <c r="DZ37" s="1063"/>
      <c r="EA37" s="226"/>
    </row>
    <row r="38" spans="1:131" s="227" customFormat="1" ht="26.25" customHeight="1">
      <c r="A38" s="246">
        <v>11</v>
      </c>
      <c r="B38" s="1106"/>
      <c r="C38" s="1107"/>
      <c r="D38" s="1107"/>
      <c r="E38" s="1107"/>
      <c r="F38" s="1107"/>
      <c r="G38" s="1107"/>
      <c r="H38" s="1107"/>
      <c r="I38" s="1107"/>
      <c r="J38" s="1107"/>
      <c r="K38" s="1107"/>
      <c r="L38" s="1107"/>
      <c r="M38" s="1107"/>
      <c r="N38" s="1107"/>
      <c r="O38" s="1107"/>
      <c r="P38" s="1108"/>
      <c r="Q38" s="1112"/>
      <c r="R38" s="1113"/>
      <c r="S38" s="1113"/>
      <c r="T38" s="1113"/>
      <c r="U38" s="1113"/>
      <c r="V38" s="1113"/>
      <c r="W38" s="1113"/>
      <c r="X38" s="1113"/>
      <c r="Y38" s="1113"/>
      <c r="Z38" s="1113"/>
      <c r="AA38" s="1113"/>
      <c r="AB38" s="1113"/>
      <c r="AC38" s="1113"/>
      <c r="AD38" s="1113"/>
      <c r="AE38" s="1114"/>
      <c r="AF38" s="1088"/>
      <c r="AG38" s="1089"/>
      <c r="AH38" s="1089"/>
      <c r="AI38" s="1089"/>
      <c r="AJ38" s="1090"/>
      <c r="AK38" s="1049"/>
      <c r="AL38" s="1040"/>
      <c r="AM38" s="1040"/>
      <c r="AN38" s="1040"/>
      <c r="AO38" s="1040"/>
      <c r="AP38" s="1040"/>
      <c r="AQ38" s="1040"/>
      <c r="AR38" s="1040"/>
      <c r="AS38" s="1040"/>
      <c r="AT38" s="1040"/>
      <c r="AU38" s="1040"/>
      <c r="AV38" s="1040"/>
      <c r="AW38" s="1040"/>
      <c r="AX38" s="1040"/>
      <c r="AY38" s="1040"/>
      <c r="AZ38" s="1111"/>
      <c r="BA38" s="1111"/>
      <c r="BB38" s="1111"/>
      <c r="BC38" s="1111"/>
      <c r="BD38" s="1111"/>
      <c r="BE38" s="1101"/>
      <c r="BF38" s="1101"/>
      <c r="BG38" s="1101"/>
      <c r="BH38" s="1101"/>
      <c r="BI38" s="1102"/>
      <c r="BJ38" s="232"/>
      <c r="BK38" s="232"/>
      <c r="BL38" s="232"/>
      <c r="BM38" s="232"/>
      <c r="BN38" s="232"/>
      <c r="BO38" s="245"/>
      <c r="BP38" s="245"/>
      <c r="BQ38" s="242">
        <v>32</v>
      </c>
      <c r="BR38" s="243"/>
      <c r="BS38" s="1083"/>
      <c r="BT38" s="1084"/>
      <c r="BU38" s="1084"/>
      <c r="BV38" s="1084"/>
      <c r="BW38" s="1084"/>
      <c r="BX38" s="1084"/>
      <c r="BY38" s="1084"/>
      <c r="BZ38" s="1084"/>
      <c r="CA38" s="1084"/>
      <c r="CB38" s="1084"/>
      <c r="CC38" s="1084"/>
      <c r="CD38" s="1084"/>
      <c r="CE38" s="1084"/>
      <c r="CF38" s="1084"/>
      <c r="CG38" s="1085"/>
      <c r="CH38" s="1058"/>
      <c r="CI38" s="1059"/>
      <c r="CJ38" s="1059"/>
      <c r="CK38" s="1059"/>
      <c r="CL38" s="1060"/>
      <c r="CM38" s="1058"/>
      <c r="CN38" s="1059"/>
      <c r="CO38" s="1059"/>
      <c r="CP38" s="1059"/>
      <c r="CQ38" s="1060"/>
      <c r="CR38" s="1058"/>
      <c r="CS38" s="1059"/>
      <c r="CT38" s="1059"/>
      <c r="CU38" s="1059"/>
      <c r="CV38" s="1060"/>
      <c r="CW38" s="1058"/>
      <c r="CX38" s="1059"/>
      <c r="CY38" s="1059"/>
      <c r="CZ38" s="1059"/>
      <c r="DA38" s="1060"/>
      <c r="DB38" s="1058"/>
      <c r="DC38" s="1059"/>
      <c r="DD38" s="1059"/>
      <c r="DE38" s="1059"/>
      <c r="DF38" s="1060"/>
      <c r="DG38" s="1058"/>
      <c r="DH38" s="1059"/>
      <c r="DI38" s="1059"/>
      <c r="DJ38" s="1059"/>
      <c r="DK38" s="1060"/>
      <c r="DL38" s="1058"/>
      <c r="DM38" s="1059"/>
      <c r="DN38" s="1059"/>
      <c r="DO38" s="1059"/>
      <c r="DP38" s="1060"/>
      <c r="DQ38" s="1058"/>
      <c r="DR38" s="1059"/>
      <c r="DS38" s="1059"/>
      <c r="DT38" s="1059"/>
      <c r="DU38" s="1060"/>
      <c r="DV38" s="1061"/>
      <c r="DW38" s="1062"/>
      <c r="DX38" s="1062"/>
      <c r="DY38" s="1062"/>
      <c r="DZ38" s="1063"/>
      <c r="EA38" s="226"/>
    </row>
    <row r="39" spans="1:131" s="227" customFormat="1" ht="26.25" customHeight="1">
      <c r="A39" s="246">
        <v>12</v>
      </c>
      <c r="B39" s="1106"/>
      <c r="C39" s="1107"/>
      <c r="D39" s="1107"/>
      <c r="E39" s="1107"/>
      <c r="F39" s="1107"/>
      <c r="G39" s="1107"/>
      <c r="H39" s="1107"/>
      <c r="I39" s="1107"/>
      <c r="J39" s="1107"/>
      <c r="K39" s="1107"/>
      <c r="L39" s="1107"/>
      <c r="M39" s="1107"/>
      <c r="N39" s="1107"/>
      <c r="O39" s="1107"/>
      <c r="P39" s="1108"/>
      <c r="Q39" s="1112"/>
      <c r="R39" s="1113"/>
      <c r="S39" s="1113"/>
      <c r="T39" s="1113"/>
      <c r="U39" s="1113"/>
      <c r="V39" s="1113"/>
      <c r="W39" s="1113"/>
      <c r="X39" s="1113"/>
      <c r="Y39" s="1113"/>
      <c r="Z39" s="1113"/>
      <c r="AA39" s="1113"/>
      <c r="AB39" s="1113"/>
      <c r="AC39" s="1113"/>
      <c r="AD39" s="1113"/>
      <c r="AE39" s="1114"/>
      <c r="AF39" s="1088"/>
      <c r="AG39" s="1089"/>
      <c r="AH39" s="1089"/>
      <c r="AI39" s="1089"/>
      <c r="AJ39" s="1090"/>
      <c r="AK39" s="1049"/>
      <c r="AL39" s="1040"/>
      <c r="AM39" s="1040"/>
      <c r="AN39" s="1040"/>
      <c r="AO39" s="1040"/>
      <c r="AP39" s="1040"/>
      <c r="AQ39" s="1040"/>
      <c r="AR39" s="1040"/>
      <c r="AS39" s="1040"/>
      <c r="AT39" s="1040"/>
      <c r="AU39" s="1040"/>
      <c r="AV39" s="1040"/>
      <c r="AW39" s="1040"/>
      <c r="AX39" s="1040"/>
      <c r="AY39" s="1040"/>
      <c r="AZ39" s="1111"/>
      <c r="BA39" s="1111"/>
      <c r="BB39" s="1111"/>
      <c r="BC39" s="1111"/>
      <c r="BD39" s="1111"/>
      <c r="BE39" s="1101"/>
      <c r="BF39" s="1101"/>
      <c r="BG39" s="1101"/>
      <c r="BH39" s="1101"/>
      <c r="BI39" s="1102"/>
      <c r="BJ39" s="232"/>
      <c r="BK39" s="232"/>
      <c r="BL39" s="232"/>
      <c r="BM39" s="232"/>
      <c r="BN39" s="232"/>
      <c r="BO39" s="245"/>
      <c r="BP39" s="245"/>
      <c r="BQ39" s="242">
        <v>33</v>
      </c>
      <c r="BR39" s="243"/>
      <c r="BS39" s="1083"/>
      <c r="BT39" s="1084"/>
      <c r="BU39" s="1084"/>
      <c r="BV39" s="1084"/>
      <c r="BW39" s="1084"/>
      <c r="BX39" s="1084"/>
      <c r="BY39" s="1084"/>
      <c r="BZ39" s="1084"/>
      <c r="CA39" s="1084"/>
      <c r="CB39" s="1084"/>
      <c r="CC39" s="1084"/>
      <c r="CD39" s="1084"/>
      <c r="CE39" s="1084"/>
      <c r="CF39" s="1084"/>
      <c r="CG39" s="1085"/>
      <c r="CH39" s="1058"/>
      <c r="CI39" s="1059"/>
      <c r="CJ39" s="1059"/>
      <c r="CK39" s="1059"/>
      <c r="CL39" s="1060"/>
      <c r="CM39" s="1058"/>
      <c r="CN39" s="1059"/>
      <c r="CO39" s="1059"/>
      <c r="CP39" s="1059"/>
      <c r="CQ39" s="1060"/>
      <c r="CR39" s="1058"/>
      <c r="CS39" s="1059"/>
      <c r="CT39" s="1059"/>
      <c r="CU39" s="1059"/>
      <c r="CV39" s="1060"/>
      <c r="CW39" s="1058"/>
      <c r="CX39" s="1059"/>
      <c r="CY39" s="1059"/>
      <c r="CZ39" s="1059"/>
      <c r="DA39" s="1060"/>
      <c r="DB39" s="1058"/>
      <c r="DC39" s="1059"/>
      <c r="DD39" s="1059"/>
      <c r="DE39" s="1059"/>
      <c r="DF39" s="1060"/>
      <c r="DG39" s="1058"/>
      <c r="DH39" s="1059"/>
      <c r="DI39" s="1059"/>
      <c r="DJ39" s="1059"/>
      <c r="DK39" s="1060"/>
      <c r="DL39" s="1058"/>
      <c r="DM39" s="1059"/>
      <c r="DN39" s="1059"/>
      <c r="DO39" s="1059"/>
      <c r="DP39" s="1060"/>
      <c r="DQ39" s="1058"/>
      <c r="DR39" s="1059"/>
      <c r="DS39" s="1059"/>
      <c r="DT39" s="1059"/>
      <c r="DU39" s="1060"/>
      <c r="DV39" s="1061"/>
      <c r="DW39" s="1062"/>
      <c r="DX39" s="1062"/>
      <c r="DY39" s="1062"/>
      <c r="DZ39" s="1063"/>
      <c r="EA39" s="226"/>
    </row>
    <row r="40" spans="1:131" s="227" customFormat="1" ht="26.25" customHeight="1">
      <c r="A40" s="241">
        <v>13</v>
      </c>
      <c r="B40" s="1106"/>
      <c r="C40" s="1107"/>
      <c r="D40" s="1107"/>
      <c r="E40" s="1107"/>
      <c r="F40" s="1107"/>
      <c r="G40" s="1107"/>
      <c r="H40" s="1107"/>
      <c r="I40" s="1107"/>
      <c r="J40" s="1107"/>
      <c r="K40" s="1107"/>
      <c r="L40" s="1107"/>
      <c r="M40" s="1107"/>
      <c r="N40" s="1107"/>
      <c r="O40" s="1107"/>
      <c r="P40" s="1108"/>
      <c r="Q40" s="1112"/>
      <c r="R40" s="1113"/>
      <c r="S40" s="1113"/>
      <c r="T40" s="1113"/>
      <c r="U40" s="1113"/>
      <c r="V40" s="1113"/>
      <c r="W40" s="1113"/>
      <c r="X40" s="1113"/>
      <c r="Y40" s="1113"/>
      <c r="Z40" s="1113"/>
      <c r="AA40" s="1113"/>
      <c r="AB40" s="1113"/>
      <c r="AC40" s="1113"/>
      <c r="AD40" s="1113"/>
      <c r="AE40" s="1114"/>
      <c r="AF40" s="1088"/>
      <c r="AG40" s="1089"/>
      <c r="AH40" s="1089"/>
      <c r="AI40" s="1089"/>
      <c r="AJ40" s="1090"/>
      <c r="AK40" s="1049"/>
      <c r="AL40" s="1040"/>
      <c r="AM40" s="1040"/>
      <c r="AN40" s="1040"/>
      <c r="AO40" s="1040"/>
      <c r="AP40" s="1040"/>
      <c r="AQ40" s="1040"/>
      <c r="AR40" s="1040"/>
      <c r="AS40" s="1040"/>
      <c r="AT40" s="1040"/>
      <c r="AU40" s="1040"/>
      <c r="AV40" s="1040"/>
      <c r="AW40" s="1040"/>
      <c r="AX40" s="1040"/>
      <c r="AY40" s="1040"/>
      <c r="AZ40" s="1111"/>
      <c r="BA40" s="1111"/>
      <c r="BB40" s="1111"/>
      <c r="BC40" s="1111"/>
      <c r="BD40" s="1111"/>
      <c r="BE40" s="1101"/>
      <c r="BF40" s="1101"/>
      <c r="BG40" s="1101"/>
      <c r="BH40" s="1101"/>
      <c r="BI40" s="1102"/>
      <c r="BJ40" s="232"/>
      <c r="BK40" s="232"/>
      <c r="BL40" s="232"/>
      <c r="BM40" s="232"/>
      <c r="BN40" s="232"/>
      <c r="BO40" s="245"/>
      <c r="BP40" s="245"/>
      <c r="BQ40" s="242">
        <v>34</v>
      </c>
      <c r="BR40" s="243"/>
      <c r="BS40" s="1083"/>
      <c r="BT40" s="1084"/>
      <c r="BU40" s="1084"/>
      <c r="BV40" s="1084"/>
      <c r="BW40" s="1084"/>
      <c r="BX40" s="1084"/>
      <c r="BY40" s="1084"/>
      <c r="BZ40" s="1084"/>
      <c r="CA40" s="1084"/>
      <c r="CB40" s="1084"/>
      <c r="CC40" s="1084"/>
      <c r="CD40" s="1084"/>
      <c r="CE40" s="1084"/>
      <c r="CF40" s="1084"/>
      <c r="CG40" s="1085"/>
      <c r="CH40" s="1058"/>
      <c r="CI40" s="1059"/>
      <c r="CJ40" s="1059"/>
      <c r="CK40" s="1059"/>
      <c r="CL40" s="1060"/>
      <c r="CM40" s="1058"/>
      <c r="CN40" s="1059"/>
      <c r="CO40" s="1059"/>
      <c r="CP40" s="1059"/>
      <c r="CQ40" s="1060"/>
      <c r="CR40" s="1058"/>
      <c r="CS40" s="1059"/>
      <c r="CT40" s="1059"/>
      <c r="CU40" s="1059"/>
      <c r="CV40" s="1060"/>
      <c r="CW40" s="1058"/>
      <c r="CX40" s="1059"/>
      <c r="CY40" s="1059"/>
      <c r="CZ40" s="1059"/>
      <c r="DA40" s="1060"/>
      <c r="DB40" s="1058"/>
      <c r="DC40" s="1059"/>
      <c r="DD40" s="1059"/>
      <c r="DE40" s="1059"/>
      <c r="DF40" s="1060"/>
      <c r="DG40" s="1058"/>
      <c r="DH40" s="1059"/>
      <c r="DI40" s="1059"/>
      <c r="DJ40" s="1059"/>
      <c r="DK40" s="1060"/>
      <c r="DL40" s="1058"/>
      <c r="DM40" s="1059"/>
      <c r="DN40" s="1059"/>
      <c r="DO40" s="1059"/>
      <c r="DP40" s="1060"/>
      <c r="DQ40" s="1058"/>
      <c r="DR40" s="1059"/>
      <c r="DS40" s="1059"/>
      <c r="DT40" s="1059"/>
      <c r="DU40" s="1060"/>
      <c r="DV40" s="1061"/>
      <c r="DW40" s="1062"/>
      <c r="DX40" s="1062"/>
      <c r="DY40" s="1062"/>
      <c r="DZ40" s="1063"/>
      <c r="EA40" s="226"/>
    </row>
    <row r="41" spans="1:131" s="227" customFormat="1" ht="26.25" customHeight="1">
      <c r="A41" s="241">
        <v>14</v>
      </c>
      <c r="B41" s="1106"/>
      <c r="C41" s="1107"/>
      <c r="D41" s="1107"/>
      <c r="E41" s="1107"/>
      <c r="F41" s="1107"/>
      <c r="G41" s="1107"/>
      <c r="H41" s="1107"/>
      <c r="I41" s="1107"/>
      <c r="J41" s="1107"/>
      <c r="K41" s="1107"/>
      <c r="L41" s="1107"/>
      <c r="M41" s="1107"/>
      <c r="N41" s="1107"/>
      <c r="O41" s="1107"/>
      <c r="P41" s="1108"/>
      <c r="Q41" s="1112"/>
      <c r="R41" s="1113"/>
      <c r="S41" s="1113"/>
      <c r="T41" s="1113"/>
      <c r="U41" s="1113"/>
      <c r="V41" s="1113"/>
      <c r="W41" s="1113"/>
      <c r="X41" s="1113"/>
      <c r="Y41" s="1113"/>
      <c r="Z41" s="1113"/>
      <c r="AA41" s="1113"/>
      <c r="AB41" s="1113"/>
      <c r="AC41" s="1113"/>
      <c r="AD41" s="1113"/>
      <c r="AE41" s="1114"/>
      <c r="AF41" s="1088"/>
      <c r="AG41" s="1089"/>
      <c r="AH41" s="1089"/>
      <c r="AI41" s="1089"/>
      <c r="AJ41" s="1090"/>
      <c r="AK41" s="1049"/>
      <c r="AL41" s="1040"/>
      <c r="AM41" s="1040"/>
      <c r="AN41" s="1040"/>
      <c r="AO41" s="1040"/>
      <c r="AP41" s="1040"/>
      <c r="AQ41" s="1040"/>
      <c r="AR41" s="1040"/>
      <c r="AS41" s="1040"/>
      <c r="AT41" s="1040"/>
      <c r="AU41" s="1040"/>
      <c r="AV41" s="1040"/>
      <c r="AW41" s="1040"/>
      <c r="AX41" s="1040"/>
      <c r="AY41" s="1040"/>
      <c r="AZ41" s="1111"/>
      <c r="BA41" s="1111"/>
      <c r="BB41" s="1111"/>
      <c r="BC41" s="1111"/>
      <c r="BD41" s="1111"/>
      <c r="BE41" s="1101"/>
      <c r="BF41" s="1101"/>
      <c r="BG41" s="1101"/>
      <c r="BH41" s="1101"/>
      <c r="BI41" s="1102"/>
      <c r="BJ41" s="232"/>
      <c r="BK41" s="232"/>
      <c r="BL41" s="232"/>
      <c r="BM41" s="232"/>
      <c r="BN41" s="232"/>
      <c r="BO41" s="245"/>
      <c r="BP41" s="245"/>
      <c r="BQ41" s="242">
        <v>35</v>
      </c>
      <c r="BR41" s="243"/>
      <c r="BS41" s="1083"/>
      <c r="BT41" s="1084"/>
      <c r="BU41" s="1084"/>
      <c r="BV41" s="1084"/>
      <c r="BW41" s="1084"/>
      <c r="BX41" s="1084"/>
      <c r="BY41" s="1084"/>
      <c r="BZ41" s="1084"/>
      <c r="CA41" s="1084"/>
      <c r="CB41" s="1084"/>
      <c r="CC41" s="1084"/>
      <c r="CD41" s="1084"/>
      <c r="CE41" s="1084"/>
      <c r="CF41" s="1084"/>
      <c r="CG41" s="1085"/>
      <c r="CH41" s="1058"/>
      <c r="CI41" s="1059"/>
      <c r="CJ41" s="1059"/>
      <c r="CK41" s="1059"/>
      <c r="CL41" s="1060"/>
      <c r="CM41" s="1058"/>
      <c r="CN41" s="1059"/>
      <c r="CO41" s="1059"/>
      <c r="CP41" s="1059"/>
      <c r="CQ41" s="1060"/>
      <c r="CR41" s="1058"/>
      <c r="CS41" s="1059"/>
      <c r="CT41" s="1059"/>
      <c r="CU41" s="1059"/>
      <c r="CV41" s="1060"/>
      <c r="CW41" s="1058"/>
      <c r="CX41" s="1059"/>
      <c r="CY41" s="1059"/>
      <c r="CZ41" s="1059"/>
      <c r="DA41" s="1060"/>
      <c r="DB41" s="1058"/>
      <c r="DC41" s="1059"/>
      <c r="DD41" s="1059"/>
      <c r="DE41" s="1059"/>
      <c r="DF41" s="1060"/>
      <c r="DG41" s="1058"/>
      <c r="DH41" s="1059"/>
      <c r="DI41" s="1059"/>
      <c r="DJ41" s="1059"/>
      <c r="DK41" s="1060"/>
      <c r="DL41" s="1058"/>
      <c r="DM41" s="1059"/>
      <c r="DN41" s="1059"/>
      <c r="DO41" s="1059"/>
      <c r="DP41" s="1060"/>
      <c r="DQ41" s="1058"/>
      <c r="DR41" s="1059"/>
      <c r="DS41" s="1059"/>
      <c r="DT41" s="1059"/>
      <c r="DU41" s="1060"/>
      <c r="DV41" s="1061"/>
      <c r="DW41" s="1062"/>
      <c r="DX41" s="1062"/>
      <c r="DY41" s="1062"/>
      <c r="DZ41" s="1063"/>
      <c r="EA41" s="226"/>
    </row>
    <row r="42" spans="1:131" s="227" customFormat="1" ht="26.25" customHeight="1">
      <c r="A42" s="241">
        <v>15</v>
      </c>
      <c r="B42" s="1106"/>
      <c r="C42" s="1107"/>
      <c r="D42" s="1107"/>
      <c r="E42" s="1107"/>
      <c r="F42" s="1107"/>
      <c r="G42" s="1107"/>
      <c r="H42" s="1107"/>
      <c r="I42" s="1107"/>
      <c r="J42" s="1107"/>
      <c r="K42" s="1107"/>
      <c r="L42" s="1107"/>
      <c r="M42" s="1107"/>
      <c r="N42" s="1107"/>
      <c r="O42" s="1107"/>
      <c r="P42" s="1108"/>
      <c r="Q42" s="1112"/>
      <c r="R42" s="1113"/>
      <c r="S42" s="1113"/>
      <c r="T42" s="1113"/>
      <c r="U42" s="1113"/>
      <c r="V42" s="1113"/>
      <c r="W42" s="1113"/>
      <c r="X42" s="1113"/>
      <c r="Y42" s="1113"/>
      <c r="Z42" s="1113"/>
      <c r="AA42" s="1113"/>
      <c r="AB42" s="1113"/>
      <c r="AC42" s="1113"/>
      <c r="AD42" s="1113"/>
      <c r="AE42" s="1114"/>
      <c r="AF42" s="1088"/>
      <c r="AG42" s="1089"/>
      <c r="AH42" s="1089"/>
      <c r="AI42" s="1089"/>
      <c r="AJ42" s="1090"/>
      <c r="AK42" s="1049"/>
      <c r="AL42" s="1040"/>
      <c r="AM42" s="1040"/>
      <c r="AN42" s="1040"/>
      <c r="AO42" s="1040"/>
      <c r="AP42" s="1040"/>
      <c r="AQ42" s="1040"/>
      <c r="AR42" s="1040"/>
      <c r="AS42" s="1040"/>
      <c r="AT42" s="1040"/>
      <c r="AU42" s="1040"/>
      <c r="AV42" s="1040"/>
      <c r="AW42" s="1040"/>
      <c r="AX42" s="1040"/>
      <c r="AY42" s="1040"/>
      <c r="AZ42" s="1111"/>
      <c r="BA42" s="1111"/>
      <c r="BB42" s="1111"/>
      <c r="BC42" s="1111"/>
      <c r="BD42" s="1111"/>
      <c r="BE42" s="1101"/>
      <c r="BF42" s="1101"/>
      <c r="BG42" s="1101"/>
      <c r="BH42" s="1101"/>
      <c r="BI42" s="1102"/>
      <c r="BJ42" s="232"/>
      <c r="BK42" s="232"/>
      <c r="BL42" s="232"/>
      <c r="BM42" s="232"/>
      <c r="BN42" s="232"/>
      <c r="BO42" s="245"/>
      <c r="BP42" s="245"/>
      <c r="BQ42" s="242">
        <v>36</v>
      </c>
      <c r="BR42" s="243"/>
      <c r="BS42" s="1083"/>
      <c r="BT42" s="1084"/>
      <c r="BU42" s="1084"/>
      <c r="BV42" s="1084"/>
      <c r="BW42" s="1084"/>
      <c r="BX42" s="1084"/>
      <c r="BY42" s="1084"/>
      <c r="BZ42" s="1084"/>
      <c r="CA42" s="1084"/>
      <c r="CB42" s="1084"/>
      <c r="CC42" s="1084"/>
      <c r="CD42" s="1084"/>
      <c r="CE42" s="1084"/>
      <c r="CF42" s="1084"/>
      <c r="CG42" s="1085"/>
      <c r="CH42" s="1058"/>
      <c r="CI42" s="1059"/>
      <c r="CJ42" s="1059"/>
      <c r="CK42" s="1059"/>
      <c r="CL42" s="1060"/>
      <c r="CM42" s="1058"/>
      <c r="CN42" s="1059"/>
      <c r="CO42" s="1059"/>
      <c r="CP42" s="1059"/>
      <c r="CQ42" s="1060"/>
      <c r="CR42" s="1058"/>
      <c r="CS42" s="1059"/>
      <c r="CT42" s="1059"/>
      <c r="CU42" s="1059"/>
      <c r="CV42" s="1060"/>
      <c r="CW42" s="1058"/>
      <c r="CX42" s="1059"/>
      <c r="CY42" s="1059"/>
      <c r="CZ42" s="1059"/>
      <c r="DA42" s="1060"/>
      <c r="DB42" s="1058"/>
      <c r="DC42" s="1059"/>
      <c r="DD42" s="1059"/>
      <c r="DE42" s="1059"/>
      <c r="DF42" s="1060"/>
      <c r="DG42" s="1058"/>
      <c r="DH42" s="1059"/>
      <c r="DI42" s="1059"/>
      <c r="DJ42" s="1059"/>
      <c r="DK42" s="1060"/>
      <c r="DL42" s="1058"/>
      <c r="DM42" s="1059"/>
      <c r="DN42" s="1059"/>
      <c r="DO42" s="1059"/>
      <c r="DP42" s="1060"/>
      <c r="DQ42" s="1058"/>
      <c r="DR42" s="1059"/>
      <c r="DS42" s="1059"/>
      <c r="DT42" s="1059"/>
      <c r="DU42" s="1060"/>
      <c r="DV42" s="1061"/>
      <c r="DW42" s="1062"/>
      <c r="DX42" s="1062"/>
      <c r="DY42" s="1062"/>
      <c r="DZ42" s="1063"/>
      <c r="EA42" s="226"/>
    </row>
    <row r="43" spans="1:131" s="227" customFormat="1" ht="26.25" customHeight="1">
      <c r="A43" s="241">
        <v>16</v>
      </c>
      <c r="B43" s="1106"/>
      <c r="C43" s="1107"/>
      <c r="D43" s="1107"/>
      <c r="E43" s="1107"/>
      <c r="F43" s="1107"/>
      <c r="G43" s="1107"/>
      <c r="H43" s="1107"/>
      <c r="I43" s="1107"/>
      <c r="J43" s="1107"/>
      <c r="K43" s="1107"/>
      <c r="L43" s="1107"/>
      <c r="M43" s="1107"/>
      <c r="N43" s="1107"/>
      <c r="O43" s="1107"/>
      <c r="P43" s="1108"/>
      <c r="Q43" s="1112"/>
      <c r="R43" s="1113"/>
      <c r="S43" s="1113"/>
      <c r="T43" s="1113"/>
      <c r="U43" s="1113"/>
      <c r="V43" s="1113"/>
      <c r="W43" s="1113"/>
      <c r="X43" s="1113"/>
      <c r="Y43" s="1113"/>
      <c r="Z43" s="1113"/>
      <c r="AA43" s="1113"/>
      <c r="AB43" s="1113"/>
      <c r="AC43" s="1113"/>
      <c r="AD43" s="1113"/>
      <c r="AE43" s="1114"/>
      <c r="AF43" s="1088"/>
      <c r="AG43" s="1089"/>
      <c r="AH43" s="1089"/>
      <c r="AI43" s="1089"/>
      <c r="AJ43" s="1090"/>
      <c r="AK43" s="1049"/>
      <c r="AL43" s="1040"/>
      <c r="AM43" s="1040"/>
      <c r="AN43" s="1040"/>
      <c r="AO43" s="1040"/>
      <c r="AP43" s="1040"/>
      <c r="AQ43" s="1040"/>
      <c r="AR43" s="1040"/>
      <c r="AS43" s="1040"/>
      <c r="AT43" s="1040"/>
      <c r="AU43" s="1040"/>
      <c r="AV43" s="1040"/>
      <c r="AW43" s="1040"/>
      <c r="AX43" s="1040"/>
      <c r="AY43" s="1040"/>
      <c r="AZ43" s="1111"/>
      <c r="BA43" s="1111"/>
      <c r="BB43" s="1111"/>
      <c r="BC43" s="1111"/>
      <c r="BD43" s="1111"/>
      <c r="BE43" s="1101"/>
      <c r="BF43" s="1101"/>
      <c r="BG43" s="1101"/>
      <c r="BH43" s="1101"/>
      <c r="BI43" s="1102"/>
      <c r="BJ43" s="232"/>
      <c r="BK43" s="232"/>
      <c r="BL43" s="232"/>
      <c r="BM43" s="232"/>
      <c r="BN43" s="232"/>
      <c r="BO43" s="245"/>
      <c r="BP43" s="245"/>
      <c r="BQ43" s="242">
        <v>37</v>
      </c>
      <c r="BR43" s="243"/>
      <c r="BS43" s="1083"/>
      <c r="BT43" s="1084"/>
      <c r="BU43" s="1084"/>
      <c r="BV43" s="1084"/>
      <c r="BW43" s="1084"/>
      <c r="BX43" s="1084"/>
      <c r="BY43" s="1084"/>
      <c r="BZ43" s="1084"/>
      <c r="CA43" s="1084"/>
      <c r="CB43" s="1084"/>
      <c r="CC43" s="1084"/>
      <c r="CD43" s="1084"/>
      <c r="CE43" s="1084"/>
      <c r="CF43" s="1084"/>
      <c r="CG43" s="1085"/>
      <c r="CH43" s="1058"/>
      <c r="CI43" s="1059"/>
      <c r="CJ43" s="1059"/>
      <c r="CK43" s="1059"/>
      <c r="CL43" s="1060"/>
      <c r="CM43" s="1058"/>
      <c r="CN43" s="1059"/>
      <c r="CO43" s="1059"/>
      <c r="CP43" s="1059"/>
      <c r="CQ43" s="1060"/>
      <c r="CR43" s="1058"/>
      <c r="CS43" s="1059"/>
      <c r="CT43" s="1059"/>
      <c r="CU43" s="1059"/>
      <c r="CV43" s="1060"/>
      <c r="CW43" s="1058"/>
      <c r="CX43" s="1059"/>
      <c r="CY43" s="1059"/>
      <c r="CZ43" s="1059"/>
      <c r="DA43" s="1060"/>
      <c r="DB43" s="1058"/>
      <c r="DC43" s="1059"/>
      <c r="DD43" s="1059"/>
      <c r="DE43" s="1059"/>
      <c r="DF43" s="1060"/>
      <c r="DG43" s="1058"/>
      <c r="DH43" s="1059"/>
      <c r="DI43" s="1059"/>
      <c r="DJ43" s="1059"/>
      <c r="DK43" s="1060"/>
      <c r="DL43" s="1058"/>
      <c r="DM43" s="1059"/>
      <c r="DN43" s="1059"/>
      <c r="DO43" s="1059"/>
      <c r="DP43" s="1060"/>
      <c r="DQ43" s="1058"/>
      <c r="DR43" s="1059"/>
      <c r="DS43" s="1059"/>
      <c r="DT43" s="1059"/>
      <c r="DU43" s="1060"/>
      <c r="DV43" s="1061"/>
      <c r="DW43" s="1062"/>
      <c r="DX43" s="1062"/>
      <c r="DY43" s="1062"/>
      <c r="DZ43" s="1063"/>
      <c r="EA43" s="226"/>
    </row>
    <row r="44" spans="1:131" s="227" customFormat="1" ht="26.25" customHeight="1">
      <c r="A44" s="241">
        <v>17</v>
      </c>
      <c r="B44" s="1106"/>
      <c r="C44" s="1107"/>
      <c r="D44" s="1107"/>
      <c r="E44" s="1107"/>
      <c r="F44" s="1107"/>
      <c r="G44" s="1107"/>
      <c r="H44" s="1107"/>
      <c r="I44" s="1107"/>
      <c r="J44" s="1107"/>
      <c r="K44" s="1107"/>
      <c r="L44" s="1107"/>
      <c r="M44" s="1107"/>
      <c r="N44" s="1107"/>
      <c r="O44" s="1107"/>
      <c r="P44" s="1108"/>
      <c r="Q44" s="1112"/>
      <c r="R44" s="1113"/>
      <c r="S44" s="1113"/>
      <c r="T44" s="1113"/>
      <c r="U44" s="1113"/>
      <c r="V44" s="1113"/>
      <c r="W44" s="1113"/>
      <c r="X44" s="1113"/>
      <c r="Y44" s="1113"/>
      <c r="Z44" s="1113"/>
      <c r="AA44" s="1113"/>
      <c r="AB44" s="1113"/>
      <c r="AC44" s="1113"/>
      <c r="AD44" s="1113"/>
      <c r="AE44" s="1114"/>
      <c r="AF44" s="1088"/>
      <c r="AG44" s="1089"/>
      <c r="AH44" s="1089"/>
      <c r="AI44" s="1089"/>
      <c r="AJ44" s="1090"/>
      <c r="AK44" s="1049"/>
      <c r="AL44" s="1040"/>
      <c r="AM44" s="1040"/>
      <c r="AN44" s="1040"/>
      <c r="AO44" s="1040"/>
      <c r="AP44" s="1040"/>
      <c r="AQ44" s="1040"/>
      <c r="AR44" s="1040"/>
      <c r="AS44" s="1040"/>
      <c r="AT44" s="1040"/>
      <c r="AU44" s="1040"/>
      <c r="AV44" s="1040"/>
      <c r="AW44" s="1040"/>
      <c r="AX44" s="1040"/>
      <c r="AY44" s="1040"/>
      <c r="AZ44" s="1111"/>
      <c r="BA44" s="1111"/>
      <c r="BB44" s="1111"/>
      <c r="BC44" s="1111"/>
      <c r="BD44" s="1111"/>
      <c r="BE44" s="1101"/>
      <c r="BF44" s="1101"/>
      <c r="BG44" s="1101"/>
      <c r="BH44" s="1101"/>
      <c r="BI44" s="1102"/>
      <c r="BJ44" s="232"/>
      <c r="BK44" s="232"/>
      <c r="BL44" s="232"/>
      <c r="BM44" s="232"/>
      <c r="BN44" s="232"/>
      <c r="BO44" s="245"/>
      <c r="BP44" s="245"/>
      <c r="BQ44" s="242">
        <v>38</v>
      </c>
      <c r="BR44" s="243"/>
      <c r="BS44" s="1083"/>
      <c r="BT44" s="1084"/>
      <c r="BU44" s="1084"/>
      <c r="BV44" s="1084"/>
      <c r="BW44" s="1084"/>
      <c r="BX44" s="1084"/>
      <c r="BY44" s="1084"/>
      <c r="BZ44" s="1084"/>
      <c r="CA44" s="1084"/>
      <c r="CB44" s="1084"/>
      <c r="CC44" s="1084"/>
      <c r="CD44" s="1084"/>
      <c r="CE44" s="1084"/>
      <c r="CF44" s="1084"/>
      <c r="CG44" s="1085"/>
      <c r="CH44" s="1058"/>
      <c r="CI44" s="1059"/>
      <c r="CJ44" s="1059"/>
      <c r="CK44" s="1059"/>
      <c r="CL44" s="1060"/>
      <c r="CM44" s="1058"/>
      <c r="CN44" s="1059"/>
      <c r="CO44" s="1059"/>
      <c r="CP44" s="1059"/>
      <c r="CQ44" s="1060"/>
      <c r="CR44" s="1058"/>
      <c r="CS44" s="1059"/>
      <c r="CT44" s="1059"/>
      <c r="CU44" s="1059"/>
      <c r="CV44" s="1060"/>
      <c r="CW44" s="1058"/>
      <c r="CX44" s="1059"/>
      <c r="CY44" s="1059"/>
      <c r="CZ44" s="1059"/>
      <c r="DA44" s="1060"/>
      <c r="DB44" s="1058"/>
      <c r="DC44" s="1059"/>
      <c r="DD44" s="1059"/>
      <c r="DE44" s="1059"/>
      <c r="DF44" s="1060"/>
      <c r="DG44" s="1058"/>
      <c r="DH44" s="1059"/>
      <c r="DI44" s="1059"/>
      <c r="DJ44" s="1059"/>
      <c r="DK44" s="1060"/>
      <c r="DL44" s="1058"/>
      <c r="DM44" s="1059"/>
      <c r="DN44" s="1059"/>
      <c r="DO44" s="1059"/>
      <c r="DP44" s="1060"/>
      <c r="DQ44" s="1058"/>
      <c r="DR44" s="1059"/>
      <c r="DS44" s="1059"/>
      <c r="DT44" s="1059"/>
      <c r="DU44" s="1060"/>
      <c r="DV44" s="1061"/>
      <c r="DW44" s="1062"/>
      <c r="DX44" s="1062"/>
      <c r="DY44" s="1062"/>
      <c r="DZ44" s="1063"/>
      <c r="EA44" s="226"/>
    </row>
    <row r="45" spans="1:131" s="227" customFormat="1" ht="26.25" customHeight="1">
      <c r="A45" s="241">
        <v>18</v>
      </c>
      <c r="B45" s="1106"/>
      <c r="C45" s="1107"/>
      <c r="D45" s="1107"/>
      <c r="E45" s="1107"/>
      <c r="F45" s="1107"/>
      <c r="G45" s="1107"/>
      <c r="H45" s="1107"/>
      <c r="I45" s="1107"/>
      <c r="J45" s="1107"/>
      <c r="K45" s="1107"/>
      <c r="L45" s="1107"/>
      <c r="M45" s="1107"/>
      <c r="N45" s="1107"/>
      <c r="O45" s="1107"/>
      <c r="P45" s="1108"/>
      <c r="Q45" s="1112"/>
      <c r="R45" s="1113"/>
      <c r="S45" s="1113"/>
      <c r="T45" s="1113"/>
      <c r="U45" s="1113"/>
      <c r="V45" s="1113"/>
      <c r="W45" s="1113"/>
      <c r="X45" s="1113"/>
      <c r="Y45" s="1113"/>
      <c r="Z45" s="1113"/>
      <c r="AA45" s="1113"/>
      <c r="AB45" s="1113"/>
      <c r="AC45" s="1113"/>
      <c r="AD45" s="1113"/>
      <c r="AE45" s="1114"/>
      <c r="AF45" s="1088"/>
      <c r="AG45" s="1089"/>
      <c r="AH45" s="1089"/>
      <c r="AI45" s="1089"/>
      <c r="AJ45" s="1090"/>
      <c r="AK45" s="1049"/>
      <c r="AL45" s="1040"/>
      <c r="AM45" s="1040"/>
      <c r="AN45" s="1040"/>
      <c r="AO45" s="1040"/>
      <c r="AP45" s="1040"/>
      <c r="AQ45" s="1040"/>
      <c r="AR45" s="1040"/>
      <c r="AS45" s="1040"/>
      <c r="AT45" s="1040"/>
      <c r="AU45" s="1040"/>
      <c r="AV45" s="1040"/>
      <c r="AW45" s="1040"/>
      <c r="AX45" s="1040"/>
      <c r="AY45" s="1040"/>
      <c r="AZ45" s="1111"/>
      <c r="BA45" s="1111"/>
      <c r="BB45" s="1111"/>
      <c r="BC45" s="1111"/>
      <c r="BD45" s="1111"/>
      <c r="BE45" s="1101"/>
      <c r="BF45" s="1101"/>
      <c r="BG45" s="1101"/>
      <c r="BH45" s="1101"/>
      <c r="BI45" s="1102"/>
      <c r="BJ45" s="232"/>
      <c r="BK45" s="232"/>
      <c r="BL45" s="232"/>
      <c r="BM45" s="232"/>
      <c r="BN45" s="232"/>
      <c r="BO45" s="245"/>
      <c r="BP45" s="245"/>
      <c r="BQ45" s="242">
        <v>39</v>
      </c>
      <c r="BR45" s="243"/>
      <c r="BS45" s="1083"/>
      <c r="BT45" s="1084"/>
      <c r="BU45" s="1084"/>
      <c r="BV45" s="1084"/>
      <c r="BW45" s="1084"/>
      <c r="BX45" s="1084"/>
      <c r="BY45" s="1084"/>
      <c r="BZ45" s="1084"/>
      <c r="CA45" s="1084"/>
      <c r="CB45" s="1084"/>
      <c r="CC45" s="1084"/>
      <c r="CD45" s="1084"/>
      <c r="CE45" s="1084"/>
      <c r="CF45" s="1084"/>
      <c r="CG45" s="1085"/>
      <c r="CH45" s="1058"/>
      <c r="CI45" s="1059"/>
      <c r="CJ45" s="1059"/>
      <c r="CK45" s="1059"/>
      <c r="CL45" s="1060"/>
      <c r="CM45" s="1058"/>
      <c r="CN45" s="1059"/>
      <c r="CO45" s="1059"/>
      <c r="CP45" s="1059"/>
      <c r="CQ45" s="1060"/>
      <c r="CR45" s="1058"/>
      <c r="CS45" s="1059"/>
      <c r="CT45" s="1059"/>
      <c r="CU45" s="1059"/>
      <c r="CV45" s="1060"/>
      <c r="CW45" s="1058"/>
      <c r="CX45" s="1059"/>
      <c r="CY45" s="1059"/>
      <c r="CZ45" s="1059"/>
      <c r="DA45" s="1060"/>
      <c r="DB45" s="1058"/>
      <c r="DC45" s="1059"/>
      <c r="DD45" s="1059"/>
      <c r="DE45" s="1059"/>
      <c r="DF45" s="1060"/>
      <c r="DG45" s="1058"/>
      <c r="DH45" s="1059"/>
      <c r="DI45" s="1059"/>
      <c r="DJ45" s="1059"/>
      <c r="DK45" s="1060"/>
      <c r="DL45" s="1058"/>
      <c r="DM45" s="1059"/>
      <c r="DN45" s="1059"/>
      <c r="DO45" s="1059"/>
      <c r="DP45" s="1060"/>
      <c r="DQ45" s="1058"/>
      <c r="DR45" s="1059"/>
      <c r="DS45" s="1059"/>
      <c r="DT45" s="1059"/>
      <c r="DU45" s="1060"/>
      <c r="DV45" s="1061"/>
      <c r="DW45" s="1062"/>
      <c r="DX45" s="1062"/>
      <c r="DY45" s="1062"/>
      <c r="DZ45" s="1063"/>
      <c r="EA45" s="226"/>
    </row>
    <row r="46" spans="1:131" s="227" customFormat="1" ht="26.25" customHeight="1">
      <c r="A46" s="241">
        <v>19</v>
      </c>
      <c r="B46" s="1106"/>
      <c r="C46" s="1107"/>
      <c r="D46" s="1107"/>
      <c r="E46" s="1107"/>
      <c r="F46" s="1107"/>
      <c r="G46" s="1107"/>
      <c r="H46" s="1107"/>
      <c r="I46" s="1107"/>
      <c r="J46" s="1107"/>
      <c r="K46" s="1107"/>
      <c r="L46" s="1107"/>
      <c r="M46" s="1107"/>
      <c r="N46" s="1107"/>
      <c r="O46" s="1107"/>
      <c r="P46" s="1108"/>
      <c r="Q46" s="1112"/>
      <c r="R46" s="1113"/>
      <c r="S46" s="1113"/>
      <c r="T46" s="1113"/>
      <c r="U46" s="1113"/>
      <c r="V46" s="1113"/>
      <c r="W46" s="1113"/>
      <c r="X46" s="1113"/>
      <c r="Y46" s="1113"/>
      <c r="Z46" s="1113"/>
      <c r="AA46" s="1113"/>
      <c r="AB46" s="1113"/>
      <c r="AC46" s="1113"/>
      <c r="AD46" s="1113"/>
      <c r="AE46" s="1114"/>
      <c r="AF46" s="1088"/>
      <c r="AG46" s="1089"/>
      <c r="AH46" s="1089"/>
      <c r="AI46" s="1089"/>
      <c r="AJ46" s="1090"/>
      <c r="AK46" s="1049"/>
      <c r="AL46" s="1040"/>
      <c r="AM46" s="1040"/>
      <c r="AN46" s="1040"/>
      <c r="AO46" s="1040"/>
      <c r="AP46" s="1040"/>
      <c r="AQ46" s="1040"/>
      <c r="AR46" s="1040"/>
      <c r="AS46" s="1040"/>
      <c r="AT46" s="1040"/>
      <c r="AU46" s="1040"/>
      <c r="AV46" s="1040"/>
      <c r="AW46" s="1040"/>
      <c r="AX46" s="1040"/>
      <c r="AY46" s="1040"/>
      <c r="AZ46" s="1111"/>
      <c r="BA46" s="1111"/>
      <c r="BB46" s="1111"/>
      <c r="BC46" s="1111"/>
      <c r="BD46" s="1111"/>
      <c r="BE46" s="1101"/>
      <c r="BF46" s="1101"/>
      <c r="BG46" s="1101"/>
      <c r="BH46" s="1101"/>
      <c r="BI46" s="1102"/>
      <c r="BJ46" s="232"/>
      <c r="BK46" s="232"/>
      <c r="BL46" s="232"/>
      <c r="BM46" s="232"/>
      <c r="BN46" s="232"/>
      <c r="BO46" s="245"/>
      <c r="BP46" s="245"/>
      <c r="BQ46" s="242">
        <v>40</v>
      </c>
      <c r="BR46" s="243"/>
      <c r="BS46" s="1083"/>
      <c r="BT46" s="1084"/>
      <c r="BU46" s="1084"/>
      <c r="BV46" s="1084"/>
      <c r="BW46" s="1084"/>
      <c r="BX46" s="1084"/>
      <c r="BY46" s="1084"/>
      <c r="BZ46" s="1084"/>
      <c r="CA46" s="1084"/>
      <c r="CB46" s="1084"/>
      <c r="CC46" s="1084"/>
      <c r="CD46" s="1084"/>
      <c r="CE46" s="1084"/>
      <c r="CF46" s="1084"/>
      <c r="CG46" s="1085"/>
      <c r="CH46" s="1058"/>
      <c r="CI46" s="1059"/>
      <c r="CJ46" s="1059"/>
      <c r="CK46" s="1059"/>
      <c r="CL46" s="1060"/>
      <c r="CM46" s="1058"/>
      <c r="CN46" s="1059"/>
      <c r="CO46" s="1059"/>
      <c r="CP46" s="1059"/>
      <c r="CQ46" s="1060"/>
      <c r="CR46" s="1058"/>
      <c r="CS46" s="1059"/>
      <c r="CT46" s="1059"/>
      <c r="CU46" s="1059"/>
      <c r="CV46" s="1060"/>
      <c r="CW46" s="1058"/>
      <c r="CX46" s="1059"/>
      <c r="CY46" s="1059"/>
      <c r="CZ46" s="1059"/>
      <c r="DA46" s="1060"/>
      <c r="DB46" s="1058"/>
      <c r="DC46" s="1059"/>
      <c r="DD46" s="1059"/>
      <c r="DE46" s="1059"/>
      <c r="DF46" s="1060"/>
      <c r="DG46" s="1058"/>
      <c r="DH46" s="1059"/>
      <c r="DI46" s="1059"/>
      <c r="DJ46" s="1059"/>
      <c r="DK46" s="1060"/>
      <c r="DL46" s="1058"/>
      <c r="DM46" s="1059"/>
      <c r="DN46" s="1059"/>
      <c r="DO46" s="1059"/>
      <c r="DP46" s="1060"/>
      <c r="DQ46" s="1058"/>
      <c r="DR46" s="1059"/>
      <c r="DS46" s="1059"/>
      <c r="DT46" s="1059"/>
      <c r="DU46" s="1060"/>
      <c r="DV46" s="1061"/>
      <c r="DW46" s="1062"/>
      <c r="DX46" s="1062"/>
      <c r="DY46" s="1062"/>
      <c r="DZ46" s="1063"/>
      <c r="EA46" s="226"/>
    </row>
    <row r="47" spans="1:131" s="227" customFormat="1" ht="26.25" customHeight="1">
      <c r="A47" s="241">
        <v>20</v>
      </c>
      <c r="B47" s="1106"/>
      <c r="C47" s="1107"/>
      <c r="D47" s="1107"/>
      <c r="E47" s="1107"/>
      <c r="F47" s="1107"/>
      <c r="G47" s="1107"/>
      <c r="H47" s="1107"/>
      <c r="I47" s="1107"/>
      <c r="J47" s="1107"/>
      <c r="K47" s="1107"/>
      <c r="L47" s="1107"/>
      <c r="M47" s="1107"/>
      <c r="N47" s="1107"/>
      <c r="O47" s="1107"/>
      <c r="P47" s="1108"/>
      <c r="Q47" s="1112"/>
      <c r="R47" s="1113"/>
      <c r="S47" s="1113"/>
      <c r="T47" s="1113"/>
      <c r="U47" s="1113"/>
      <c r="V47" s="1113"/>
      <c r="W47" s="1113"/>
      <c r="X47" s="1113"/>
      <c r="Y47" s="1113"/>
      <c r="Z47" s="1113"/>
      <c r="AA47" s="1113"/>
      <c r="AB47" s="1113"/>
      <c r="AC47" s="1113"/>
      <c r="AD47" s="1113"/>
      <c r="AE47" s="1114"/>
      <c r="AF47" s="1088"/>
      <c r="AG47" s="1089"/>
      <c r="AH47" s="1089"/>
      <c r="AI47" s="1089"/>
      <c r="AJ47" s="1090"/>
      <c r="AK47" s="1049"/>
      <c r="AL47" s="1040"/>
      <c r="AM47" s="1040"/>
      <c r="AN47" s="1040"/>
      <c r="AO47" s="1040"/>
      <c r="AP47" s="1040"/>
      <c r="AQ47" s="1040"/>
      <c r="AR47" s="1040"/>
      <c r="AS47" s="1040"/>
      <c r="AT47" s="1040"/>
      <c r="AU47" s="1040"/>
      <c r="AV47" s="1040"/>
      <c r="AW47" s="1040"/>
      <c r="AX47" s="1040"/>
      <c r="AY47" s="1040"/>
      <c r="AZ47" s="1111"/>
      <c r="BA47" s="1111"/>
      <c r="BB47" s="1111"/>
      <c r="BC47" s="1111"/>
      <c r="BD47" s="1111"/>
      <c r="BE47" s="1101"/>
      <c r="BF47" s="1101"/>
      <c r="BG47" s="1101"/>
      <c r="BH47" s="1101"/>
      <c r="BI47" s="1102"/>
      <c r="BJ47" s="232"/>
      <c r="BK47" s="232"/>
      <c r="BL47" s="232"/>
      <c r="BM47" s="232"/>
      <c r="BN47" s="232"/>
      <c r="BO47" s="245"/>
      <c r="BP47" s="245"/>
      <c r="BQ47" s="242">
        <v>41</v>
      </c>
      <c r="BR47" s="243"/>
      <c r="BS47" s="1083"/>
      <c r="BT47" s="1084"/>
      <c r="BU47" s="1084"/>
      <c r="BV47" s="1084"/>
      <c r="BW47" s="1084"/>
      <c r="BX47" s="1084"/>
      <c r="BY47" s="1084"/>
      <c r="BZ47" s="1084"/>
      <c r="CA47" s="1084"/>
      <c r="CB47" s="1084"/>
      <c r="CC47" s="1084"/>
      <c r="CD47" s="1084"/>
      <c r="CE47" s="1084"/>
      <c r="CF47" s="1084"/>
      <c r="CG47" s="1085"/>
      <c r="CH47" s="1058"/>
      <c r="CI47" s="1059"/>
      <c r="CJ47" s="1059"/>
      <c r="CK47" s="1059"/>
      <c r="CL47" s="1060"/>
      <c r="CM47" s="1058"/>
      <c r="CN47" s="1059"/>
      <c r="CO47" s="1059"/>
      <c r="CP47" s="1059"/>
      <c r="CQ47" s="1060"/>
      <c r="CR47" s="1058"/>
      <c r="CS47" s="1059"/>
      <c r="CT47" s="1059"/>
      <c r="CU47" s="1059"/>
      <c r="CV47" s="1060"/>
      <c r="CW47" s="1058"/>
      <c r="CX47" s="1059"/>
      <c r="CY47" s="1059"/>
      <c r="CZ47" s="1059"/>
      <c r="DA47" s="1060"/>
      <c r="DB47" s="1058"/>
      <c r="DC47" s="1059"/>
      <c r="DD47" s="1059"/>
      <c r="DE47" s="1059"/>
      <c r="DF47" s="1060"/>
      <c r="DG47" s="1058"/>
      <c r="DH47" s="1059"/>
      <c r="DI47" s="1059"/>
      <c r="DJ47" s="1059"/>
      <c r="DK47" s="1060"/>
      <c r="DL47" s="1058"/>
      <c r="DM47" s="1059"/>
      <c r="DN47" s="1059"/>
      <c r="DO47" s="1059"/>
      <c r="DP47" s="1060"/>
      <c r="DQ47" s="1058"/>
      <c r="DR47" s="1059"/>
      <c r="DS47" s="1059"/>
      <c r="DT47" s="1059"/>
      <c r="DU47" s="1060"/>
      <c r="DV47" s="1061"/>
      <c r="DW47" s="1062"/>
      <c r="DX47" s="1062"/>
      <c r="DY47" s="1062"/>
      <c r="DZ47" s="1063"/>
      <c r="EA47" s="226"/>
    </row>
    <row r="48" spans="1:131" s="227" customFormat="1" ht="26.25" customHeight="1">
      <c r="A48" s="241">
        <v>21</v>
      </c>
      <c r="B48" s="1106"/>
      <c r="C48" s="1107"/>
      <c r="D48" s="1107"/>
      <c r="E48" s="1107"/>
      <c r="F48" s="1107"/>
      <c r="G48" s="1107"/>
      <c r="H48" s="1107"/>
      <c r="I48" s="1107"/>
      <c r="J48" s="1107"/>
      <c r="K48" s="1107"/>
      <c r="L48" s="1107"/>
      <c r="M48" s="1107"/>
      <c r="N48" s="1107"/>
      <c r="O48" s="1107"/>
      <c r="P48" s="1108"/>
      <c r="Q48" s="1112"/>
      <c r="R48" s="1113"/>
      <c r="S48" s="1113"/>
      <c r="T48" s="1113"/>
      <c r="U48" s="1113"/>
      <c r="V48" s="1113"/>
      <c r="W48" s="1113"/>
      <c r="X48" s="1113"/>
      <c r="Y48" s="1113"/>
      <c r="Z48" s="1113"/>
      <c r="AA48" s="1113"/>
      <c r="AB48" s="1113"/>
      <c r="AC48" s="1113"/>
      <c r="AD48" s="1113"/>
      <c r="AE48" s="1114"/>
      <c r="AF48" s="1088"/>
      <c r="AG48" s="1089"/>
      <c r="AH48" s="1089"/>
      <c r="AI48" s="1089"/>
      <c r="AJ48" s="1090"/>
      <c r="AK48" s="1049"/>
      <c r="AL48" s="1040"/>
      <c r="AM48" s="1040"/>
      <c r="AN48" s="1040"/>
      <c r="AO48" s="1040"/>
      <c r="AP48" s="1040"/>
      <c r="AQ48" s="1040"/>
      <c r="AR48" s="1040"/>
      <c r="AS48" s="1040"/>
      <c r="AT48" s="1040"/>
      <c r="AU48" s="1040"/>
      <c r="AV48" s="1040"/>
      <c r="AW48" s="1040"/>
      <c r="AX48" s="1040"/>
      <c r="AY48" s="1040"/>
      <c r="AZ48" s="1111"/>
      <c r="BA48" s="1111"/>
      <c r="BB48" s="1111"/>
      <c r="BC48" s="1111"/>
      <c r="BD48" s="1111"/>
      <c r="BE48" s="1101"/>
      <c r="BF48" s="1101"/>
      <c r="BG48" s="1101"/>
      <c r="BH48" s="1101"/>
      <c r="BI48" s="1102"/>
      <c r="BJ48" s="232"/>
      <c r="BK48" s="232"/>
      <c r="BL48" s="232"/>
      <c r="BM48" s="232"/>
      <c r="BN48" s="232"/>
      <c r="BO48" s="245"/>
      <c r="BP48" s="245"/>
      <c r="BQ48" s="242">
        <v>42</v>
      </c>
      <c r="BR48" s="243"/>
      <c r="BS48" s="1083"/>
      <c r="BT48" s="1084"/>
      <c r="BU48" s="1084"/>
      <c r="BV48" s="1084"/>
      <c r="BW48" s="1084"/>
      <c r="BX48" s="1084"/>
      <c r="BY48" s="1084"/>
      <c r="BZ48" s="1084"/>
      <c r="CA48" s="1084"/>
      <c r="CB48" s="1084"/>
      <c r="CC48" s="1084"/>
      <c r="CD48" s="1084"/>
      <c r="CE48" s="1084"/>
      <c r="CF48" s="1084"/>
      <c r="CG48" s="1085"/>
      <c r="CH48" s="1058"/>
      <c r="CI48" s="1059"/>
      <c r="CJ48" s="1059"/>
      <c r="CK48" s="1059"/>
      <c r="CL48" s="1060"/>
      <c r="CM48" s="1058"/>
      <c r="CN48" s="1059"/>
      <c r="CO48" s="1059"/>
      <c r="CP48" s="1059"/>
      <c r="CQ48" s="1060"/>
      <c r="CR48" s="1058"/>
      <c r="CS48" s="1059"/>
      <c r="CT48" s="1059"/>
      <c r="CU48" s="1059"/>
      <c r="CV48" s="1060"/>
      <c r="CW48" s="1058"/>
      <c r="CX48" s="1059"/>
      <c r="CY48" s="1059"/>
      <c r="CZ48" s="1059"/>
      <c r="DA48" s="1060"/>
      <c r="DB48" s="1058"/>
      <c r="DC48" s="1059"/>
      <c r="DD48" s="1059"/>
      <c r="DE48" s="1059"/>
      <c r="DF48" s="1060"/>
      <c r="DG48" s="1058"/>
      <c r="DH48" s="1059"/>
      <c r="DI48" s="1059"/>
      <c r="DJ48" s="1059"/>
      <c r="DK48" s="1060"/>
      <c r="DL48" s="1058"/>
      <c r="DM48" s="1059"/>
      <c r="DN48" s="1059"/>
      <c r="DO48" s="1059"/>
      <c r="DP48" s="1060"/>
      <c r="DQ48" s="1058"/>
      <c r="DR48" s="1059"/>
      <c r="DS48" s="1059"/>
      <c r="DT48" s="1059"/>
      <c r="DU48" s="1060"/>
      <c r="DV48" s="1061"/>
      <c r="DW48" s="1062"/>
      <c r="DX48" s="1062"/>
      <c r="DY48" s="1062"/>
      <c r="DZ48" s="1063"/>
      <c r="EA48" s="226"/>
    </row>
    <row r="49" spans="1:131" s="227" customFormat="1" ht="26.25" customHeight="1">
      <c r="A49" s="241">
        <v>22</v>
      </c>
      <c r="B49" s="1106"/>
      <c r="C49" s="1107"/>
      <c r="D49" s="1107"/>
      <c r="E49" s="1107"/>
      <c r="F49" s="1107"/>
      <c r="G49" s="1107"/>
      <c r="H49" s="1107"/>
      <c r="I49" s="1107"/>
      <c r="J49" s="1107"/>
      <c r="K49" s="1107"/>
      <c r="L49" s="1107"/>
      <c r="M49" s="1107"/>
      <c r="N49" s="1107"/>
      <c r="O49" s="1107"/>
      <c r="P49" s="1108"/>
      <c r="Q49" s="1112"/>
      <c r="R49" s="1113"/>
      <c r="S49" s="1113"/>
      <c r="T49" s="1113"/>
      <c r="U49" s="1113"/>
      <c r="V49" s="1113"/>
      <c r="W49" s="1113"/>
      <c r="X49" s="1113"/>
      <c r="Y49" s="1113"/>
      <c r="Z49" s="1113"/>
      <c r="AA49" s="1113"/>
      <c r="AB49" s="1113"/>
      <c r="AC49" s="1113"/>
      <c r="AD49" s="1113"/>
      <c r="AE49" s="1114"/>
      <c r="AF49" s="1088"/>
      <c r="AG49" s="1089"/>
      <c r="AH49" s="1089"/>
      <c r="AI49" s="1089"/>
      <c r="AJ49" s="1090"/>
      <c r="AK49" s="1049"/>
      <c r="AL49" s="1040"/>
      <c r="AM49" s="1040"/>
      <c r="AN49" s="1040"/>
      <c r="AO49" s="1040"/>
      <c r="AP49" s="1040"/>
      <c r="AQ49" s="1040"/>
      <c r="AR49" s="1040"/>
      <c r="AS49" s="1040"/>
      <c r="AT49" s="1040"/>
      <c r="AU49" s="1040"/>
      <c r="AV49" s="1040"/>
      <c r="AW49" s="1040"/>
      <c r="AX49" s="1040"/>
      <c r="AY49" s="1040"/>
      <c r="AZ49" s="1111"/>
      <c r="BA49" s="1111"/>
      <c r="BB49" s="1111"/>
      <c r="BC49" s="1111"/>
      <c r="BD49" s="1111"/>
      <c r="BE49" s="1101"/>
      <c r="BF49" s="1101"/>
      <c r="BG49" s="1101"/>
      <c r="BH49" s="1101"/>
      <c r="BI49" s="1102"/>
      <c r="BJ49" s="232"/>
      <c r="BK49" s="232"/>
      <c r="BL49" s="232"/>
      <c r="BM49" s="232"/>
      <c r="BN49" s="232"/>
      <c r="BO49" s="245"/>
      <c r="BP49" s="245"/>
      <c r="BQ49" s="242">
        <v>43</v>
      </c>
      <c r="BR49" s="243"/>
      <c r="BS49" s="1083"/>
      <c r="BT49" s="1084"/>
      <c r="BU49" s="1084"/>
      <c r="BV49" s="1084"/>
      <c r="BW49" s="1084"/>
      <c r="BX49" s="1084"/>
      <c r="BY49" s="1084"/>
      <c r="BZ49" s="1084"/>
      <c r="CA49" s="1084"/>
      <c r="CB49" s="1084"/>
      <c r="CC49" s="1084"/>
      <c r="CD49" s="1084"/>
      <c r="CE49" s="1084"/>
      <c r="CF49" s="1084"/>
      <c r="CG49" s="1085"/>
      <c r="CH49" s="1058"/>
      <c r="CI49" s="1059"/>
      <c r="CJ49" s="1059"/>
      <c r="CK49" s="1059"/>
      <c r="CL49" s="1060"/>
      <c r="CM49" s="1058"/>
      <c r="CN49" s="1059"/>
      <c r="CO49" s="1059"/>
      <c r="CP49" s="1059"/>
      <c r="CQ49" s="1060"/>
      <c r="CR49" s="1058"/>
      <c r="CS49" s="1059"/>
      <c r="CT49" s="1059"/>
      <c r="CU49" s="1059"/>
      <c r="CV49" s="1060"/>
      <c r="CW49" s="1058"/>
      <c r="CX49" s="1059"/>
      <c r="CY49" s="1059"/>
      <c r="CZ49" s="1059"/>
      <c r="DA49" s="1060"/>
      <c r="DB49" s="1058"/>
      <c r="DC49" s="1059"/>
      <c r="DD49" s="1059"/>
      <c r="DE49" s="1059"/>
      <c r="DF49" s="1060"/>
      <c r="DG49" s="1058"/>
      <c r="DH49" s="1059"/>
      <c r="DI49" s="1059"/>
      <c r="DJ49" s="1059"/>
      <c r="DK49" s="1060"/>
      <c r="DL49" s="1058"/>
      <c r="DM49" s="1059"/>
      <c r="DN49" s="1059"/>
      <c r="DO49" s="1059"/>
      <c r="DP49" s="1060"/>
      <c r="DQ49" s="1058"/>
      <c r="DR49" s="1059"/>
      <c r="DS49" s="1059"/>
      <c r="DT49" s="1059"/>
      <c r="DU49" s="1060"/>
      <c r="DV49" s="1061"/>
      <c r="DW49" s="1062"/>
      <c r="DX49" s="1062"/>
      <c r="DY49" s="1062"/>
      <c r="DZ49" s="1063"/>
      <c r="EA49" s="226"/>
    </row>
    <row r="50" spans="1:131" s="227" customFormat="1" ht="26.25" customHeight="1">
      <c r="A50" s="241">
        <v>23</v>
      </c>
      <c r="B50" s="1106"/>
      <c r="C50" s="1107"/>
      <c r="D50" s="1107"/>
      <c r="E50" s="1107"/>
      <c r="F50" s="1107"/>
      <c r="G50" s="1107"/>
      <c r="H50" s="1107"/>
      <c r="I50" s="1107"/>
      <c r="J50" s="1107"/>
      <c r="K50" s="1107"/>
      <c r="L50" s="1107"/>
      <c r="M50" s="1107"/>
      <c r="N50" s="1107"/>
      <c r="O50" s="1107"/>
      <c r="P50" s="1108"/>
      <c r="Q50" s="1109"/>
      <c r="R50" s="1092"/>
      <c r="S50" s="1092"/>
      <c r="T50" s="1092"/>
      <c r="U50" s="1092"/>
      <c r="V50" s="1092"/>
      <c r="W50" s="1092"/>
      <c r="X50" s="1092"/>
      <c r="Y50" s="1092"/>
      <c r="Z50" s="1092"/>
      <c r="AA50" s="1092"/>
      <c r="AB50" s="1092"/>
      <c r="AC50" s="1092"/>
      <c r="AD50" s="1092"/>
      <c r="AE50" s="1110"/>
      <c r="AF50" s="1088"/>
      <c r="AG50" s="1089"/>
      <c r="AH50" s="1089"/>
      <c r="AI50" s="1089"/>
      <c r="AJ50" s="1090"/>
      <c r="AK50" s="1091"/>
      <c r="AL50" s="1092"/>
      <c r="AM50" s="1092"/>
      <c r="AN50" s="1092"/>
      <c r="AO50" s="1092"/>
      <c r="AP50" s="1092"/>
      <c r="AQ50" s="1092"/>
      <c r="AR50" s="1092"/>
      <c r="AS50" s="1092"/>
      <c r="AT50" s="1092"/>
      <c r="AU50" s="1092"/>
      <c r="AV50" s="1092"/>
      <c r="AW50" s="1092"/>
      <c r="AX50" s="1092"/>
      <c r="AY50" s="1092"/>
      <c r="AZ50" s="1093"/>
      <c r="BA50" s="1093"/>
      <c r="BB50" s="1093"/>
      <c r="BC50" s="1093"/>
      <c r="BD50" s="1093"/>
      <c r="BE50" s="1101"/>
      <c r="BF50" s="1101"/>
      <c r="BG50" s="1101"/>
      <c r="BH50" s="1101"/>
      <c r="BI50" s="1102"/>
      <c r="BJ50" s="232"/>
      <c r="BK50" s="232"/>
      <c r="BL50" s="232"/>
      <c r="BM50" s="232"/>
      <c r="BN50" s="232"/>
      <c r="BO50" s="245"/>
      <c r="BP50" s="245"/>
      <c r="BQ50" s="242">
        <v>44</v>
      </c>
      <c r="BR50" s="243"/>
      <c r="BS50" s="1083"/>
      <c r="BT50" s="1084"/>
      <c r="BU50" s="1084"/>
      <c r="BV50" s="1084"/>
      <c r="BW50" s="1084"/>
      <c r="BX50" s="1084"/>
      <c r="BY50" s="1084"/>
      <c r="BZ50" s="1084"/>
      <c r="CA50" s="1084"/>
      <c r="CB50" s="1084"/>
      <c r="CC50" s="1084"/>
      <c r="CD50" s="1084"/>
      <c r="CE50" s="1084"/>
      <c r="CF50" s="1084"/>
      <c r="CG50" s="1085"/>
      <c r="CH50" s="1058"/>
      <c r="CI50" s="1059"/>
      <c r="CJ50" s="1059"/>
      <c r="CK50" s="1059"/>
      <c r="CL50" s="1060"/>
      <c r="CM50" s="1058"/>
      <c r="CN50" s="1059"/>
      <c r="CO50" s="1059"/>
      <c r="CP50" s="1059"/>
      <c r="CQ50" s="1060"/>
      <c r="CR50" s="1058"/>
      <c r="CS50" s="1059"/>
      <c r="CT50" s="1059"/>
      <c r="CU50" s="1059"/>
      <c r="CV50" s="1060"/>
      <c r="CW50" s="1058"/>
      <c r="CX50" s="1059"/>
      <c r="CY50" s="1059"/>
      <c r="CZ50" s="1059"/>
      <c r="DA50" s="1060"/>
      <c r="DB50" s="1058"/>
      <c r="DC50" s="1059"/>
      <c r="DD50" s="1059"/>
      <c r="DE50" s="1059"/>
      <c r="DF50" s="1060"/>
      <c r="DG50" s="1058"/>
      <c r="DH50" s="1059"/>
      <c r="DI50" s="1059"/>
      <c r="DJ50" s="1059"/>
      <c r="DK50" s="1060"/>
      <c r="DL50" s="1058"/>
      <c r="DM50" s="1059"/>
      <c r="DN50" s="1059"/>
      <c r="DO50" s="1059"/>
      <c r="DP50" s="1060"/>
      <c r="DQ50" s="1058"/>
      <c r="DR50" s="1059"/>
      <c r="DS50" s="1059"/>
      <c r="DT50" s="1059"/>
      <c r="DU50" s="1060"/>
      <c r="DV50" s="1061"/>
      <c r="DW50" s="1062"/>
      <c r="DX50" s="1062"/>
      <c r="DY50" s="1062"/>
      <c r="DZ50" s="1063"/>
      <c r="EA50" s="226"/>
    </row>
    <row r="51" spans="1:131" s="227" customFormat="1" ht="26.25" customHeight="1">
      <c r="A51" s="241">
        <v>24</v>
      </c>
      <c r="B51" s="1106"/>
      <c r="C51" s="1107"/>
      <c r="D51" s="1107"/>
      <c r="E51" s="1107"/>
      <c r="F51" s="1107"/>
      <c r="G51" s="1107"/>
      <c r="H51" s="1107"/>
      <c r="I51" s="1107"/>
      <c r="J51" s="1107"/>
      <c r="K51" s="1107"/>
      <c r="L51" s="1107"/>
      <c r="M51" s="1107"/>
      <c r="N51" s="1107"/>
      <c r="O51" s="1107"/>
      <c r="P51" s="1108"/>
      <c r="Q51" s="1109"/>
      <c r="R51" s="1092"/>
      <c r="S51" s="1092"/>
      <c r="T51" s="1092"/>
      <c r="U51" s="1092"/>
      <c r="V51" s="1092"/>
      <c r="W51" s="1092"/>
      <c r="X51" s="1092"/>
      <c r="Y51" s="1092"/>
      <c r="Z51" s="1092"/>
      <c r="AA51" s="1092"/>
      <c r="AB51" s="1092"/>
      <c r="AC51" s="1092"/>
      <c r="AD51" s="1092"/>
      <c r="AE51" s="1110"/>
      <c r="AF51" s="1088"/>
      <c r="AG51" s="1089"/>
      <c r="AH51" s="1089"/>
      <c r="AI51" s="1089"/>
      <c r="AJ51" s="1090"/>
      <c r="AK51" s="1091"/>
      <c r="AL51" s="1092"/>
      <c r="AM51" s="1092"/>
      <c r="AN51" s="1092"/>
      <c r="AO51" s="1092"/>
      <c r="AP51" s="1092"/>
      <c r="AQ51" s="1092"/>
      <c r="AR51" s="1092"/>
      <c r="AS51" s="1092"/>
      <c r="AT51" s="1092"/>
      <c r="AU51" s="1092"/>
      <c r="AV51" s="1092"/>
      <c r="AW51" s="1092"/>
      <c r="AX51" s="1092"/>
      <c r="AY51" s="1092"/>
      <c r="AZ51" s="1093"/>
      <c r="BA51" s="1093"/>
      <c r="BB51" s="1093"/>
      <c r="BC51" s="1093"/>
      <c r="BD51" s="1093"/>
      <c r="BE51" s="1101"/>
      <c r="BF51" s="1101"/>
      <c r="BG51" s="1101"/>
      <c r="BH51" s="1101"/>
      <c r="BI51" s="1102"/>
      <c r="BJ51" s="232"/>
      <c r="BK51" s="232"/>
      <c r="BL51" s="232"/>
      <c r="BM51" s="232"/>
      <c r="BN51" s="232"/>
      <c r="BO51" s="245"/>
      <c r="BP51" s="245"/>
      <c r="BQ51" s="242">
        <v>45</v>
      </c>
      <c r="BR51" s="243"/>
      <c r="BS51" s="1083"/>
      <c r="BT51" s="1084"/>
      <c r="BU51" s="1084"/>
      <c r="BV51" s="1084"/>
      <c r="BW51" s="1084"/>
      <c r="BX51" s="1084"/>
      <c r="BY51" s="1084"/>
      <c r="BZ51" s="1084"/>
      <c r="CA51" s="1084"/>
      <c r="CB51" s="1084"/>
      <c r="CC51" s="1084"/>
      <c r="CD51" s="1084"/>
      <c r="CE51" s="1084"/>
      <c r="CF51" s="1084"/>
      <c r="CG51" s="1085"/>
      <c r="CH51" s="1058"/>
      <c r="CI51" s="1059"/>
      <c r="CJ51" s="1059"/>
      <c r="CK51" s="1059"/>
      <c r="CL51" s="1060"/>
      <c r="CM51" s="1058"/>
      <c r="CN51" s="1059"/>
      <c r="CO51" s="1059"/>
      <c r="CP51" s="1059"/>
      <c r="CQ51" s="1060"/>
      <c r="CR51" s="1058"/>
      <c r="CS51" s="1059"/>
      <c r="CT51" s="1059"/>
      <c r="CU51" s="1059"/>
      <c r="CV51" s="1060"/>
      <c r="CW51" s="1058"/>
      <c r="CX51" s="1059"/>
      <c r="CY51" s="1059"/>
      <c r="CZ51" s="1059"/>
      <c r="DA51" s="1060"/>
      <c r="DB51" s="1058"/>
      <c r="DC51" s="1059"/>
      <c r="DD51" s="1059"/>
      <c r="DE51" s="1059"/>
      <c r="DF51" s="1060"/>
      <c r="DG51" s="1058"/>
      <c r="DH51" s="1059"/>
      <c r="DI51" s="1059"/>
      <c r="DJ51" s="1059"/>
      <c r="DK51" s="1060"/>
      <c r="DL51" s="1058"/>
      <c r="DM51" s="1059"/>
      <c r="DN51" s="1059"/>
      <c r="DO51" s="1059"/>
      <c r="DP51" s="1060"/>
      <c r="DQ51" s="1058"/>
      <c r="DR51" s="1059"/>
      <c r="DS51" s="1059"/>
      <c r="DT51" s="1059"/>
      <c r="DU51" s="1060"/>
      <c r="DV51" s="1061"/>
      <c r="DW51" s="1062"/>
      <c r="DX51" s="1062"/>
      <c r="DY51" s="1062"/>
      <c r="DZ51" s="1063"/>
      <c r="EA51" s="226"/>
    </row>
    <row r="52" spans="1:131" s="227" customFormat="1" ht="26.25" customHeight="1">
      <c r="A52" s="241">
        <v>25</v>
      </c>
      <c r="B52" s="1106"/>
      <c r="C52" s="1107"/>
      <c r="D52" s="1107"/>
      <c r="E52" s="1107"/>
      <c r="F52" s="1107"/>
      <c r="G52" s="1107"/>
      <c r="H52" s="1107"/>
      <c r="I52" s="1107"/>
      <c r="J52" s="1107"/>
      <c r="K52" s="1107"/>
      <c r="L52" s="1107"/>
      <c r="M52" s="1107"/>
      <c r="N52" s="1107"/>
      <c r="O52" s="1107"/>
      <c r="P52" s="1108"/>
      <c r="Q52" s="1109"/>
      <c r="R52" s="1092"/>
      <c r="S52" s="1092"/>
      <c r="T52" s="1092"/>
      <c r="U52" s="1092"/>
      <c r="V52" s="1092"/>
      <c r="W52" s="1092"/>
      <c r="X52" s="1092"/>
      <c r="Y52" s="1092"/>
      <c r="Z52" s="1092"/>
      <c r="AA52" s="1092"/>
      <c r="AB52" s="1092"/>
      <c r="AC52" s="1092"/>
      <c r="AD52" s="1092"/>
      <c r="AE52" s="1110"/>
      <c r="AF52" s="1088"/>
      <c r="AG52" s="1089"/>
      <c r="AH52" s="1089"/>
      <c r="AI52" s="1089"/>
      <c r="AJ52" s="1090"/>
      <c r="AK52" s="1091"/>
      <c r="AL52" s="1092"/>
      <c r="AM52" s="1092"/>
      <c r="AN52" s="1092"/>
      <c r="AO52" s="1092"/>
      <c r="AP52" s="1092"/>
      <c r="AQ52" s="1092"/>
      <c r="AR52" s="1092"/>
      <c r="AS52" s="1092"/>
      <c r="AT52" s="1092"/>
      <c r="AU52" s="1092"/>
      <c r="AV52" s="1092"/>
      <c r="AW52" s="1092"/>
      <c r="AX52" s="1092"/>
      <c r="AY52" s="1092"/>
      <c r="AZ52" s="1093"/>
      <c r="BA52" s="1093"/>
      <c r="BB52" s="1093"/>
      <c r="BC52" s="1093"/>
      <c r="BD52" s="1093"/>
      <c r="BE52" s="1101"/>
      <c r="BF52" s="1101"/>
      <c r="BG52" s="1101"/>
      <c r="BH52" s="1101"/>
      <c r="BI52" s="1102"/>
      <c r="BJ52" s="232"/>
      <c r="BK52" s="232"/>
      <c r="BL52" s="232"/>
      <c r="BM52" s="232"/>
      <c r="BN52" s="232"/>
      <c r="BO52" s="245"/>
      <c r="BP52" s="245"/>
      <c r="BQ52" s="242">
        <v>46</v>
      </c>
      <c r="BR52" s="243"/>
      <c r="BS52" s="1083"/>
      <c r="BT52" s="1084"/>
      <c r="BU52" s="1084"/>
      <c r="BV52" s="1084"/>
      <c r="BW52" s="1084"/>
      <c r="BX52" s="1084"/>
      <c r="BY52" s="1084"/>
      <c r="BZ52" s="1084"/>
      <c r="CA52" s="1084"/>
      <c r="CB52" s="1084"/>
      <c r="CC52" s="1084"/>
      <c r="CD52" s="1084"/>
      <c r="CE52" s="1084"/>
      <c r="CF52" s="1084"/>
      <c r="CG52" s="1085"/>
      <c r="CH52" s="1058"/>
      <c r="CI52" s="1059"/>
      <c r="CJ52" s="1059"/>
      <c r="CK52" s="1059"/>
      <c r="CL52" s="1060"/>
      <c r="CM52" s="1058"/>
      <c r="CN52" s="1059"/>
      <c r="CO52" s="1059"/>
      <c r="CP52" s="1059"/>
      <c r="CQ52" s="1060"/>
      <c r="CR52" s="1058"/>
      <c r="CS52" s="1059"/>
      <c r="CT52" s="1059"/>
      <c r="CU52" s="1059"/>
      <c r="CV52" s="1060"/>
      <c r="CW52" s="1058"/>
      <c r="CX52" s="1059"/>
      <c r="CY52" s="1059"/>
      <c r="CZ52" s="1059"/>
      <c r="DA52" s="1060"/>
      <c r="DB52" s="1058"/>
      <c r="DC52" s="1059"/>
      <c r="DD52" s="1059"/>
      <c r="DE52" s="1059"/>
      <c r="DF52" s="1060"/>
      <c r="DG52" s="1058"/>
      <c r="DH52" s="1059"/>
      <c r="DI52" s="1059"/>
      <c r="DJ52" s="1059"/>
      <c r="DK52" s="1060"/>
      <c r="DL52" s="1058"/>
      <c r="DM52" s="1059"/>
      <c r="DN52" s="1059"/>
      <c r="DO52" s="1059"/>
      <c r="DP52" s="1060"/>
      <c r="DQ52" s="1058"/>
      <c r="DR52" s="1059"/>
      <c r="DS52" s="1059"/>
      <c r="DT52" s="1059"/>
      <c r="DU52" s="1060"/>
      <c r="DV52" s="1061"/>
      <c r="DW52" s="1062"/>
      <c r="DX52" s="1062"/>
      <c r="DY52" s="1062"/>
      <c r="DZ52" s="1063"/>
      <c r="EA52" s="226"/>
    </row>
    <row r="53" spans="1:131" s="227" customFormat="1" ht="26.25" customHeight="1">
      <c r="A53" s="241">
        <v>26</v>
      </c>
      <c r="B53" s="1106"/>
      <c r="C53" s="1107"/>
      <c r="D53" s="1107"/>
      <c r="E53" s="1107"/>
      <c r="F53" s="1107"/>
      <c r="G53" s="1107"/>
      <c r="H53" s="1107"/>
      <c r="I53" s="1107"/>
      <c r="J53" s="1107"/>
      <c r="K53" s="1107"/>
      <c r="L53" s="1107"/>
      <c r="M53" s="1107"/>
      <c r="N53" s="1107"/>
      <c r="O53" s="1107"/>
      <c r="P53" s="1108"/>
      <c r="Q53" s="1109"/>
      <c r="R53" s="1092"/>
      <c r="S53" s="1092"/>
      <c r="T53" s="1092"/>
      <c r="U53" s="1092"/>
      <c r="V53" s="1092"/>
      <c r="W53" s="1092"/>
      <c r="X53" s="1092"/>
      <c r="Y53" s="1092"/>
      <c r="Z53" s="1092"/>
      <c r="AA53" s="1092"/>
      <c r="AB53" s="1092"/>
      <c r="AC53" s="1092"/>
      <c r="AD53" s="1092"/>
      <c r="AE53" s="1110"/>
      <c r="AF53" s="1088"/>
      <c r="AG53" s="1089"/>
      <c r="AH53" s="1089"/>
      <c r="AI53" s="1089"/>
      <c r="AJ53" s="1090"/>
      <c r="AK53" s="1091"/>
      <c r="AL53" s="1092"/>
      <c r="AM53" s="1092"/>
      <c r="AN53" s="1092"/>
      <c r="AO53" s="1092"/>
      <c r="AP53" s="1092"/>
      <c r="AQ53" s="1092"/>
      <c r="AR53" s="1092"/>
      <c r="AS53" s="1092"/>
      <c r="AT53" s="1092"/>
      <c r="AU53" s="1092"/>
      <c r="AV53" s="1092"/>
      <c r="AW53" s="1092"/>
      <c r="AX53" s="1092"/>
      <c r="AY53" s="1092"/>
      <c r="AZ53" s="1093"/>
      <c r="BA53" s="1093"/>
      <c r="BB53" s="1093"/>
      <c r="BC53" s="1093"/>
      <c r="BD53" s="1093"/>
      <c r="BE53" s="1101"/>
      <c r="BF53" s="1101"/>
      <c r="BG53" s="1101"/>
      <c r="BH53" s="1101"/>
      <c r="BI53" s="1102"/>
      <c r="BJ53" s="232"/>
      <c r="BK53" s="232"/>
      <c r="BL53" s="232"/>
      <c r="BM53" s="232"/>
      <c r="BN53" s="232"/>
      <c r="BO53" s="245"/>
      <c r="BP53" s="245"/>
      <c r="BQ53" s="242">
        <v>47</v>
      </c>
      <c r="BR53" s="243"/>
      <c r="BS53" s="1083"/>
      <c r="BT53" s="1084"/>
      <c r="BU53" s="1084"/>
      <c r="BV53" s="1084"/>
      <c r="BW53" s="1084"/>
      <c r="BX53" s="1084"/>
      <c r="BY53" s="1084"/>
      <c r="BZ53" s="1084"/>
      <c r="CA53" s="1084"/>
      <c r="CB53" s="1084"/>
      <c r="CC53" s="1084"/>
      <c r="CD53" s="1084"/>
      <c r="CE53" s="1084"/>
      <c r="CF53" s="1084"/>
      <c r="CG53" s="1085"/>
      <c r="CH53" s="1058"/>
      <c r="CI53" s="1059"/>
      <c r="CJ53" s="1059"/>
      <c r="CK53" s="1059"/>
      <c r="CL53" s="1060"/>
      <c r="CM53" s="1058"/>
      <c r="CN53" s="1059"/>
      <c r="CO53" s="1059"/>
      <c r="CP53" s="1059"/>
      <c r="CQ53" s="1060"/>
      <c r="CR53" s="1058"/>
      <c r="CS53" s="1059"/>
      <c r="CT53" s="1059"/>
      <c r="CU53" s="1059"/>
      <c r="CV53" s="1060"/>
      <c r="CW53" s="1058"/>
      <c r="CX53" s="1059"/>
      <c r="CY53" s="1059"/>
      <c r="CZ53" s="1059"/>
      <c r="DA53" s="1060"/>
      <c r="DB53" s="1058"/>
      <c r="DC53" s="1059"/>
      <c r="DD53" s="1059"/>
      <c r="DE53" s="1059"/>
      <c r="DF53" s="1060"/>
      <c r="DG53" s="1058"/>
      <c r="DH53" s="1059"/>
      <c r="DI53" s="1059"/>
      <c r="DJ53" s="1059"/>
      <c r="DK53" s="1060"/>
      <c r="DL53" s="1058"/>
      <c r="DM53" s="1059"/>
      <c r="DN53" s="1059"/>
      <c r="DO53" s="1059"/>
      <c r="DP53" s="1060"/>
      <c r="DQ53" s="1058"/>
      <c r="DR53" s="1059"/>
      <c r="DS53" s="1059"/>
      <c r="DT53" s="1059"/>
      <c r="DU53" s="1060"/>
      <c r="DV53" s="1061"/>
      <c r="DW53" s="1062"/>
      <c r="DX53" s="1062"/>
      <c r="DY53" s="1062"/>
      <c r="DZ53" s="1063"/>
      <c r="EA53" s="226"/>
    </row>
    <row r="54" spans="1:131" s="227" customFormat="1" ht="26.25" customHeight="1">
      <c r="A54" s="241">
        <v>27</v>
      </c>
      <c r="B54" s="1106"/>
      <c r="C54" s="1107"/>
      <c r="D54" s="1107"/>
      <c r="E54" s="1107"/>
      <c r="F54" s="1107"/>
      <c r="G54" s="1107"/>
      <c r="H54" s="1107"/>
      <c r="I54" s="1107"/>
      <c r="J54" s="1107"/>
      <c r="K54" s="1107"/>
      <c r="L54" s="1107"/>
      <c r="M54" s="1107"/>
      <c r="N54" s="1107"/>
      <c r="O54" s="1107"/>
      <c r="P54" s="1108"/>
      <c r="Q54" s="1109"/>
      <c r="R54" s="1092"/>
      <c r="S54" s="1092"/>
      <c r="T54" s="1092"/>
      <c r="U54" s="1092"/>
      <c r="V54" s="1092"/>
      <c r="W54" s="1092"/>
      <c r="X54" s="1092"/>
      <c r="Y54" s="1092"/>
      <c r="Z54" s="1092"/>
      <c r="AA54" s="1092"/>
      <c r="AB54" s="1092"/>
      <c r="AC54" s="1092"/>
      <c r="AD54" s="1092"/>
      <c r="AE54" s="1110"/>
      <c r="AF54" s="1088"/>
      <c r="AG54" s="1089"/>
      <c r="AH54" s="1089"/>
      <c r="AI54" s="1089"/>
      <c r="AJ54" s="1090"/>
      <c r="AK54" s="1091"/>
      <c r="AL54" s="1092"/>
      <c r="AM54" s="1092"/>
      <c r="AN54" s="1092"/>
      <c r="AO54" s="1092"/>
      <c r="AP54" s="1092"/>
      <c r="AQ54" s="1092"/>
      <c r="AR54" s="1092"/>
      <c r="AS54" s="1092"/>
      <c r="AT54" s="1092"/>
      <c r="AU54" s="1092"/>
      <c r="AV54" s="1092"/>
      <c r="AW54" s="1092"/>
      <c r="AX54" s="1092"/>
      <c r="AY54" s="1092"/>
      <c r="AZ54" s="1093"/>
      <c r="BA54" s="1093"/>
      <c r="BB54" s="1093"/>
      <c r="BC54" s="1093"/>
      <c r="BD54" s="1093"/>
      <c r="BE54" s="1101"/>
      <c r="BF54" s="1101"/>
      <c r="BG54" s="1101"/>
      <c r="BH54" s="1101"/>
      <c r="BI54" s="1102"/>
      <c r="BJ54" s="232"/>
      <c r="BK54" s="232"/>
      <c r="BL54" s="232"/>
      <c r="BM54" s="232"/>
      <c r="BN54" s="232"/>
      <c r="BO54" s="245"/>
      <c r="BP54" s="245"/>
      <c r="BQ54" s="242">
        <v>48</v>
      </c>
      <c r="BR54" s="243"/>
      <c r="BS54" s="1083"/>
      <c r="BT54" s="1084"/>
      <c r="BU54" s="1084"/>
      <c r="BV54" s="1084"/>
      <c r="BW54" s="1084"/>
      <c r="BX54" s="1084"/>
      <c r="BY54" s="1084"/>
      <c r="BZ54" s="1084"/>
      <c r="CA54" s="1084"/>
      <c r="CB54" s="1084"/>
      <c r="CC54" s="1084"/>
      <c r="CD54" s="1084"/>
      <c r="CE54" s="1084"/>
      <c r="CF54" s="1084"/>
      <c r="CG54" s="1085"/>
      <c r="CH54" s="1058"/>
      <c r="CI54" s="1059"/>
      <c r="CJ54" s="1059"/>
      <c r="CK54" s="1059"/>
      <c r="CL54" s="1060"/>
      <c r="CM54" s="1058"/>
      <c r="CN54" s="1059"/>
      <c r="CO54" s="1059"/>
      <c r="CP54" s="1059"/>
      <c r="CQ54" s="1060"/>
      <c r="CR54" s="1058"/>
      <c r="CS54" s="1059"/>
      <c r="CT54" s="1059"/>
      <c r="CU54" s="1059"/>
      <c r="CV54" s="1060"/>
      <c r="CW54" s="1058"/>
      <c r="CX54" s="1059"/>
      <c r="CY54" s="1059"/>
      <c r="CZ54" s="1059"/>
      <c r="DA54" s="1060"/>
      <c r="DB54" s="1058"/>
      <c r="DC54" s="1059"/>
      <c r="DD54" s="1059"/>
      <c r="DE54" s="1059"/>
      <c r="DF54" s="1060"/>
      <c r="DG54" s="1058"/>
      <c r="DH54" s="1059"/>
      <c r="DI54" s="1059"/>
      <c r="DJ54" s="1059"/>
      <c r="DK54" s="1060"/>
      <c r="DL54" s="1058"/>
      <c r="DM54" s="1059"/>
      <c r="DN54" s="1059"/>
      <c r="DO54" s="1059"/>
      <c r="DP54" s="1060"/>
      <c r="DQ54" s="1058"/>
      <c r="DR54" s="1059"/>
      <c r="DS54" s="1059"/>
      <c r="DT54" s="1059"/>
      <c r="DU54" s="1060"/>
      <c r="DV54" s="1061"/>
      <c r="DW54" s="1062"/>
      <c r="DX54" s="1062"/>
      <c r="DY54" s="1062"/>
      <c r="DZ54" s="1063"/>
      <c r="EA54" s="226"/>
    </row>
    <row r="55" spans="1:131" s="227" customFormat="1" ht="26.25" customHeight="1">
      <c r="A55" s="241">
        <v>28</v>
      </c>
      <c r="B55" s="1106"/>
      <c r="C55" s="1107"/>
      <c r="D55" s="1107"/>
      <c r="E55" s="1107"/>
      <c r="F55" s="1107"/>
      <c r="G55" s="1107"/>
      <c r="H55" s="1107"/>
      <c r="I55" s="1107"/>
      <c r="J55" s="1107"/>
      <c r="K55" s="1107"/>
      <c r="L55" s="1107"/>
      <c r="M55" s="1107"/>
      <c r="N55" s="1107"/>
      <c r="O55" s="1107"/>
      <c r="P55" s="1108"/>
      <c r="Q55" s="1109"/>
      <c r="R55" s="1092"/>
      <c r="S55" s="1092"/>
      <c r="T55" s="1092"/>
      <c r="U55" s="1092"/>
      <c r="V55" s="1092"/>
      <c r="W55" s="1092"/>
      <c r="X55" s="1092"/>
      <c r="Y55" s="1092"/>
      <c r="Z55" s="1092"/>
      <c r="AA55" s="1092"/>
      <c r="AB55" s="1092"/>
      <c r="AC55" s="1092"/>
      <c r="AD55" s="1092"/>
      <c r="AE55" s="1110"/>
      <c r="AF55" s="1088"/>
      <c r="AG55" s="1089"/>
      <c r="AH55" s="1089"/>
      <c r="AI55" s="1089"/>
      <c r="AJ55" s="1090"/>
      <c r="AK55" s="1091"/>
      <c r="AL55" s="1092"/>
      <c r="AM55" s="1092"/>
      <c r="AN55" s="1092"/>
      <c r="AO55" s="1092"/>
      <c r="AP55" s="1092"/>
      <c r="AQ55" s="1092"/>
      <c r="AR55" s="1092"/>
      <c r="AS55" s="1092"/>
      <c r="AT55" s="1092"/>
      <c r="AU55" s="1092"/>
      <c r="AV55" s="1092"/>
      <c r="AW55" s="1092"/>
      <c r="AX55" s="1092"/>
      <c r="AY55" s="1092"/>
      <c r="AZ55" s="1093"/>
      <c r="BA55" s="1093"/>
      <c r="BB55" s="1093"/>
      <c r="BC55" s="1093"/>
      <c r="BD55" s="1093"/>
      <c r="BE55" s="1101"/>
      <c r="BF55" s="1101"/>
      <c r="BG55" s="1101"/>
      <c r="BH55" s="1101"/>
      <c r="BI55" s="1102"/>
      <c r="BJ55" s="232"/>
      <c r="BK55" s="232"/>
      <c r="BL55" s="232"/>
      <c r="BM55" s="232"/>
      <c r="BN55" s="232"/>
      <c r="BO55" s="245"/>
      <c r="BP55" s="245"/>
      <c r="BQ55" s="242">
        <v>49</v>
      </c>
      <c r="BR55" s="243"/>
      <c r="BS55" s="1083"/>
      <c r="BT55" s="1084"/>
      <c r="BU55" s="1084"/>
      <c r="BV55" s="1084"/>
      <c r="BW55" s="1084"/>
      <c r="BX55" s="1084"/>
      <c r="BY55" s="1084"/>
      <c r="BZ55" s="1084"/>
      <c r="CA55" s="1084"/>
      <c r="CB55" s="1084"/>
      <c r="CC55" s="1084"/>
      <c r="CD55" s="1084"/>
      <c r="CE55" s="1084"/>
      <c r="CF55" s="1084"/>
      <c r="CG55" s="1085"/>
      <c r="CH55" s="1058"/>
      <c r="CI55" s="1059"/>
      <c r="CJ55" s="1059"/>
      <c r="CK55" s="1059"/>
      <c r="CL55" s="1060"/>
      <c r="CM55" s="1058"/>
      <c r="CN55" s="1059"/>
      <c r="CO55" s="1059"/>
      <c r="CP55" s="1059"/>
      <c r="CQ55" s="1060"/>
      <c r="CR55" s="1058"/>
      <c r="CS55" s="1059"/>
      <c r="CT55" s="1059"/>
      <c r="CU55" s="1059"/>
      <c r="CV55" s="1060"/>
      <c r="CW55" s="1058"/>
      <c r="CX55" s="1059"/>
      <c r="CY55" s="1059"/>
      <c r="CZ55" s="1059"/>
      <c r="DA55" s="1060"/>
      <c r="DB55" s="1058"/>
      <c r="DC55" s="1059"/>
      <c r="DD55" s="1059"/>
      <c r="DE55" s="1059"/>
      <c r="DF55" s="1060"/>
      <c r="DG55" s="1058"/>
      <c r="DH55" s="1059"/>
      <c r="DI55" s="1059"/>
      <c r="DJ55" s="1059"/>
      <c r="DK55" s="1060"/>
      <c r="DL55" s="1058"/>
      <c r="DM55" s="1059"/>
      <c r="DN55" s="1059"/>
      <c r="DO55" s="1059"/>
      <c r="DP55" s="1060"/>
      <c r="DQ55" s="1058"/>
      <c r="DR55" s="1059"/>
      <c r="DS55" s="1059"/>
      <c r="DT55" s="1059"/>
      <c r="DU55" s="1060"/>
      <c r="DV55" s="1061"/>
      <c r="DW55" s="1062"/>
      <c r="DX55" s="1062"/>
      <c r="DY55" s="1062"/>
      <c r="DZ55" s="1063"/>
      <c r="EA55" s="226"/>
    </row>
    <row r="56" spans="1:131" s="227" customFormat="1" ht="26.25" customHeight="1">
      <c r="A56" s="241">
        <v>29</v>
      </c>
      <c r="B56" s="1106"/>
      <c r="C56" s="1107"/>
      <c r="D56" s="1107"/>
      <c r="E56" s="1107"/>
      <c r="F56" s="1107"/>
      <c r="G56" s="1107"/>
      <c r="H56" s="1107"/>
      <c r="I56" s="1107"/>
      <c r="J56" s="1107"/>
      <c r="K56" s="1107"/>
      <c r="L56" s="1107"/>
      <c r="M56" s="1107"/>
      <c r="N56" s="1107"/>
      <c r="O56" s="1107"/>
      <c r="P56" s="1108"/>
      <c r="Q56" s="1109"/>
      <c r="R56" s="1092"/>
      <c r="S56" s="1092"/>
      <c r="T56" s="1092"/>
      <c r="U56" s="1092"/>
      <c r="V56" s="1092"/>
      <c r="W56" s="1092"/>
      <c r="X56" s="1092"/>
      <c r="Y56" s="1092"/>
      <c r="Z56" s="1092"/>
      <c r="AA56" s="1092"/>
      <c r="AB56" s="1092"/>
      <c r="AC56" s="1092"/>
      <c r="AD56" s="1092"/>
      <c r="AE56" s="1110"/>
      <c r="AF56" s="1088"/>
      <c r="AG56" s="1089"/>
      <c r="AH56" s="1089"/>
      <c r="AI56" s="1089"/>
      <c r="AJ56" s="1090"/>
      <c r="AK56" s="1091"/>
      <c r="AL56" s="1092"/>
      <c r="AM56" s="1092"/>
      <c r="AN56" s="1092"/>
      <c r="AO56" s="1092"/>
      <c r="AP56" s="1092"/>
      <c r="AQ56" s="1092"/>
      <c r="AR56" s="1092"/>
      <c r="AS56" s="1092"/>
      <c r="AT56" s="1092"/>
      <c r="AU56" s="1092"/>
      <c r="AV56" s="1092"/>
      <c r="AW56" s="1092"/>
      <c r="AX56" s="1092"/>
      <c r="AY56" s="1092"/>
      <c r="AZ56" s="1093"/>
      <c r="BA56" s="1093"/>
      <c r="BB56" s="1093"/>
      <c r="BC56" s="1093"/>
      <c r="BD56" s="1093"/>
      <c r="BE56" s="1101"/>
      <c r="BF56" s="1101"/>
      <c r="BG56" s="1101"/>
      <c r="BH56" s="1101"/>
      <c r="BI56" s="1102"/>
      <c r="BJ56" s="232"/>
      <c r="BK56" s="232"/>
      <c r="BL56" s="232"/>
      <c r="BM56" s="232"/>
      <c r="BN56" s="232"/>
      <c r="BO56" s="245"/>
      <c r="BP56" s="245"/>
      <c r="BQ56" s="242">
        <v>50</v>
      </c>
      <c r="BR56" s="243"/>
      <c r="BS56" s="1083"/>
      <c r="BT56" s="1084"/>
      <c r="BU56" s="1084"/>
      <c r="BV56" s="1084"/>
      <c r="BW56" s="1084"/>
      <c r="BX56" s="1084"/>
      <c r="BY56" s="1084"/>
      <c r="BZ56" s="1084"/>
      <c r="CA56" s="1084"/>
      <c r="CB56" s="1084"/>
      <c r="CC56" s="1084"/>
      <c r="CD56" s="1084"/>
      <c r="CE56" s="1084"/>
      <c r="CF56" s="1084"/>
      <c r="CG56" s="1085"/>
      <c r="CH56" s="1058"/>
      <c r="CI56" s="1059"/>
      <c r="CJ56" s="1059"/>
      <c r="CK56" s="1059"/>
      <c r="CL56" s="1060"/>
      <c r="CM56" s="1058"/>
      <c r="CN56" s="1059"/>
      <c r="CO56" s="1059"/>
      <c r="CP56" s="1059"/>
      <c r="CQ56" s="1060"/>
      <c r="CR56" s="1058"/>
      <c r="CS56" s="1059"/>
      <c r="CT56" s="1059"/>
      <c r="CU56" s="1059"/>
      <c r="CV56" s="1060"/>
      <c r="CW56" s="1058"/>
      <c r="CX56" s="1059"/>
      <c r="CY56" s="1059"/>
      <c r="CZ56" s="1059"/>
      <c r="DA56" s="1060"/>
      <c r="DB56" s="1058"/>
      <c r="DC56" s="1059"/>
      <c r="DD56" s="1059"/>
      <c r="DE56" s="1059"/>
      <c r="DF56" s="1060"/>
      <c r="DG56" s="1058"/>
      <c r="DH56" s="1059"/>
      <c r="DI56" s="1059"/>
      <c r="DJ56" s="1059"/>
      <c r="DK56" s="1060"/>
      <c r="DL56" s="1058"/>
      <c r="DM56" s="1059"/>
      <c r="DN56" s="1059"/>
      <c r="DO56" s="1059"/>
      <c r="DP56" s="1060"/>
      <c r="DQ56" s="1058"/>
      <c r="DR56" s="1059"/>
      <c r="DS56" s="1059"/>
      <c r="DT56" s="1059"/>
      <c r="DU56" s="1060"/>
      <c r="DV56" s="1061"/>
      <c r="DW56" s="1062"/>
      <c r="DX56" s="1062"/>
      <c r="DY56" s="1062"/>
      <c r="DZ56" s="1063"/>
      <c r="EA56" s="226"/>
    </row>
    <row r="57" spans="1:131" s="227" customFormat="1" ht="26.25" customHeight="1">
      <c r="A57" s="241">
        <v>30</v>
      </c>
      <c r="B57" s="1106"/>
      <c r="C57" s="1107"/>
      <c r="D57" s="1107"/>
      <c r="E57" s="1107"/>
      <c r="F57" s="1107"/>
      <c r="G57" s="1107"/>
      <c r="H57" s="1107"/>
      <c r="I57" s="1107"/>
      <c r="J57" s="1107"/>
      <c r="K57" s="1107"/>
      <c r="L57" s="1107"/>
      <c r="M57" s="1107"/>
      <c r="N57" s="1107"/>
      <c r="O57" s="1107"/>
      <c r="P57" s="1108"/>
      <c r="Q57" s="1109"/>
      <c r="R57" s="1092"/>
      <c r="S57" s="1092"/>
      <c r="T57" s="1092"/>
      <c r="U57" s="1092"/>
      <c r="V57" s="1092"/>
      <c r="W57" s="1092"/>
      <c r="X57" s="1092"/>
      <c r="Y57" s="1092"/>
      <c r="Z57" s="1092"/>
      <c r="AA57" s="1092"/>
      <c r="AB57" s="1092"/>
      <c r="AC57" s="1092"/>
      <c r="AD57" s="1092"/>
      <c r="AE57" s="1110"/>
      <c r="AF57" s="1088"/>
      <c r="AG57" s="1089"/>
      <c r="AH57" s="1089"/>
      <c r="AI57" s="1089"/>
      <c r="AJ57" s="1090"/>
      <c r="AK57" s="1091"/>
      <c r="AL57" s="1092"/>
      <c r="AM57" s="1092"/>
      <c r="AN57" s="1092"/>
      <c r="AO57" s="1092"/>
      <c r="AP57" s="1092"/>
      <c r="AQ57" s="1092"/>
      <c r="AR57" s="1092"/>
      <c r="AS57" s="1092"/>
      <c r="AT57" s="1092"/>
      <c r="AU57" s="1092"/>
      <c r="AV57" s="1092"/>
      <c r="AW57" s="1092"/>
      <c r="AX57" s="1092"/>
      <c r="AY57" s="1092"/>
      <c r="AZ57" s="1093"/>
      <c r="BA57" s="1093"/>
      <c r="BB57" s="1093"/>
      <c r="BC57" s="1093"/>
      <c r="BD57" s="1093"/>
      <c r="BE57" s="1101"/>
      <c r="BF57" s="1101"/>
      <c r="BG57" s="1101"/>
      <c r="BH57" s="1101"/>
      <c r="BI57" s="1102"/>
      <c r="BJ57" s="232"/>
      <c r="BK57" s="232"/>
      <c r="BL57" s="232"/>
      <c r="BM57" s="232"/>
      <c r="BN57" s="232"/>
      <c r="BO57" s="245"/>
      <c r="BP57" s="245"/>
      <c r="BQ57" s="242">
        <v>51</v>
      </c>
      <c r="BR57" s="243"/>
      <c r="BS57" s="1083"/>
      <c r="BT57" s="1084"/>
      <c r="BU57" s="1084"/>
      <c r="BV57" s="1084"/>
      <c r="BW57" s="1084"/>
      <c r="BX57" s="1084"/>
      <c r="BY57" s="1084"/>
      <c r="BZ57" s="1084"/>
      <c r="CA57" s="1084"/>
      <c r="CB57" s="1084"/>
      <c r="CC57" s="1084"/>
      <c r="CD57" s="1084"/>
      <c r="CE57" s="1084"/>
      <c r="CF57" s="1084"/>
      <c r="CG57" s="1085"/>
      <c r="CH57" s="1058"/>
      <c r="CI57" s="1059"/>
      <c r="CJ57" s="1059"/>
      <c r="CK57" s="1059"/>
      <c r="CL57" s="1060"/>
      <c r="CM57" s="1058"/>
      <c r="CN57" s="1059"/>
      <c r="CO57" s="1059"/>
      <c r="CP57" s="1059"/>
      <c r="CQ57" s="1060"/>
      <c r="CR57" s="1058"/>
      <c r="CS57" s="1059"/>
      <c r="CT57" s="1059"/>
      <c r="CU57" s="1059"/>
      <c r="CV57" s="1060"/>
      <c r="CW57" s="1058"/>
      <c r="CX57" s="1059"/>
      <c r="CY57" s="1059"/>
      <c r="CZ57" s="1059"/>
      <c r="DA57" s="1060"/>
      <c r="DB57" s="1058"/>
      <c r="DC57" s="1059"/>
      <c r="DD57" s="1059"/>
      <c r="DE57" s="1059"/>
      <c r="DF57" s="1060"/>
      <c r="DG57" s="1058"/>
      <c r="DH57" s="1059"/>
      <c r="DI57" s="1059"/>
      <c r="DJ57" s="1059"/>
      <c r="DK57" s="1060"/>
      <c r="DL57" s="1058"/>
      <c r="DM57" s="1059"/>
      <c r="DN57" s="1059"/>
      <c r="DO57" s="1059"/>
      <c r="DP57" s="1060"/>
      <c r="DQ57" s="1058"/>
      <c r="DR57" s="1059"/>
      <c r="DS57" s="1059"/>
      <c r="DT57" s="1059"/>
      <c r="DU57" s="1060"/>
      <c r="DV57" s="1061"/>
      <c r="DW57" s="1062"/>
      <c r="DX57" s="1062"/>
      <c r="DY57" s="1062"/>
      <c r="DZ57" s="1063"/>
      <c r="EA57" s="226"/>
    </row>
    <row r="58" spans="1:131" s="227" customFormat="1" ht="26.25" customHeight="1">
      <c r="A58" s="241">
        <v>31</v>
      </c>
      <c r="B58" s="1106"/>
      <c r="C58" s="1107"/>
      <c r="D58" s="1107"/>
      <c r="E58" s="1107"/>
      <c r="F58" s="1107"/>
      <c r="G58" s="1107"/>
      <c r="H58" s="1107"/>
      <c r="I58" s="1107"/>
      <c r="J58" s="1107"/>
      <c r="K58" s="1107"/>
      <c r="L58" s="1107"/>
      <c r="M58" s="1107"/>
      <c r="N58" s="1107"/>
      <c r="O58" s="1107"/>
      <c r="P58" s="1108"/>
      <c r="Q58" s="1109"/>
      <c r="R58" s="1092"/>
      <c r="S58" s="1092"/>
      <c r="T58" s="1092"/>
      <c r="U58" s="1092"/>
      <c r="V58" s="1092"/>
      <c r="W58" s="1092"/>
      <c r="X58" s="1092"/>
      <c r="Y58" s="1092"/>
      <c r="Z58" s="1092"/>
      <c r="AA58" s="1092"/>
      <c r="AB58" s="1092"/>
      <c r="AC58" s="1092"/>
      <c r="AD58" s="1092"/>
      <c r="AE58" s="1110"/>
      <c r="AF58" s="1088"/>
      <c r="AG58" s="1089"/>
      <c r="AH58" s="1089"/>
      <c r="AI58" s="1089"/>
      <c r="AJ58" s="1090"/>
      <c r="AK58" s="1091"/>
      <c r="AL58" s="1092"/>
      <c r="AM58" s="1092"/>
      <c r="AN58" s="1092"/>
      <c r="AO58" s="1092"/>
      <c r="AP58" s="1092"/>
      <c r="AQ58" s="1092"/>
      <c r="AR58" s="1092"/>
      <c r="AS58" s="1092"/>
      <c r="AT58" s="1092"/>
      <c r="AU58" s="1092"/>
      <c r="AV58" s="1092"/>
      <c r="AW58" s="1092"/>
      <c r="AX58" s="1092"/>
      <c r="AY58" s="1092"/>
      <c r="AZ58" s="1093"/>
      <c r="BA58" s="1093"/>
      <c r="BB58" s="1093"/>
      <c r="BC58" s="1093"/>
      <c r="BD58" s="1093"/>
      <c r="BE58" s="1101"/>
      <c r="BF58" s="1101"/>
      <c r="BG58" s="1101"/>
      <c r="BH58" s="1101"/>
      <c r="BI58" s="1102"/>
      <c r="BJ58" s="232"/>
      <c r="BK58" s="232"/>
      <c r="BL58" s="232"/>
      <c r="BM58" s="232"/>
      <c r="BN58" s="232"/>
      <c r="BO58" s="245"/>
      <c r="BP58" s="245"/>
      <c r="BQ58" s="242">
        <v>52</v>
      </c>
      <c r="BR58" s="243"/>
      <c r="BS58" s="1083"/>
      <c r="BT58" s="1084"/>
      <c r="BU58" s="1084"/>
      <c r="BV58" s="1084"/>
      <c r="BW58" s="1084"/>
      <c r="BX58" s="1084"/>
      <c r="BY58" s="1084"/>
      <c r="BZ58" s="1084"/>
      <c r="CA58" s="1084"/>
      <c r="CB58" s="1084"/>
      <c r="CC58" s="1084"/>
      <c r="CD58" s="1084"/>
      <c r="CE58" s="1084"/>
      <c r="CF58" s="1084"/>
      <c r="CG58" s="1085"/>
      <c r="CH58" s="1058"/>
      <c r="CI58" s="1059"/>
      <c r="CJ58" s="1059"/>
      <c r="CK58" s="1059"/>
      <c r="CL58" s="1060"/>
      <c r="CM58" s="1058"/>
      <c r="CN58" s="1059"/>
      <c r="CO58" s="1059"/>
      <c r="CP58" s="1059"/>
      <c r="CQ58" s="1060"/>
      <c r="CR58" s="1058"/>
      <c r="CS58" s="1059"/>
      <c r="CT58" s="1059"/>
      <c r="CU58" s="1059"/>
      <c r="CV58" s="1060"/>
      <c r="CW58" s="1058"/>
      <c r="CX58" s="1059"/>
      <c r="CY58" s="1059"/>
      <c r="CZ58" s="1059"/>
      <c r="DA58" s="1060"/>
      <c r="DB58" s="1058"/>
      <c r="DC58" s="1059"/>
      <c r="DD58" s="1059"/>
      <c r="DE58" s="1059"/>
      <c r="DF58" s="1060"/>
      <c r="DG58" s="1058"/>
      <c r="DH58" s="1059"/>
      <c r="DI58" s="1059"/>
      <c r="DJ58" s="1059"/>
      <c r="DK58" s="1060"/>
      <c r="DL58" s="1058"/>
      <c r="DM58" s="1059"/>
      <c r="DN58" s="1059"/>
      <c r="DO58" s="1059"/>
      <c r="DP58" s="1060"/>
      <c r="DQ58" s="1058"/>
      <c r="DR58" s="1059"/>
      <c r="DS58" s="1059"/>
      <c r="DT58" s="1059"/>
      <c r="DU58" s="1060"/>
      <c r="DV58" s="1061"/>
      <c r="DW58" s="1062"/>
      <c r="DX58" s="1062"/>
      <c r="DY58" s="1062"/>
      <c r="DZ58" s="1063"/>
      <c r="EA58" s="226"/>
    </row>
    <row r="59" spans="1:131" s="227" customFormat="1" ht="26.25" customHeight="1">
      <c r="A59" s="241">
        <v>32</v>
      </c>
      <c r="B59" s="1106"/>
      <c r="C59" s="1107"/>
      <c r="D59" s="1107"/>
      <c r="E59" s="1107"/>
      <c r="F59" s="1107"/>
      <c r="G59" s="1107"/>
      <c r="H59" s="1107"/>
      <c r="I59" s="1107"/>
      <c r="J59" s="1107"/>
      <c r="K59" s="1107"/>
      <c r="L59" s="1107"/>
      <c r="M59" s="1107"/>
      <c r="N59" s="1107"/>
      <c r="O59" s="1107"/>
      <c r="P59" s="1108"/>
      <c r="Q59" s="1109"/>
      <c r="R59" s="1092"/>
      <c r="S59" s="1092"/>
      <c r="T59" s="1092"/>
      <c r="U59" s="1092"/>
      <c r="V59" s="1092"/>
      <c r="W59" s="1092"/>
      <c r="X59" s="1092"/>
      <c r="Y59" s="1092"/>
      <c r="Z59" s="1092"/>
      <c r="AA59" s="1092"/>
      <c r="AB59" s="1092"/>
      <c r="AC59" s="1092"/>
      <c r="AD59" s="1092"/>
      <c r="AE59" s="1110"/>
      <c r="AF59" s="1088"/>
      <c r="AG59" s="1089"/>
      <c r="AH59" s="1089"/>
      <c r="AI59" s="1089"/>
      <c r="AJ59" s="1090"/>
      <c r="AK59" s="1091"/>
      <c r="AL59" s="1092"/>
      <c r="AM59" s="1092"/>
      <c r="AN59" s="1092"/>
      <c r="AO59" s="1092"/>
      <c r="AP59" s="1092"/>
      <c r="AQ59" s="1092"/>
      <c r="AR59" s="1092"/>
      <c r="AS59" s="1092"/>
      <c r="AT59" s="1092"/>
      <c r="AU59" s="1092"/>
      <c r="AV59" s="1092"/>
      <c r="AW59" s="1092"/>
      <c r="AX59" s="1092"/>
      <c r="AY59" s="1092"/>
      <c r="AZ59" s="1093"/>
      <c r="BA59" s="1093"/>
      <c r="BB59" s="1093"/>
      <c r="BC59" s="1093"/>
      <c r="BD59" s="1093"/>
      <c r="BE59" s="1101"/>
      <c r="BF59" s="1101"/>
      <c r="BG59" s="1101"/>
      <c r="BH59" s="1101"/>
      <c r="BI59" s="1102"/>
      <c r="BJ59" s="232"/>
      <c r="BK59" s="232"/>
      <c r="BL59" s="232"/>
      <c r="BM59" s="232"/>
      <c r="BN59" s="232"/>
      <c r="BO59" s="245"/>
      <c r="BP59" s="245"/>
      <c r="BQ59" s="242">
        <v>53</v>
      </c>
      <c r="BR59" s="243"/>
      <c r="BS59" s="1083"/>
      <c r="BT59" s="1084"/>
      <c r="BU59" s="1084"/>
      <c r="BV59" s="1084"/>
      <c r="BW59" s="1084"/>
      <c r="BX59" s="1084"/>
      <c r="BY59" s="1084"/>
      <c r="BZ59" s="1084"/>
      <c r="CA59" s="1084"/>
      <c r="CB59" s="1084"/>
      <c r="CC59" s="1084"/>
      <c r="CD59" s="1084"/>
      <c r="CE59" s="1084"/>
      <c r="CF59" s="1084"/>
      <c r="CG59" s="1085"/>
      <c r="CH59" s="1058"/>
      <c r="CI59" s="1059"/>
      <c r="CJ59" s="1059"/>
      <c r="CK59" s="1059"/>
      <c r="CL59" s="1060"/>
      <c r="CM59" s="1058"/>
      <c r="CN59" s="1059"/>
      <c r="CO59" s="1059"/>
      <c r="CP59" s="1059"/>
      <c r="CQ59" s="1060"/>
      <c r="CR59" s="1058"/>
      <c r="CS59" s="1059"/>
      <c r="CT59" s="1059"/>
      <c r="CU59" s="1059"/>
      <c r="CV59" s="1060"/>
      <c r="CW59" s="1058"/>
      <c r="CX59" s="1059"/>
      <c r="CY59" s="1059"/>
      <c r="CZ59" s="1059"/>
      <c r="DA59" s="1060"/>
      <c r="DB59" s="1058"/>
      <c r="DC59" s="1059"/>
      <c r="DD59" s="1059"/>
      <c r="DE59" s="1059"/>
      <c r="DF59" s="1060"/>
      <c r="DG59" s="1058"/>
      <c r="DH59" s="1059"/>
      <c r="DI59" s="1059"/>
      <c r="DJ59" s="1059"/>
      <c r="DK59" s="1060"/>
      <c r="DL59" s="1058"/>
      <c r="DM59" s="1059"/>
      <c r="DN59" s="1059"/>
      <c r="DO59" s="1059"/>
      <c r="DP59" s="1060"/>
      <c r="DQ59" s="1058"/>
      <c r="DR59" s="1059"/>
      <c r="DS59" s="1059"/>
      <c r="DT59" s="1059"/>
      <c r="DU59" s="1060"/>
      <c r="DV59" s="1061"/>
      <c r="DW59" s="1062"/>
      <c r="DX59" s="1062"/>
      <c r="DY59" s="1062"/>
      <c r="DZ59" s="1063"/>
      <c r="EA59" s="226"/>
    </row>
    <row r="60" spans="1:131" s="227" customFormat="1" ht="26.25" customHeight="1">
      <c r="A60" s="241">
        <v>33</v>
      </c>
      <c r="B60" s="1106"/>
      <c r="C60" s="1107"/>
      <c r="D60" s="1107"/>
      <c r="E60" s="1107"/>
      <c r="F60" s="1107"/>
      <c r="G60" s="1107"/>
      <c r="H60" s="1107"/>
      <c r="I60" s="1107"/>
      <c r="J60" s="1107"/>
      <c r="K60" s="1107"/>
      <c r="L60" s="1107"/>
      <c r="M60" s="1107"/>
      <c r="N60" s="1107"/>
      <c r="O60" s="1107"/>
      <c r="P60" s="1108"/>
      <c r="Q60" s="1109"/>
      <c r="R60" s="1092"/>
      <c r="S60" s="1092"/>
      <c r="T60" s="1092"/>
      <c r="U60" s="1092"/>
      <c r="V60" s="1092"/>
      <c r="W60" s="1092"/>
      <c r="X60" s="1092"/>
      <c r="Y60" s="1092"/>
      <c r="Z60" s="1092"/>
      <c r="AA60" s="1092"/>
      <c r="AB60" s="1092"/>
      <c r="AC60" s="1092"/>
      <c r="AD60" s="1092"/>
      <c r="AE60" s="1110"/>
      <c r="AF60" s="1088"/>
      <c r="AG60" s="1089"/>
      <c r="AH60" s="1089"/>
      <c r="AI60" s="1089"/>
      <c r="AJ60" s="1090"/>
      <c r="AK60" s="1091"/>
      <c r="AL60" s="1092"/>
      <c r="AM60" s="1092"/>
      <c r="AN60" s="1092"/>
      <c r="AO60" s="1092"/>
      <c r="AP60" s="1092"/>
      <c r="AQ60" s="1092"/>
      <c r="AR60" s="1092"/>
      <c r="AS60" s="1092"/>
      <c r="AT60" s="1092"/>
      <c r="AU60" s="1092"/>
      <c r="AV60" s="1092"/>
      <c r="AW60" s="1092"/>
      <c r="AX60" s="1092"/>
      <c r="AY60" s="1092"/>
      <c r="AZ60" s="1093"/>
      <c r="BA60" s="1093"/>
      <c r="BB60" s="1093"/>
      <c r="BC60" s="1093"/>
      <c r="BD60" s="1093"/>
      <c r="BE60" s="1101"/>
      <c r="BF60" s="1101"/>
      <c r="BG60" s="1101"/>
      <c r="BH60" s="1101"/>
      <c r="BI60" s="1102"/>
      <c r="BJ60" s="232"/>
      <c r="BK60" s="232"/>
      <c r="BL60" s="232"/>
      <c r="BM60" s="232"/>
      <c r="BN60" s="232"/>
      <c r="BO60" s="245"/>
      <c r="BP60" s="245"/>
      <c r="BQ60" s="242">
        <v>54</v>
      </c>
      <c r="BR60" s="243"/>
      <c r="BS60" s="1083"/>
      <c r="BT60" s="1084"/>
      <c r="BU60" s="1084"/>
      <c r="BV60" s="1084"/>
      <c r="BW60" s="1084"/>
      <c r="BX60" s="1084"/>
      <c r="BY60" s="1084"/>
      <c r="BZ60" s="1084"/>
      <c r="CA60" s="1084"/>
      <c r="CB60" s="1084"/>
      <c r="CC60" s="1084"/>
      <c r="CD60" s="1084"/>
      <c r="CE60" s="1084"/>
      <c r="CF60" s="1084"/>
      <c r="CG60" s="1085"/>
      <c r="CH60" s="1058"/>
      <c r="CI60" s="1059"/>
      <c r="CJ60" s="1059"/>
      <c r="CK60" s="1059"/>
      <c r="CL60" s="1060"/>
      <c r="CM60" s="1058"/>
      <c r="CN60" s="1059"/>
      <c r="CO60" s="1059"/>
      <c r="CP60" s="1059"/>
      <c r="CQ60" s="1060"/>
      <c r="CR60" s="1058"/>
      <c r="CS60" s="1059"/>
      <c r="CT60" s="1059"/>
      <c r="CU60" s="1059"/>
      <c r="CV60" s="1060"/>
      <c r="CW60" s="1058"/>
      <c r="CX60" s="1059"/>
      <c r="CY60" s="1059"/>
      <c r="CZ60" s="1059"/>
      <c r="DA60" s="1060"/>
      <c r="DB60" s="1058"/>
      <c r="DC60" s="1059"/>
      <c r="DD60" s="1059"/>
      <c r="DE60" s="1059"/>
      <c r="DF60" s="1060"/>
      <c r="DG60" s="1058"/>
      <c r="DH60" s="1059"/>
      <c r="DI60" s="1059"/>
      <c r="DJ60" s="1059"/>
      <c r="DK60" s="1060"/>
      <c r="DL60" s="1058"/>
      <c r="DM60" s="1059"/>
      <c r="DN60" s="1059"/>
      <c r="DO60" s="1059"/>
      <c r="DP60" s="1060"/>
      <c r="DQ60" s="1058"/>
      <c r="DR60" s="1059"/>
      <c r="DS60" s="1059"/>
      <c r="DT60" s="1059"/>
      <c r="DU60" s="1060"/>
      <c r="DV60" s="1061"/>
      <c r="DW60" s="1062"/>
      <c r="DX60" s="1062"/>
      <c r="DY60" s="1062"/>
      <c r="DZ60" s="1063"/>
      <c r="EA60" s="226"/>
    </row>
    <row r="61" spans="1:131" s="227" customFormat="1" ht="26.25" customHeight="1" thickBot="1">
      <c r="A61" s="241">
        <v>34</v>
      </c>
      <c r="B61" s="1106"/>
      <c r="C61" s="1107"/>
      <c r="D61" s="1107"/>
      <c r="E61" s="1107"/>
      <c r="F61" s="1107"/>
      <c r="G61" s="1107"/>
      <c r="H61" s="1107"/>
      <c r="I61" s="1107"/>
      <c r="J61" s="1107"/>
      <c r="K61" s="1107"/>
      <c r="L61" s="1107"/>
      <c r="M61" s="1107"/>
      <c r="N61" s="1107"/>
      <c r="O61" s="1107"/>
      <c r="P61" s="1108"/>
      <c r="Q61" s="1109"/>
      <c r="R61" s="1092"/>
      <c r="S61" s="1092"/>
      <c r="T61" s="1092"/>
      <c r="U61" s="1092"/>
      <c r="V61" s="1092"/>
      <c r="W61" s="1092"/>
      <c r="X61" s="1092"/>
      <c r="Y61" s="1092"/>
      <c r="Z61" s="1092"/>
      <c r="AA61" s="1092"/>
      <c r="AB61" s="1092"/>
      <c r="AC61" s="1092"/>
      <c r="AD61" s="1092"/>
      <c r="AE61" s="1110"/>
      <c r="AF61" s="1088"/>
      <c r="AG61" s="1089"/>
      <c r="AH61" s="1089"/>
      <c r="AI61" s="1089"/>
      <c r="AJ61" s="1090"/>
      <c r="AK61" s="1091"/>
      <c r="AL61" s="1092"/>
      <c r="AM61" s="1092"/>
      <c r="AN61" s="1092"/>
      <c r="AO61" s="1092"/>
      <c r="AP61" s="1092"/>
      <c r="AQ61" s="1092"/>
      <c r="AR61" s="1092"/>
      <c r="AS61" s="1092"/>
      <c r="AT61" s="1092"/>
      <c r="AU61" s="1092"/>
      <c r="AV61" s="1092"/>
      <c r="AW61" s="1092"/>
      <c r="AX61" s="1092"/>
      <c r="AY61" s="1092"/>
      <c r="AZ61" s="1093"/>
      <c r="BA61" s="1093"/>
      <c r="BB61" s="1093"/>
      <c r="BC61" s="1093"/>
      <c r="BD61" s="1093"/>
      <c r="BE61" s="1101"/>
      <c r="BF61" s="1101"/>
      <c r="BG61" s="1101"/>
      <c r="BH61" s="1101"/>
      <c r="BI61" s="1102"/>
      <c r="BJ61" s="232"/>
      <c r="BK61" s="232"/>
      <c r="BL61" s="232"/>
      <c r="BM61" s="232"/>
      <c r="BN61" s="232"/>
      <c r="BO61" s="245"/>
      <c r="BP61" s="245"/>
      <c r="BQ61" s="242">
        <v>55</v>
      </c>
      <c r="BR61" s="243"/>
      <c r="BS61" s="1083"/>
      <c r="BT61" s="1084"/>
      <c r="BU61" s="1084"/>
      <c r="BV61" s="1084"/>
      <c r="BW61" s="1084"/>
      <c r="BX61" s="1084"/>
      <c r="BY61" s="1084"/>
      <c r="BZ61" s="1084"/>
      <c r="CA61" s="1084"/>
      <c r="CB61" s="1084"/>
      <c r="CC61" s="1084"/>
      <c r="CD61" s="1084"/>
      <c r="CE61" s="1084"/>
      <c r="CF61" s="1084"/>
      <c r="CG61" s="1085"/>
      <c r="CH61" s="1058"/>
      <c r="CI61" s="1059"/>
      <c r="CJ61" s="1059"/>
      <c r="CK61" s="1059"/>
      <c r="CL61" s="1060"/>
      <c r="CM61" s="1058"/>
      <c r="CN61" s="1059"/>
      <c r="CO61" s="1059"/>
      <c r="CP61" s="1059"/>
      <c r="CQ61" s="1060"/>
      <c r="CR61" s="1058"/>
      <c r="CS61" s="1059"/>
      <c r="CT61" s="1059"/>
      <c r="CU61" s="1059"/>
      <c r="CV61" s="1060"/>
      <c r="CW61" s="1058"/>
      <c r="CX61" s="1059"/>
      <c r="CY61" s="1059"/>
      <c r="CZ61" s="1059"/>
      <c r="DA61" s="1060"/>
      <c r="DB61" s="1058"/>
      <c r="DC61" s="1059"/>
      <c r="DD61" s="1059"/>
      <c r="DE61" s="1059"/>
      <c r="DF61" s="1060"/>
      <c r="DG61" s="1058"/>
      <c r="DH61" s="1059"/>
      <c r="DI61" s="1059"/>
      <c r="DJ61" s="1059"/>
      <c r="DK61" s="1060"/>
      <c r="DL61" s="1058"/>
      <c r="DM61" s="1059"/>
      <c r="DN61" s="1059"/>
      <c r="DO61" s="1059"/>
      <c r="DP61" s="1060"/>
      <c r="DQ61" s="1058"/>
      <c r="DR61" s="1059"/>
      <c r="DS61" s="1059"/>
      <c r="DT61" s="1059"/>
      <c r="DU61" s="1060"/>
      <c r="DV61" s="1061"/>
      <c r="DW61" s="1062"/>
      <c r="DX61" s="1062"/>
      <c r="DY61" s="1062"/>
      <c r="DZ61" s="1063"/>
      <c r="EA61" s="226"/>
    </row>
    <row r="62" spans="1:131" s="227" customFormat="1" ht="26.25" customHeight="1">
      <c r="A62" s="241">
        <v>35</v>
      </c>
      <c r="B62" s="1106"/>
      <c r="C62" s="1107"/>
      <c r="D62" s="1107"/>
      <c r="E62" s="1107"/>
      <c r="F62" s="1107"/>
      <c r="G62" s="1107"/>
      <c r="H62" s="1107"/>
      <c r="I62" s="1107"/>
      <c r="J62" s="1107"/>
      <c r="K62" s="1107"/>
      <c r="L62" s="1107"/>
      <c r="M62" s="1107"/>
      <c r="N62" s="1107"/>
      <c r="O62" s="1107"/>
      <c r="P62" s="1108"/>
      <c r="Q62" s="1109"/>
      <c r="R62" s="1092"/>
      <c r="S62" s="1092"/>
      <c r="T62" s="1092"/>
      <c r="U62" s="1092"/>
      <c r="V62" s="1092"/>
      <c r="W62" s="1092"/>
      <c r="X62" s="1092"/>
      <c r="Y62" s="1092"/>
      <c r="Z62" s="1092"/>
      <c r="AA62" s="1092"/>
      <c r="AB62" s="1092"/>
      <c r="AC62" s="1092"/>
      <c r="AD62" s="1092"/>
      <c r="AE62" s="1110"/>
      <c r="AF62" s="1088"/>
      <c r="AG62" s="1089"/>
      <c r="AH62" s="1089"/>
      <c r="AI62" s="1089"/>
      <c r="AJ62" s="1090"/>
      <c r="AK62" s="1091"/>
      <c r="AL62" s="1092"/>
      <c r="AM62" s="1092"/>
      <c r="AN62" s="1092"/>
      <c r="AO62" s="1092"/>
      <c r="AP62" s="1092"/>
      <c r="AQ62" s="1092"/>
      <c r="AR62" s="1092"/>
      <c r="AS62" s="1092"/>
      <c r="AT62" s="1092"/>
      <c r="AU62" s="1092"/>
      <c r="AV62" s="1092"/>
      <c r="AW62" s="1092"/>
      <c r="AX62" s="1092"/>
      <c r="AY62" s="1092"/>
      <c r="AZ62" s="1093"/>
      <c r="BA62" s="1093"/>
      <c r="BB62" s="1093"/>
      <c r="BC62" s="1093"/>
      <c r="BD62" s="1093"/>
      <c r="BE62" s="1101"/>
      <c r="BF62" s="1101"/>
      <c r="BG62" s="1101"/>
      <c r="BH62" s="1101"/>
      <c r="BI62" s="1102"/>
      <c r="BJ62" s="1103" t="s">
        <v>414</v>
      </c>
      <c r="BK62" s="1104"/>
      <c r="BL62" s="1104"/>
      <c r="BM62" s="1104"/>
      <c r="BN62" s="1105"/>
      <c r="BO62" s="245"/>
      <c r="BP62" s="245"/>
      <c r="BQ62" s="242">
        <v>56</v>
      </c>
      <c r="BR62" s="243"/>
      <c r="BS62" s="1083"/>
      <c r="BT62" s="1084"/>
      <c r="BU62" s="1084"/>
      <c r="BV62" s="1084"/>
      <c r="BW62" s="1084"/>
      <c r="BX62" s="1084"/>
      <c r="BY62" s="1084"/>
      <c r="BZ62" s="1084"/>
      <c r="CA62" s="1084"/>
      <c r="CB62" s="1084"/>
      <c r="CC62" s="1084"/>
      <c r="CD62" s="1084"/>
      <c r="CE62" s="1084"/>
      <c r="CF62" s="1084"/>
      <c r="CG62" s="1085"/>
      <c r="CH62" s="1058"/>
      <c r="CI62" s="1059"/>
      <c r="CJ62" s="1059"/>
      <c r="CK62" s="1059"/>
      <c r="CL62" s="1060"/>
      <c r="CM62" s="1058"/>
      <c r="CN62" s="1059"/>
      <c r="CO62" s="1059"/>
      <c r="CP62" s="1059"/>
      <c r="CQ62" s="1060"/>
      <c r="CR62" s="1058"/>
      <c r="CS62" s="1059"/>
      <c r="CT62" s="1059"/>
      <c r="CU62" s="1059"/>
      <c r="CV62" s="1060"/>
      <c r="CW62" s="1058"/>
      <c r="CX62" s="1059"/>
      <c r="CY62" s="1059"/>
      <c r="CZ62" s="1059"/>
      <c r="DA62" s="1060"/>
      <c r="DB62" s="1058"/>
      <c r="DC62" s="1059"/>
      <c r="DD62" s="1059"/>
      <c r="DE62" s="1059"/>
      <c r="DF62" s="1060"/>
      <c r="DG62" s="1058"/>
      <c r="DH62" s="1059"/>
      <c r="DI62" s="1059"/>
      <c r="DJ62" s="1059"/>
      <c r="DK62" s="1060"/>
      <c r="DL62" s="1058"/>
      <c r="DM62" s="1059"/>
      <c r="DN62" s="1059"/>
      <c r="DO62" s="1059"/>
      <c r="DP62" s="1060"/>
      <c r="DQ62" s="1058"/>
      <c r="DR62" s="1059"/>
      <c r="DS62" s="1059"/>
      <c r="DT62" s="1059"/>
      <c r="DU62" s="1060"/>
      <c r="DV62" s="1061"/>
      <c r="DW62" s="1062"/>
      <c r="DX62" s="1062"/>
      <c r="DY62" s="1062"/>
      <c r="DZ62" s="1063"/>
      <c r="EA62" s="226"/>
    </row>
    <row r="63" spans="1:131" s="227" customFormat="1" ht="26.25" customHeight="1" thickBot="1">
      <c r="A63" s="244" t="s">
        <v>395</v>
      </c>
      <c r="B63" s="1013" t="s">
        <v>415</v>
      </c>
      <c r="C63" s="1014"/>
      <c r="D63" s="1014"/>
      <c r="E63" s="1014"/>
      <c r="F63" s="1014"/>
      <c r="G63" s="1014"/>
      <c r="H63" s="1014"/>
      <c r="I63" s="1014"/>
      <c r="J63" s="1014"/>
      <c r="K63" s="1014"/>
      <c r="L63" s="1014"/>
      <c r="M63" s="1014"/>
      <c r="N63" s="1014"/>
      <c r="O63" s="1014"/>
      <c r="P63" s="1015"/>
      <c r="Q63" s="1031"/>
      <c r="R63" s="1032"/>
      <c r="S63" s="1032"/>
      <c r="T63" s="1032"/>
      <c r="U63" s="1032"/>
      <c r="V63" s="1032"/>
      <c r="W63" s="1032"/>
      <c r="X63" s="1032"/>
      <c r="Y63" s="1032"/>
      <c r="Z63" s="1032"/>
      <c r="AA63" s="1032"/>
      <c r="AB63" s="1032"/>
      <c r="AC63" s="1032"/>
      <c r="AD63" s="1032"/>
      <c r="AE63" s="1097"/>
      <c r="AF63" s="1098">
        <v>16</v>
      </c>
      <c r="AG63" s="1028"/>
      <c r="AH63" s="1028"/>
      <c r="AI63" s="1028"/>
      <c r="AJ63" s="1099"/>
      <c r="AK63" s="1100"/>
      <c r="AL63" s="1032"/>
      <c r="AM63" s="1032"/>
      <c r="AN63" s="1032"/>
      <c r="AO63" s="1032"/>
      <c r="AP63" s="1028"/>
      <c r="AQ63" s="1028"/>
      <c r="AR63" s="1028"/>
      <c r="AS63" s="1028"/>
      <c r="AT63" s="1028"/>
      <c r="AU63" s="1028"/>
      <c r="AV63" s="1028"/>
      <c r="AW63" s="1028"/>
      <c r="AX63" s="1028"/>
      <c r="AY63" s="1028"/>
      <c r="AZ63" s="1094"/>
      <c r="BA63" s="1094"/>
      <c r="BB63" s="1094"/>
      <c r="BC63" s="1094"/>
      <c r="BD63" s="1094"/>
      <c r="BE63" s="1029"/>
      <c r="BF63" s="1029"/>
      <c r="BG63" s="1029"/>
      <c r="BH63" s="1029"/>
      <c r="BI63" s="1030"/>
      <c r="BJ63" s="1095" t="s">
        <v>240</v>
      </c>
      <c r="BK63" s="1020"/>
      <c r="BL63" s="1020"/>
      <c r="BM63" s="1020"/>
      <c r="BN63" s="1096"/>
      <c r="BO63" s="245"/>
      <c r="BP63" s="245"/>
      <c r="BQ63" s="242">
        <v>57</v>
      </c>
      <c r="BR63" s="243"/>
      <c r="BS63" s="1083"/>
      <c r="BT63" s="1084"/>
      <c r="BU63" s="1084"/>
      <c r="BV63" s="1084"/>
      <c r="BW63" s="1084"/>
      <c r="BX63" s="1084"/>
      <c r="BY63" s="1084"/>
      <c r="BZ63" s="1084"/>
      <c r="CA63" s="1084"/>
      <c r="CB63" s="1084"/>
      <c r="CC63" s="1084"/>
      <c r="CD63" s="1084"/>
      <c r="CE63" s="1084"/>
      <c r="CF63" s="1084"/>
      <c r="CG63" s="1085"/>
      <c r="CH63" s="1058"/>
      <c r="CI63" s="1059"/>
      <c r="CJ63" s="1059"/>
      <c r="CK63" s="1059"/>
      <c r="CL63" s="1060"/>
      <c r="CM63" s="1058"/>
      <c r="CN63" s="1059"/>
      <c r="CO63" s="1059"/>
      <c r="CP63" s="1059"/>
      <c r="CQ63" s="1060"/>
      <c r="CR63" s="1058"/>
      <c r="CS63" s="1059"/>
      <c r="CT63" s="1059"/>
      <c r="CU63" s="1059"/>
      <c r="CV63" s="1060"/>
      <c r="CW63" s="1058"/>
      <c r="CX63" s="1059"/>
      <c r="CY63" s="1059"/>
      <c r="CZ63" s="1059"/>
      <c r="DA63" s="1060"/>
      <c r="DB63" s="1058"/>
      <c r="DC63" s="1059"/>
      <c r="DD63" s="1059"/>
      <c r="DE63" s="1059"/>
      <c r="DF63" s="1060"/>
      <c r="DG63" s="1058"/>
      <c r="DH63" s="1059"/>
      <c r="DI63" s="1059"/>
      <c r="DJ63" s="1059"/>
      <c r="DK63" s="1060"/>
      <c r="DL63" s="1058"/>
      <c r="DM63" s="1059"/>
      <c r="DN63" s="1059"/>
      <c r="DO63" s="1059"/>
      <c r="DP63" s="1060"/>
      <c r="DQ63" s="1058"/>
      <c r="DR63" s="1059"/>
      <c r="DS63" s="1059"/>
      <c r="DT63" s="1059"/>
      <c r="DU63" s="1060"/>
      <c r="DV63" s="1061"/>
      <c r="DW63" s="1062"/>
      <c r="DX63" s="1062"/>
      <c r="DY63" s="1062"/>
      <c r="DZ63" s="1063"/>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83"/>
      <c r="BT64" s="1084"/>
      <c r="BU64" s="1084"/>
      <c r="BV64" s="1084"/>
      <c r="BW64" s="1084"/>
      <c r="BX64" s="1084"/>
      <c r="BY64" s="1084"/>
      <c r="BZ64" s="1084"/>
      <c r="CA64" s="1084"/>
      <c r="CB64" s="1084"/>
      <c r="CC64" s="1084"/>
      <c r="CD64" s="1084"/>
      <c r="CE64" s="1084"/>
      <c r="CF64" s="1084"/>
      <c r="CG64" s="1085"/>
      <c r="CH64" s="1058"/>
      <c r="CI64" s="1059"/>
      <c r="CJ64" s="1059"/>
      <c r="CK64" s="1059"/>
      <c r="CL64" s="1060"/>
      <c r="CM64" s="1058"/>
      <c r="CN64" s="1059"/>
      <c r="CO64" s="1059"/>
      <c r="CP64" s="1059"/>
      <c r="CQ64" s="1060"/>
      <c r="CR64" s="1058"/>
      <c r="CS64" s="1059"/>
      <c r="CT64" s="1059"/>
      <c r="CU64" s="1059"/>
      <c r="CV64" s="1060"/>
      <c r="CW64" s="1058"/>
      <c r="CX64" s="1059"/>
      <c r="CY64" s="1059"/>
      <c r="CZ64" s="1059"/>
      <c r="DA64" s="1060"/>
      <c r="DB64" s="1058"/>
      <c r="DC64" s="1059"/>
      <c r="DD64" s="1059"/>
      <c r="DE64" s="1059"/>
      <c r="DF64" s="1060"/>
      <c r="DG64" s="1058"/>
      <c r="DH64" s="1059"/>
      <c r="DI64" s="1059"/>
      <c r="DJ64" s="1059"/>
      <c r="DK64" s="1060"/>
      <c r="DL64" s="1058"/>
      <c r="DM64" s="1059"/>
      <c r="DN64" s="1059"/>
      <c r="DO64" s="1059"/>
      <c r="DP64" s="1060"/>
      <c r="DQ64" s="1058"/>
      <c r="DR64" s="1059"/>
      <c r="DS64" s="1059"/>
      <c r="DT64" s="1059"/>
      <c r="DU64" s="1060"/>
      <c r="DV64" s="1061"/>
      <c r="DW64" s="1062"/>
      <c r="DX64" s="1062"/>
      <c r="DY64" s="1062"/>
      <c r="DZ64" s="1063"/>
      <c r="EA64" s="226"/>
    </row>
    <row r="65" spans="1:131" s="227" customFormat="1" ht="26.25" customHeight="1" thickBot="1">
      <c r="A65" s="232" t="s">
        <v>416</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83"/>
      <c r="BT65" s="1084"/>
      <c r="BU65" s="1084"/>
      <c r="BV65" s="1084"/>
      <c r="BW65" s="1084"/>
      <c r="BX65" s="1084"/>
      <c r="BY65" s="1084"/>
      <c r="BZ65" s="1084"/>
      <c r="CA65" s="1084"/>
      <c r="CB65" s="1084"/>
      <c r="CC65" s="1084"/>
      <c r="CD65" s="1084"/>
      <c r="CE65" s="1084"/>
      <c r="CF65" s="1084"/>
      <c r="CG65" s="1085"/>
      <c r="CH65" s="1058"/>
      <c r="CI65" s="1059"/>
      <c r="CJ65" s="1059"/>
      <c r="CK65" s="1059"/>
      <c r="CL65" s="1060"/>
      <c r="CM65" s="1058"/>
      <c r="CN65" s="1059"/>
      <c r="CO65" s="1059"/>
      <c r="CP65" s="1059"/>
      <c r="CQ65" s="1060"/>
      <c r="CR65" s="1058"/>
      <c r="CS65" s="1059"/>
      <c r="CT65" s="1059"/>
      <c r="CU65" s="1059"/>
      <c r="CV65" s="1060"/>
      <c r="CW65" s="1058"/>
      <c r="CX65" s="1059"/>
      <c r="CY65" s="1059"/>
      <c r="CZ65" s="1059"/>
      <c r="DA65" s="1060"/>
      <c r="DB65" s="1058"/>
      <c r="DC65" s="1059"/>
      <c r="DD65" s="1059"/>
      <c r="DE65" s="1059"/>
      <c r="DF65" s="1060"/>
      <c r="DG65" s="1058"/>
      <c r="DH65" s="1059"/>
      <c r="DI65" s="1059"/>
      <c r="DJ65" s="1059"/>
      <c r="DK65" s="1060"/>
      <c r="DL65" s="1058"/>
      <c r="DM65" s="1059"/>
      <c r="DN65" s="1059"/>
      <c r="DO65" s="1059"/>
      <c r="DP65" s="1060"/>
      <c r="DQ65" s="1058"/>
      <c r="DR65" s="1059"/>
      <c r="DS65" s="1059"/>
      <c r="DT65" s="1059"/>
      <c r="DU65" s="1060"/>
      <c r="DV65" s="1061"/>
      <c r="DW65" s="1062"/>
      <c r="DX65" s="1062"/>
      <c r="DY65" s="1062"/>
      <c r="DZ65" s="1063"/>
      <c r="EA65" s="226"/>
    </row>
    <row r="66" spans="1:131" s="227" customFormat="1" ht="26.25" customHeight="1">
      <c r="A66" s="1064" t="s">
        <v>417</v>
      </c>
      <c r="B66" s="1065"/>
      <c r="C66" s="1065"/>
      <c r="D66" s="1065"/>
      <c r="E66" s="1065"/>
      <c r="F66" s="1065"/>
      <c r="G66" s="1065"/>
      <c r="H66" s="1065"/>
      <c r="I66" s="1065"/>
      <c r="J66" s="1065"/>
      <c r="K66" s="1065"/>
      <c r="L66" s="1065"/>
      <c r="M66" s="1065"/>
      <c r="N66" s="1065"/>
      <c r="O66" s="1065"/>
      <c r="P66" s="1066"/>
      <c r="Q66" s="1070" t="s">
        <v>418</v>
      </c>
      <c r="R66" s="1071"/>
      <c r="S66" s="1071"/>
      <c r="T66" s="1071"/>
      <c r="U66" s="1072"/>
      <c r="V66" s="1070" t="s">
        <v>401</v>
      </c>
      <c r="W66" s="1071"/>
      <c r="X66" s="1071"/>
      <c r="Y66" s="1071"/>
      <c r="Z66" s="1072"/>
      <c r="AA66" s="1070" t="s">
        <v>419</v>
      </c>
      <c r="AB66" s="1071"/>
      <c r="AC66" s="1071"/>
      <c r="AD66" s="1071"/>
      <c r="AE66" s="1072"/>
      <c r="AF66" s="1076" t="s">
        <v>403</v>
      </c>
      <c r="AG66" s="1077"/>
      <c r="AH66" s="1077"/>
      <c r="AI66" s="1077"/>
      <c r="AJ66" s="1078"/>
      <c r="AK66" s="1070" t="s">
        <v>404</v>
      </c>
      <c r="AL66" s="1065"/>
      <c r="AM66" s="1065"/>
      <c r="AN66" s="1065"/>
      <c r="AO66" s="1066"/>
      <c r="AP66" s="1070" t="s">
        <v>405</v>
      </c>
      <c r="AQ66" s="1071"/>
      <c r="AR66" s="1071"/>
      <c r="AS66" s="1071"/>
      <c r="AT66" s="1072"/>
      <c r="AU66" s="1070" t="s">
        <v>420</v>
      </c>
      <c r="AV66" s="1071"/>
      <c r="AW66" s="1071"/>
      <c r="AX66" s="1071"/>
      <c r="AY66" s="1072"/>
      <c r="AZ66" s="1070" t="s">
        <v>381</v>
      </c>
      <c r="BA66" s="1071"/>
      <c r="BB66" s="1071"/>
      <c r="BC66" s="1071"/>
      <c r="BD66" s="1086"/>
      <c r="BE66" s="245"/>
      <c r="BF66" s="245"/>
      <c r="BG66" s="245"/>
      <c r="BH66" s="245"/>
      <c r="BI66" s="245"/>
      <c r="BJ66" s="245"/>
      <c r="BK66" s="245"/>
      <c r="BL66" s="245"/>
      <c r="BM66" s="245"/>
      <c r="BN66" s="245"/>
      <c r="BO66" s="245"/>
      <c r="BP66" s="245"/>
      <c r="BQ66" s="242">
        <v>60</v>
      </c>
      <c r="BR66" s="247"/>
      <c r="BS66" s="1022"/>
      <c r="BT66" s="1023"/>
      <c r="BU66" s="1023"/>
      <c r="BV66" s="1023"/>
      <c r="BW66" s="1023"/>
      <c r="BX66" s="1023"/>
      <c r="BY66" s="1023"/>
      <c r="BZ66" s="1023"/>
      <c r="CA66" s="1023"/>
      <c r="CB66" s="1023"/>
      <c r="CC66" s="1023"/>
      <c r="CD66" s="1023"/>
      <c r="CE66" s="1023"/>
      <c r="CF66" s="1023"/>
      <c r="CG66" s="1024"/>
      <c r="CH66" s="1025"/>
      <c r="CI66" s="1026"/>
      <c r="CJ66" s="1026"/>
      <c r="CK66" s="1026"/>
      <c r="CL66" s="1027"/>
      <c r="CM66" s="1025"/>
      <c r="CN66" s="1026"/>
      <c r="CO66" s="1026"/>
      <c r="CP66" s="1026"/>
      <c r="CQ66" s="1027"/>
      <c r="CR66" s="1025"/>
      <c r="CS66" s="1026"/>
      <c r="CT66" s="1026"/>
      <c r="CU66" s="1026"/>
      <c r="CV66" s="1027"/>
      <c r="CW66" s="1025"/>
      <c r="CX66" s="1026"/>
      <c r="CY66" s="1026"/>
      <c r="CZ66" s="1026"/>
      <c r="DA66" s="1027"/>
      <c r="DB66" s="1025"/>
      <c r="DC66" s="1026"/>
      <c r="DD66" s="1026"/>
      <c r="DE66" s="1026"/>
      <c r="DF66" s="1027"/>
      <c r="DG66" s="1025"/>
      <c r="DH66" s="1026"/>
      <c r="DI66" s="1026"/>
      <c r="DJ66" s="1026"/>
      <c r="DK66" s="1027"/>
      <c r="DL66" s="1025"/>
      <c r="DM66" s="1026"/>
      <c r="DN66" s="1026"/>
      <c r="DO66" s="1026"/>
      <c r="DP66" s="1027"/>
      <c r="DQ66" s="1025"/>
      <c r="DR66" s="1026"/>
      <c r="DS66" s="1026"/>
      <c r="DT66" s="1026"/>
      <c r="DU66" s="1027"/>
      <c r="DV66" s="1010"/>
      <c r="DW66" s="1011"/>
      <c r="DX66" s="1011"/>
      <c r="DY66" s="1011"/>
      <c r="DZ66" s="1012"/>
      <c r="EA66" s="226"/>
    </row>
    <row r="67" spans="1:131" s="227" customFormat="1" ht="26.25" customHeight="1" thickBot="1">
      <c r="A67" s="1067"/>
      <c r="B67" s="1068"/>
      <c r="C67" s="1068"/>
      <c r="D67" s="1068"/>
      <c r="E67" s="1068"/>
      <c r="F67" s="1068"/>
      <c r="G67" s="1068"/>
      <c r="H67" s="1068"/>
      <c r="I67" s="1068"/>
      <c r="J67" s="1068"/>
      <c r="K67" s="1068"/>
      <c r="L67" s="1068"/>
      <c r="M67" s="1068"/>
      <c r="N67" s="1068"/>
      <c r="O67" s="1068"/>
      <c r="P67" s="1069"/>
      <c r="Q67" s="1073"/>
      <c r="R67" s="1074"/>
      <c r="S67" s="1074"/>
      <c r="T67" s="1074"/>
      <c r="U67" s="1075"/>
      <c r="V67" s="1073"/>
      <c r="W67" s="1074"/>
      <c r="X67" s="1074"/>
      <c r="Y67" s="1074"/>
      <c r="Z67" s="1075"/>
      <c r="AA67" s="1073"/>
      <c r="AB67" s="1074"/>
      <c r="AC67" s="1074"/>
      <c r="AD67" s="1074"/>
      <c r="AE67" s="1075"/>
      <c r="AF67" s="1079"/>
      <c r="AG67" s="1080"/>
      <c r="AH67" s="1080"/>
      <c r="AI67" s="1080"/>
      <c r="AJ67" s="1081"/>
      <c r="AK67" s="1082"/>
      <c r="AL67" s="1068"/>
      <c r="AM67" s="1068"/>
      <c r="AN67" s="1068"/>
      <c r="AO67" s="1069"/>
      <c r="AP67" s="1073"/>
      <c r="AQ67" s="1074"/>
      <c r="AR67" s="1074"/>
      <c r="AS67" s="1074"/>
      <c r="AT67" s="1075"/>
      <c r="AU67" s="1073"/>
      <c r="AV67" s="1074"/>
      <c r="AW67" s="1074"/>
      <c r="AX67" s="1074"/>
      <c r="AY67" s="1075"/>
      <c r="AZ67" s="1073"/>
      <c r="BA67" s="1074"/>
      <c r="BB67" s="1074"/>
      <c r="BC67" s="1074"/>
      <c r="BD67" s="1087"/>
      <c r="BE67" s="245"/>
      <c r="BF67" s="245"/>
      <c r="BG67" s="245"/>
      <c r="BH67" s="245"/>
      <c r="BI67" s="245"/>
      <c r="BJ67" s="245"/>
      <c r="BK67" s="245"/>
      <c r="BL67" s="245"/>
      <c r="BM67" s="245"/>
      <c r="BN67" s="245"/>
      <c r="BO67" s="245"/>
      <c r="BP67" s="245"/>
      <c r="BQ67" s="242">
        <v>61</v>
      </c>
      <c r="BR67" s="247"/>
      <c r="BS67" s="1022"/>
      <c r="BT67" s="1023"/>
      <c r="BU67" s="1023"/>
      <c r="BV67" s="1023"/>
      <c r="BW67" s="1023"/>
      <c r="BX67" s="1023"/>
      <c r="BY67" s="1023"/>
      <c r="BZ67" s="1023"/>
      <c r="CA67" s="1023"/>
      <c r="CB67" s="1023"/>
      <c r="CC67" s="1023"/>
      <c r="CD67" s="1023"/>
      <c r="CE67" s="1023"/>
      <c r="CF67" s="1023"/>
      <c r="CG67" s="1024"/>
      <c r="CH67" s="1025"/>
      <c r="CI67" s="1026"/>
      <c r="CJ67" s="1026"/>
      <c r="CK67" s="1026"/>
      <c r="CL67" s="1027"/>
      <c r="CM67" s="1025"/>
      <c r="CN67" s="1026"/>
      <c r="CO67" s="1026"/>
      <c r="CP67" s="1026"/>
      <c r="CQ67" s="1027"/>
      <c r="CR67" s="1025"/>
      <c r="CS67" s="1026"/>
      <c r="CT67" s="1026"/>
      <c r="CU67" s="1026"/>
      <c r="CV67" s="1027"/>
      <c r="CW67" s="1025"/>
      <c r="CX67" s="1026"/>
      <c r="CY67" s="1026"/>
      <c r="CZ67" s="1026"/>
      <c r="DA67" s="1027"/>
      <c r="DB67" s="1025"/>
      <c r="DC67" s="1026"/>
      <c r="DD67" s="1026"/>
      <c r="DE67" s="1026"/>
      <c r="DF67" s="1027"/>
      <c r="DG67" s="1025"/>
      <c r="DH67" s="1026"/>
      <c r="DI67" s="1026"/>
      <c r="DJ67" s="1026"/>
      <c r="DK67" s="1027"/>
      <c r="DL67" s="1025"/>
      <c r="DM67" s="1026"/>
      <c r="DN67" s="1026"/>
      <c r="DO67" s="1026"/>
      <c r="DP67" s="1027"/>
      <c r="DQ67" s="1025"/>
      <c r="DR67" s="1026"/>
      <c r="DS67" s="1026"/>
      <c r="DT67" s="1026"/>
      <c r="DU67" s="1027"/>
      <c r="DV67" s="1010"/>
      <c r="DW67" s="1011"/>
      <c r="DX67" s="1011"/>
      <c r="DY67" s="1011"/>
      <c r="DZ67" s="1012"/>
      <c r="EA67" s="226"/>
    </row>
    <row r="68" spans="1:131" s="227" customFormat="1" ht="26.25" customHeight="1" thickTop="1">
      <c r="A68" s="238">
        <v>1</v>
      </c>
      <c r="B68" s="1054" t="s">
        <v>579</v>
      </c>
      <c r="C68" s="1055"/>
      <c r="D68" s="1055"/>
      <c r="E68" s="1055"/>
      <c r="F68" s="1055"/>
      <c r="G68" s="1055"/>
      <c r="H68" s="1055"/>
      <c r="I68" s="1055"/>
      <c r="J68" s="1055"/>
      <c r="K68" s="1055"/>
      <c r="L68" s="1055"/>
      <c r="M68" s="1055"/>
      <c r="N68" s="1055"/>
      <c r="O68" s="1055"/>
      <c r="P68" s="1056"/>
      <c r="Q68" s="1057">
        <v>818</v>
      </c>
      <c r="R68" s="1051"/>
      <c r="S68" s="1051"/>
      <c r="T68" s="1051"/>
      <c r="U68" s="1051"/>
      <c r="V68" s="1051">
        <v>817</v>
      </c>
      <c r="W68" s="1051"/>
      <c r="X68" s="1051"/>
      <c r="Y68" s="1051"/>
      <c r="Z68" s="1051"/>
      <c r="AA68" s="1051">
        <v>1</v>
      </c>
      <c r="AB68" s="1051"/>
      <c r="AC68" s="1051"/>
      <c r="AD68" s="1051"/>
      <c r="AE68" s="1051"/>
      <c r="AF68" s="1051">
        <v>1</v>
      </c>
      <c r="AG68" s="1051"/>
      <c r="AH68" s="1051"/>
      <c r="AI68" s="1051"/>
      <c r="AJ68" s="1051"/>
      <c r="AK68" s="1051">
        <v>49</v>
      </c>
      <c r="AL68" s="1051"/>
      <c r="AM68" s="1051"/>
      <c r="AN68" s="1051"/>
      <c r="AO68" s="1051"/>
      <c r="AP68" s="1051" t="s">
        <v>514</v>
      </c>
      <c r="AQ68" s="1051"/>
      <c r="AR68" s="1051"/>
      <c r="AS68" s="1051"/>
      <c r="AT68" s="1051"/>
      <c r="AU68" s="1051" t="s">
        <v>514</v>
      </c>
      <c r="AV68" s="1051"/>
      <c r="AW68" s="1051"/>
      <c r="AX68" s="1051"/>
      <c r="AY68" s="1051"/>
      <c r="AZ68" s="1052"/>
      <c r="BA68" s="1052"/>
      <c r="BB68" s="1052"/>
      <c r="BC68" s="1052"/>
      <c r="BD68" s="1053"/>
      <c r="BE68" s="245"/>
      <c r="BF68" s="245"/>
      <c r="BG68" s="245"/>
      <c r="BH68" s="245"/>
      <c r="BI68" s="245"/>
      <c r="BJ68" s="245"/>
      <c r="BK68" s="245"/>
      <c r="BL68" s="245"/>
      <c r="BM68" s="245"/>
      <c r="BN68" s="245"/>
      <c r="BO68" s="245"/>
      <c r="BP68" s="245"/>
      <c r="BQ68" s="242">
        <v>62</v>
      </c>
      <c r="BR68" s="247"/>
      <c r="BS68" s="1022"/>
      <c r="BT68" s="1023"/>
      <c r="BU68" s="1023"/>
      <c r="BV68" s="1023"/>
      <c r="BW68" s="1023"/>
      <c r="BX68" s="1023"/>
      <c r="BY68" s="1023"/>
      <c r="BZ68" s="1023"/>
      <c r="CA68" s="1023"/>
      <c r="CB68" s="1023"/>
      <c r="CC68" s="1023"/>
      <c r="CD68" s="1023"/>
      <c r="CE68" s="1023"/>
      <c r="CF68" s="1023"/>
      <c r="CG68" s="1024"/>
      <c r="CH68" s="1025"/>
      <c r="CI68" s="1026"/>
      <c r="CJ68" s="1026"/>
      <c r="CK68" s="1026"/>
      <c r="CL68" s="1027"/>
      <c r="CM68" s="1025"/>
      <c r="CN68" s="1026"/>
      <c r="CO68" s="1026"/>
      <c r="CP68" s="1026"/>
      <c r="CQ68" s="1027"/>
      <c r="CR68" s="1025"/>
      <c r="CS68" s="1026"/>
      <c r="CT68" s="1026"/>
      <c r="CU68" s="1026"/>
      <c r="CV68" s="1027"/>
      <c r="CW68" s="1025"/>
      <c r="CX68" s="1026"/>
      <c r="CY68" s="1026"/>
      <c r="CZ68" s="1026"/>
      <c r="DA68" s="1027"/>
      <c r="DB68" s="1025"/>
      <c r="DC68" s="1026"/>
      <c r="DD68" s="1026"/>
      <c r="DE68" s="1026"/>
      <c r="DF68" s="1027"/>
      <c r="DG68" s="1025"/>
      <c r="DH68" s="1026"/>
      <c r="DI68" s="1026"/>
      <c r="DJ68" s="1026"/>
      <c r="DK68" s="1027"/>
      <c r="DL68" s="1025"/>
      <c r="DM68" s="1026"/>
      <c r="DN68" s="1026"/>
      <c r="DO68" s="1026"/>
      <c r="DP68" s="1027"/>
      <c r="DQ68" s="1025"/>
      <c r="DR68" s="1026"/>
      <c r="DS68" s="1026"/>
      <c r="DT68" s="1026"/>
      <c r="DU68" s="1027"/>
      <c r="DV68" s="1010"/>
      <c r="DW68" s="1011"/>
      <c r="DX68" s="1011"/>
      <c r="DY68" s="1011"/>
      <c r="DZ68" s="1012"/>
      <c r="EA68" s="226"/>
    </row>
    <row r="69" spans="1:131" s="227" customFormat="1" ht="26.25" customHeight="1">
      <c r="A69" s="241">
        <v>2</v>
      </c>
      <c r="B69" s="1043" t="s">
        <v>580</v>
      </c>
      <c r="C69" s="1044"/>
      <c r="D69" s="1044"/>
      <c r="E69" s="1044"/>
      <c r="F69" s="1044"/>
      <c r="G69" s="1044"/>
      <c r="H69" s="1044"/>
      <c r="I69" s="1044"/>
      <c r="J69" s="1044"/>
      <c r="K69" s="1044"/>
      <c r="L69" s="1044"/>
      <c r="M69" s="1044"/>
      <c r="N69" s="1044"/>
      <c r="O69" s="1044"/>
      <c r="P69" s="1045"/>
      <c r="Q69" s="1046">
        <v>2168</v>
      </c>
      <c r="R69" s="1040"/>
      <c r="S69" s="1040"/>
      <c r="T69" s="1040"/>
      <c r="U69" s="1040"/>
      <c r="V69" s="1040">
        <v>2165</v>
      </c>
      <c r="W69" s="1040"/>
      <c r="X69" s="1040"/>
      <c r="Y69" s="1040"/>
      <c r="Z69" s="1040"/>
      <c r="AA69" s="1040">
        <v>3</v>
      </c>
      <c r="AB69" s="1040"/>
      <c r="AC69" s="1040"/>
      <c r="AD69" s="1040"/>
      <c r="AE69" s="1040"/>
      <c r="AF69" s="1040">
        <v>3</v>
      </c>
      <c r="AG69" s="1040"/>
      <c r="AH69" s="1040"/>
      <c r="AI69" s="1040"/>
      <c r="AJ69" s="1040"/>
      <c r="AK69" s="1040">
        <v>43</v>
      </c>
      <c r="AL69" s="1040"/>
      <c r="AM69" s="1040"/>
      <c r="AN69" s="1040"/>
      <c r="AO69" s="1040"/>
      <c r="AP69" s="1040">
        <v>556</v>
      </c>
      <c r="AQ69" s="1040"/>
      <c r="AR69" s="1040"/>
      <c r="AS69" s="1040"/>
      <c r="AT69" s="1040"/>
      <c r="AU69" s="1040">
        <v>4</v>
      </c>
      <c r="AV69" s="1040"/>
      <c r="AW69" s="1040"/>
      <c r="AX69" s="1040"/>
      <c r="AY69" s="1040"/>
      <c r="AZ69" s="1041"/>
      <c r="BA69" s="1041"/>
      <c r="BB69" s="1041"/>
      <c r="BC69" s="1041"/>
      <c r="BD69" s="1042"/>
      <c r="BE69" s="245"/>
      <c r="BF69" s="245"/>
      <c r="BG69" s="245"/>
      <c r="BH69" s="245"/>
      <c r="BI69" s="245"/>
      <c r="BJ69" s="245"/>
      <c r="BK69" s="245"/>
      <c r="BL69" s="245"/>
      <c r="BM69" s="245"/>
      <c r="BN69" s="245"/>
      <c r="BO69" s="245"/>
      <c r="BP69" s="245"/>
      <c r="BQ69" s="242">
        <v>63</v>
      </c>
      <c r="BR69" s="247"/>
      <c r="BS69" s="1022"/>
      <c r="BT69" s="1023"/>
      <c r="BU69" s="1023"/>
      <c r="BV69" s="1023"/>
      <c r="BW69" s="1023"/>
      <c r="BX69" s="1023"/>
      <c r="BY69" s="1023"/>
      <c r="BZ69" s="1023"/>
      <c r="CA69" s="1023"/>
      <c r="CB69" s="1023"/>
      <c r="CC69" s="1023"/>
      <c r="CD69" s="1023"/>
      <c r="CE69" s="1023"/>
      <c r="CF69" s="1023"/>
      <c r="CG69" s="1024"/>
      <c r="CH69" s="1025"/>
      <c r="CI69" s="1026"/>
      <c r="CJ69" s="1026"/>
      <c r="CK69" s="1026"/>
      <c r="CL69" s="1027"/>
      <c r="CM69" s="1025"/>
      <c r="CN69" s="1026"/>
      <c r="CO69" s="1026"/>
      <c r="CP69" s="1026"/>
      <c r="CQ69" s="1027"/>
      <c r="CR69" s="1025"/>
      <c r="CS69" s="1026"/>
      <c r="CT69" s="1026"/>
      <c r="CU69" s="1026"/>
      <c r="CV69" s="1027"/>
      <c r="CW69" s="1025"/>
      <c r="CX69" s="1026"/>
      <c r="CY69" s="1026"/>
      <c r="CZ69" s="1026"/>
      <c r="DA69" s="1027"/>
      <c r="DB69" s="1025"/>
      <c r="DC69" s="1026"/>
      <c r="DD69" s="1026"/>
      <c r="DE69" s="1026"/>
      <c r="DF69" s="1027"/>
      <c r="DG69" s="1025"/>
      <c r="DH69" s="1026"/>
      <c r="DI69" s="1026"/>
      <c r="DJ69" s="1026"/>
      <c r="DK69" s="1027"/>
      <c r="DL69" s="1025"/>
      <c r="DM69" s="1026"/>
      <c r="DN69" s="1026"/>
      <c r="DO69" s="1026"/>
      <c r="DP69" s="1027"/>
      <c r="DQ69" s="1025"/>
      <c r="DR69" s="1026"/>
      <c r="DS69" s="1026"/>
      <c r="DT69" s="1026"/>
      <c r="DU69" s="1027"/>
      <c r="DV69" s="1010"/>
      <c r="DW69" s="1011"/>
      <c r="DX69" s="1011"/>
      <c r="DY69" s="1011"/>
      <c r="DZ69" s="1012"/>
      <c r="EA69" s="226"/>
    </row>
    <row r="70" spans="1:131" s="227" customFormat="1" ht="26.25" customHeight="1">
      <c r="A70" s="241">
        <v>3</v>
      </c>
      <c r="B70" s="1043" t="s">
        <v>581</v>
      </c>
      <c r="C70" s="1044"/>
      <c r="D70" s="1044"/>
      <c r="E70" s="1044"/>
      <c r="F70" s="1044"/>
      <c r="G70" s="1044"/>
      <c r="H70" s="1044"/>
      <c r="I70" s="1044"/>
      <c r="J70" s="1044"/>
      <c r="K70" s="1044"/>
      <c r="L70" s="1044"/>
      <c r="M70" s="1044"/>
      <c r="N70" s="1044"/>
      <c r="O70" s="1044"/>
      <c r="P70" s="1045"/>
      <c r="Q70" s="1046">
        <v>173</v>
      </c>
      <c r="R70" s="1040"/>
      <c r="S70" s="1040"/>
      <c r="T70" s="1040"/>
      <c r="U70" s="1040"/>
      <c r="V70" s="1040">
        <v>173</v>
      </c>
      <c r="W70" s="1040"/>
      <c r="X70" s="1040"/>
      <c r="Y70" s="1040"/>
      <c r="Z70" s="1040"/>
      <c r="AA70" s="1040">
        <v>0</v>
      </c>
      <c r="AB70" s="1040"/>
      <c r="AC70" s="1040"/>
      <c r="AD70" s="1040"/>
      <c r="AE70" s="1040"/>
      <c r="AF70" s="1040">
        <v>0</v>
      </c>
      <c r="AG70" s="1040"/>
      <c r="AH70" s="1040"/>
      <c r="AI70" s="1040"/>
      <c r="AJ70" s="1040"/>
      <c r="AK70" s="1040">
        <v>1</v>
      </c>
      <c r="AL70" s="1040"/>
      <c r="AM70" s="1040"/>
      <c r="AN70" s="1040"/>
      <c r="AO70" s="1040"/>
      <c r="AP70" s="1040" t="s">
        <v>514</v>
      </c>
      <c r="AQ70" s="1040"/>
      <c r="AR70" s="1040"/>
      <c r="AS70" s="1040"/>
      <c r="AT70" s="1040"/>
      <c r="AU70" s="1040" t="s">
        <v>514</v>
      </c>
      <c r="AV70" s="1040"/>
      <c r="AW70" s="1040"/>
      <c r="AX70" s="1040"/>
      <c r="AY70" s="1040"/>
      <c r="AZ70" s="1041"/>
      <c r="BA70" s="1041"/>
      <c r="BB70" s="1041"/>
      <c r="BC70" s="1041"/>
      <c r="BD70" s="1042"/>
      <c r="BE70" s="245"/>
      <c r="BF70" s="245"/>
      <c r="BG70" s="245"/>
      <c r="BH70" s="245"/>
      <c r="BI70" s="245"/>
      <c r="BJ70" s="245"/>
      <c r="BK70" s="245"/>
      <c r="BL70" s="245"/>
      <c r="BM70" s="245"/>
      <c r="BN70" s="245"/>
      <c r="BO70" s="245"/>
      <c r="BP70" s="245"/>
      <c r="BQ70" s="242">
        <v>64</v>
      </c>
      <c r="BR70" s="247"/>
      <c r="BS70" s="1022"/>
      <c r="BT70" s="1023"/>
      <c r="BU70" s="1023"/>
      <c r="BV70" s="1023"/>
      <c r="BW70" s="1023"/>
      <c r="BX70" s="1023"/>
      <c r="BY70" s="1023"/>
      <c r="BZ70" s="1023"/>
      <c r="CA70" s="1023"/>
      <c r="CB70" s="1023"/>
      <c r="CC70" s="1023"/>
      <c r="CD70" s="1023"/>
      <c r="CE70" s="1023"/>
      <c r="CF70" s="1023"/>
      <c r="CG70" s="1024"/>
      <c r="CH70" s="1025"/>
      <c r="CI70" s="1026"/>
      <c r="CJ70" s="1026"/>
      <c r="CK70" s="1026"/>
      <c r="CL70" s="1027"/>
      <c r="CM70" s="1025"/>
      <c r="CN70" s="1026"/>
      <c r="CO70" s="1026"/>
      <c r="CP70" s="1026"/>
      <c r="CQ70" s="1027"/>
      <c r="CR70" s="1025"/>
      <c r="CS70" s="1026"/>
      <c r="CT70" s="1026"/>
      <c r="CU70" s="1026"/>
      <c r="CV70" s="1027"/>
      <c r="CW70" s="1025"/>
      <c r="CX70" s="1026"/>
      <c r="CY70" s="1026"/>
      <c r="CZ70" s="1026"/>
      <c r="DA70" s="1027"/>
      <c r="DB70" s="1025"/>
      <c r="DC70" s="1026"/>
      <c r="DD70" s="1026"/>
      <c r="DE70" s="1026"/>
      <c r="DF70" s="1027"/>
      <c r="DG70" s="1025"/>
      <c r="DH70" s="1026"/>
      <c r="DI70" s="1026"/>
      <c r="DJ70" s="1026"/>
      <c r="DK70" s="1027"/>
      <c r="DL70" s="1025"/>
      <c r="DM70" s="1026"/>
      <c r="DN70" s="1026"/>
      <c r="DO70" s="1026"/>
      <c r="DP70" s="1027"/>
      <c r="DQ70" s="1025"/>
      <c r="DR70" s="1026"/>
      <c r="DS70" s="1026"/>
      <c r="DT70" s="1026"/>
      <c r="DU70" s="1027"/>
      <c r="DV70" s="1010"/>
      <c r="DW70" s="1011"/>
      <c r="DX70" s="1011"/>
      <c r="DY70" s="1011"/>
      <c r="DZ70" s="1012"/>
      <c r="EA70" s="226"/>
    </row>
    <row r="71" spans="1:131" s="227" customFormat="1" ht="26.25" customHeight="1">
      <c r="A71" s="241">
        <v>4</v>
      </c>
      <c r="B71" s="1043" t="s">
        <v>582</v>
      </c>
      <c r="C71" s="1044"/>
      <c r="D71" s="1044"/>
      <c r="E71" s="1044"/>
      <c r="F71" s="1044"/>
      <c r="G71" s="1044"/>
      <c r="H71" s="1044"/>
      <c r="I71" s="1044"/>
      <c r="J71" s="1044"/>
      <c r="K71" s="1044"/>
      <c r="L71" s="1044"/>
      <c r="M71" s="1044"/>
      <c r="N71" s="1044"/>
      <c r="O71" s="1044"/>
      <c r="P71" s="1045"/>
      <c r="Q71" s="1046">
        <v>822</v>
      </c>
      <c r="R71" s="1040"/>
      <c r="S71" s="1040"/>
      <c r="T71" s="1040"/>
      <c r="U71" s="1040"/>
      <c r="V71" s="1040">
        <v>820</v>
      </c>
      <c r="W71" s="1040"/>
      <c r="X71" s="1040"/>
      <c r="Y71" s="1040"/>
      <c r="Z71" s="1040"/>
      <c r="AA71" s="1040">
        <v>2</v>
      </c>
      <c r="AB71" s="1040"/>
      <c r="AC71" s="1040"/>
      <c r="AD71" s="1040"/>
      <c r="AE71" s="1040"/>
      <c r="AF71" s="1040">
        <v>2</v>
      </c>
      <c r="AG71" s="1040"/>
      <c r="AH71" s="1040"/>
      <c r="AI71" s="1040"/>
      <c r="AJ71" s="1040"/>
      <c r="AK71" s="1040">
        <v>56</v>
      </c>
      <c r="AL71" s="1040"/>
      <c r="AM71" s="1040"/>
      <c r="AN71" s="1040"/>
      <c r="AO71" s="1040"/>
      <c r="AP71" s="1040" t="s">
        <v>514</v>
      </c>
      <c r="AQ71" s="1040"/>
      <c r="AR71" s="1040"/>
      <c r="AS71" s="1040"/>
      <c r="AT71" s="1040"/>
      <c r="AU71" s="1040" t="s">
        <v>514</v>
      </c>
      <c r="AV71" s="1040"/>
      <c r="AW71" s="1040"/>
      <c r="AX71" s="1040"/>
      <c r="AY71" s="1040"/>
      <c r="AZ71" s="1041"/>
      <c r="BA71" s="1041"/>
      <c r="BB71" s="1041"/>
      <c r="BC71" s="1041"/>
      <c r="BD71" s="1042"/>
      <c r="BE71" s="245"/>
      <c r="BF71" s="245"/>
      <c r="BG71" s="245"/>
      <c r="BH71" s="245"/>
      <c r="BI71" s="245"/>
      <c r="BJ71" s="245"/>
      <c r="BK71" s="245"/>
      <c r="BL71" s="245"/>
      <c r="BM71" s="245"/>
      <c r="BN71" s="245"/>
      <c r="BO71" s="245"/>
      <c r="BP71" s="245"/>
      <c r="BQ71" s="242">
        <v>65</v>
      </c>
      <c r="BR71" s="247"/>
      <c r="BS71" s="1022"/>
      <c r="BT71" s="1023"/>
      <c r="BU71" s="1023"/>
      <c r="BV71" s="1023"/>
      <c r="BW71" s="1023"/>
      <c r="BX71" s="1023"/>
      <c r="BY71" s="1023"/>
      <c r="BZ71" s="1023"/>
      <c r="CA71" s="1023"/>
      <c r="CB71" s="1023"/>
      <c r="CC71" s="1023"/>
      <c r="CD71" s="1023"/>
      <c r="CE71" s="1023"/>
      <c r="CF71" s="1023"/>
      <c r="CG71" s="1024"/>
      <c r="CH71" s="1025"/>
      <c r="CI71" s="1026"/>
      <c r="CJ71" s="1026"/>
      <c r="CK71" s="1026"/>
      <c r="CL71" s="1027"/>
      <c r="CM71" s="1025"/>
      <c r="CN71" s="1026"/>
      <c r="CO71" s="1026"/>
      <c r="CP71" s="1026"/>
      <c r="CQ71" s="1027"/>
      <c r="CR71" s="1025"/>
      <c r="CS71" s="1026"/>
      <c r="CT71" s="1026"/>
      <c r="CU71" s="1026"/>
      <c r="CV71" s="1027"/>
      <c r="CW71" s="1025"/>
      <c r="CX71" s="1026"/>
      <c r="CY71" s="1026"/>
      <c r="CZ71" s="1026"/>
      <c r="DA71" s="1027"/>
      <c r="DB71" s="1025"/>
      <c r="DC71" s="1026"/>
      <c r="DD71" s="1026"/>
      <c r="DE71" s="1026"/>
      <c r="DF71" s="1027"/>
      <c r="DG71" s="1025"/>
      <c r="DH71" s="1026"/>
      <c r="DI71" s="1026"/>
      <c r="DJ71" s="1026"/>
      <c r="DK71" s="1027"/>
      <c r="DL71" s="1025"/>
      <c r="DM71" s="1026"/>
      <c r="DN71" s="1026"/>
      <c r="DO71" s="1026"/>
      <c r="DP71" s="1027"/>
      <c r="DQ71" s="1025"/>
      <c r="DR71" s="1026"/>
      <c r="DS71" s="1026"/>
      <c r="DT71" s="1026"/>
      <c r="DU71" s="1027"/>
      <c r="DV71" s="1010"/>
      <c r="DW71" s="1011"/>
      <c r="DX71" s="1011"/>
      <c r="DY71" s="1011"/>
      <c r="DZ71" s="1012"/>
      <c r="EA71" s="226"/>
    </row>
    <row r="72" spans="1:131" s="227" customFormat="1" ht="26.25" customHeight="1">
      <c r="A72" s="241">
        <v>5</v>
      </c>
      <c r="B72" s="1043" t="s">
        <v>583</v>
      </c>
      <c r="C72" s="1044"/>
      <c r="D72" s="1044"/>
      <c r="E72" s="1044"/>
      <c r="F72" s="1044"/>
      <c r="G72" s="1044"/>
      <c r="H72" s="1044"/>
      <c r="I72" s="1044"/>
      <c r="J72" s="1044"/>
      <c r="K72" s="1044"/>
      <c r="L72" s="1044"/>
      <c r="M72" s="1044"/>
      <c r="N72" s="1044"/>
      <c r="O72" s="1044"/>
      <c r="P72" s="1045"/>
      <c r="Q72" s="1046">
        <v>202</v>
      </c>
      <c r="R72" s="1040"/>
      <c r="S72" s="1040"/>
      <c r="T72" s="1040"/>
      <c r="U72" s="1040"/>
      <c r="V72" s="1040">
        <v>201</v>
      </c>
      <c r="W72" s="1040"/>
      <c r="X72" s="1040"/>
      <c r="Y72" s="1040"/>
      <c r="Z72" s="1040"/>
      <c r="AA72" s="1040">
        <v>1</v>
      </c>
      <c r="AB72" s="1040"/>
      <c r="AC72" s="1040"/>
      <c r="AD72" s="1040"/>
      <c r="AE72" s="1040"/>
      <c r="AF72" s="1040">
        <v>1</v>
      </c>
      <c r="AG72" s="1040"/>
      <c r="AH72" s="1040"/>
      <c r="AI72" s="1040"/>
      <c r="AJ72" s="1040"/>
      <c r="AK72" s="1040" t="s">
        <v>514</v>
      </c>
      <c r="AL72" s="1040"/>
      <c r="AM72" s="1040"/>
      <c r="AN72" s="1040"/>
      <c r="AO72" s="1040"/>
      <c r="AP72" s="1040" t="s">
        <v>514</v>
      </c>
      <c r="AQ72" s="1040"/>
      <c r="AR72" s="1040"/>
      <c r="AS72" s="1040"/>
      <c r="AT72" s="1040"/>
      <c r="AU72" s="1040" t="s">
        <v>514</v>
      </c>
      <c r="AV72" s="1040"/>
      <c r="AW72" s="1040"/>
      <c r="AX72" s="1040"/>
      <c r="AY72" s="1040"/>
      <c r="AZ72" s="1041"/>
      <c r="BA72" s="1041"/>
      <c r="BB72" s="1041"/>
      <c r="BC72" s="1041"/>
      <c r="BD72" s="1042"/>
      <c r="BE72" s="245"/>
      <c r="BF72" s="245"/>
      <c r="BG72" s="245"/>
      <c r="BH72" s="245"/>
      <c r="BI72" s="245"/>
      <c r="BJ72" s="245"/>
      <c r="BK72" s="245"/>
      <c r="BL72" s="245"/>
      <c r="BM72" s="245"/>
      <c r="BN72" s="245"/>
      <c r="BO72" s="245"/>
      <c r="BP72" s="245"/>
      <c r="BQ72" s="242">
        <v>66</v>
      </c>
      <c r="BR72" s="247"/>
      <c r="BS72" s="1022"/>
      <c r="BT72" s="1023"/>
      <c r="BU72" s="1023"/>
      <c r="BV72" s="1023"/>
      <c r="BW72" s="1023"/>
      <c r="BX72" s="1023"/>
      <c r="BY72" s="1023"/>
      <c r="BZ72" s="1023"/>
      <c r="CA72" s="1023"/>
      <c r="CB72" s="1023"/>
      <c r="CC72" s="1023"/>
      <c r="CD72" s="1023"/>
      <c r="CE72" s="1023"/>
      <c r="CF72" s="1023"/>
      <c r="CG72" s="1024"/>
      <c r="CH72" s="1025"/>
      <c r="CI72" s="1026"/>
      <c r="CJ72" s="1026"/>
      <c r="CK72" s="1026"/>
      <c r="CL72" s="1027"/>
      <c r="CM72" s="1025"/>
      <c r="CN72" s="1026"/>
      <c r="CO72" s="1026"/>
      <c r="CP72" s="1026"/>
      <c r="CQ72" s="1027"/>
      <c r="CR72" s="1025"/>
      <c r="CS72" s="1026"/>
      <c r="CT72" s="1026"/>
      <c r="CU72" s="1026"/>
      <c r="CV72" s="1027"/>
      <c r="CW72" s="1025"/>
      <c r="CX72" s="1026"/>
      <c r="CY72" s="1026"/>
      <c r="CZ72" s="1026"/>
      <c r="DA72" s="1027"/>
      <c r="DB72" s="1025"/>
      <c r="DC72" s="1026"/>
      <c r="DD72" s="1026"/>
      <c r="DE72" s="1026"/>
      <c r="DF72" s="1027"/>
      <c r="DG72" s="1025"/>
      <c r="DH72" s="1026"/>
      <c r="DI72" s="1026"/>
      <c r="DJ72" s="1026"/>
      <c r="DK72" s="1027"/>
      <c r="DL72" s="1025"/>
      <c r="DM72" s="1026"/>
      <c r="DN72" s="1026"/>
      <c r="DO72" s="1026"/>
      <c r="DP72" s="1027"/>
      <c r="DQ72" s="1025"/>
      <c r="DR72" s="1026"/>
      <c r="DS72" s="1026"/>
      <c r="DT72" s="1026"/>
      <c r="DU72" s="1027"/>
      <c r="DV72" s="1010"/>
      <c r="DW72" s="1011"/>
      <c r="DX72" s="1011"/>
      <c r="DY72" s="1011"/>
      <c r="DZ72" s="1012"/>
      <c r="EA72" s="226"/>
    </row>
    <row r="73" spans="1:131" s="227" customFormat="1" ht="26.25" customHeight="1">
      <c r="A73" s="241">
        <v>6</v>
      </c>
      <c r="B73" s="1043" t="s">
        <v>584</v>
      </c>
      <c r="C73" s="1044"/>
      <c r="D73" s="1044"/>
      <c r="E73" s="1044"/>
      <c r="F73" s="1044"/>
      <c r="G73" s="1044"/>
      <c r="H73" s="1044"/>
      <c r="I73" s="1044"/>
      <c r="J73" s="1044"/>
      <c r="K73" s="1044"/>
      <c r="L73" s="1044"/>
      <c r="M73" s="1044"/>
      <c r="N73" s="1044"/>
      <c r="O73" s="1044"/>
      <c r="P73" s="1045"/>
      <c r="Q73" s="1046">
        <v>91</v>
      </c>
      <c r="R73" s="1040"/>
      <c r="S73" s="1040"/>
      <c r="T73" s="1040"/>
      <c r="U73" s="1040"/>
      <c r="V73" s="1040">
        <v>91</v>
      </c>
      <c r="W73" s="1040"/>
      <c r="X73" s="1040"/>
      <c r="Y73" s="1040"/>
      <c r="Z73" s="1040"/>
      <c r="AA73" s="1040">
        <v>0</v>
      </c>
      <c r="AB73" s="1040"/>
      <c r="AC73" s="1040"/>
      <c r="AD73" s="1040"/>
      <c r="AE73" s="1040"/>
      <c r="AF73" s="1040">
        <v>0</v>
      </c>
      <c r="AG73" s="1040"/>
      <c r="AH73" s="1040"/>
      <c r="AI73" s="1040"/>
      <c r="AJ73" s="1040"/>
      <c r="AK73" s="1040">
        <v>78</v>
      </c>
      <c r="AL73" s="1040"/>
      <c r="AM73" s="1040"/>
      <c r="AN73" s="1040"/>
      <c r="AO73" s="1040"/>
      <c r="AP73" s="1040">
        <v>60</v>
      </c>
      <c r="AQ73" s="1040"/>
      <c r="AR73" s="1040"/>
      <c r="AS73" s="1040"/>
      <c r="AT73" s="1040"/>
      <c r="AU73" s="1040">
        <v>0</v>
      </c>
      <c r="AV73" s="1040"/>
      <c r="AW73" s="1040"/>
      <c r="AX73" s="1040"/>
      <c r="AY73" s="1040"/>
      <c r="AZ73" s="1041"/>
      <c r="BA73" s="1041"/>
      <c r="BB73" s="1041"/>
      <c r="BC73" s="1041"/>
      <c r="BD73" s="1042"/>
      <c r="BE73" s="245"/>
      <c r="BF73" s="245"/>
      <c r="BG73" s="245"/>
      <c r="BH73" s="245"/>
      <c r="BI73" s="245"/>
      <c r="BJ73" s="245"/>
      <c r="BK73" s="245"/>
      <c r="BL73" s="245"/>
      <c r="BM73" s="245"/>
      <c r="BN73" s="245"/>
      <c r="BO73" s="245"/>
      <c r="BP73" s="245"/>
      <c r="BQ73" s="242">
        <v>67</v>
      </c>
      <c r="BR73" s="247"/>
      <c r="BS73" s="1022"/>
      <c r="BT73" s="1023"/>
      <c r="BU73" s="1023"/>
      <c r="BV73" s="1023"/>
      <c r="BW73" s="1023"/>
      <c r="BX73" s="1023"/>
      <c r="BY73" s="1023"/>
      <c r="BZ73" s="1023"/>
      <c r="CA73" s="1023"/>
      <c r="CB73" s="1023"/>
      <c r="CC73" s="1023"/>
      <c r="CD73" s="1023"/>
      <c r="CE73" s="1023"/>
      <c r="CF73" s="1023"/>
      <c r="CG73" s="1024"/>
      <c r="CH73" s="1025"/>
      <c r="CI73" s="1026"/>
      <c r="CJ73" s="1026"/>
      <c r="CK73" s="1026"/>
      <c r="CL73" s="1027"/>
      <c r="CM73" s="1025"/>
      <c r="CN73" s="1026"/>
      <c r="CO73" s="1026"/>
      <c r="CP73" s="1026"/>
      <c r="CQ73" s="1027"/>
      <c r="CR73" s="1025"/>
      <c r="CS73" s="1026"/>
      <c r="CT73" s="1026"/>
      <c r="CU73" s="1026"/>
      <c r="CV73" s="1027"/>
      <c r="CW73" s="1025"/>
      <c r="CX73" s="1026"/>
      <c r="CY73" s="1026"/>
      <c r="CZ73" s="1026"/>
      <c r="DA73" s="1027"/>
      <c r="DB73" s="1025"/>
      <c r="DC73" s="1026"/>
      <c r="DD73" s="1026"/>
      <c r="DE73" s="1026"/>
      <c r="DF73" s="1027"/>
      <c r="DG73" s="1025"/>
      <c r="DH73" s="1026"/>
      <c r="DI73" s="1026"/>
      <c r="DJ73" s="1026"/>
      <c r="DK73" s="1027"/>
      <c r="DL73" s="1025"/>
      <c r="DM73" s="1026"/>
      <c r="DN73" s="1026"/>
      <c r="DO73" s="1026"/>
      <c r="DP73" s="1027"/>
      <c r="DQ73" s="1025"/>
      <c r="DR73" s="1026"/>
      <c r="DS73" s="1026"/>
      <c r="DT73" s="1026"/>
      <c r="DU73" s="1027"/>
      <c r="DV73" s="1010"/>
      <c r="DW73" s="1011"/>
      <c r="DX73" s="1011"/>
      <c r="DY73" s="1011"/>
      <c r="DZ73" s="1012"/>
      <c r="EA73" s="226"/>
    </row>
    <row r="74" spans="1:131" s="227" customFormat="1" ht="26.25" customHeight="1">
      <c r="A74" s="241">
        <v>7</v>
      </c>
      <c r="B74" s="1043" t="s">
        <v>585</v>
      </c>
      <c r="C74" s="1044"/>
      <c r="D74" s="1044"/>
      <c r="E74" s="1044"/>
      <c r="F74" s="1044"/>
      <c r="G74" s="1044"/>
      <c r="H74" s="1044"/>
      <c r="I74" s="1044"/>
      <c r="J74" s="1044"/>
      <c r="K74" s="1044"/>
      <c r="L74" s="1044"/>
      <c r="M74" s="1044"/>
      <c r="N74" s="1044"/>
      <c r="O74" s="1044"/>
      <c r="P74" s="1045"/>
      <c r="Q74" s="1046">
        <v>115</v>
      </c>
      <c r="R74" s="1040"/>
      <c r="S74" s="1040"/>
      <c r="T74" s="1040"/>
      <c r="U74" s="1040"/>
      <c r="V74" s="1040">
        <v>114</v>
      </c>
      <c r="W74" s="1040"/>
      <c r="X74" s="1040"/>
      <c r="Y74" s="1040"/>
      <c r="Z74" s="1040"/>
      <c r="AA74" s="1040">
        <v>1</v>
      </c>
      <c r="AB74" s="1040"/>
      <c r="AC74" s="1040"/>
      <c r="AD74" s="1040"/>
      <c r="AE74" s="1040"/>
      <c r="AF74" s="1040">
        <v>1</v>
      </c>
      <c r="AG74" s="1040"/>
      <c r="AH74" s="1040"/>
      <c r="AI74" s="1040"/>
      <c r="AJ74" s="1040"/>
      <c r="AK74" s="1040">
        <v>27</v>
      </c>
      <c r="AL74" s="1040"/>
      <c r="AM74" s="1040"/>
      <c r="AN74" s="1040"/>
      <c r="AO74" s="1040"/>
      <c r="AP74" s="1040" t="s">
        <v>514</v>
      </c>
      <c r="AQ74" s="1040"/>
      <c r="AR74" s="1040"/>
      <c r="AS74" s="1040"/>
      <c r="AT74" s="1040"/>
      <c r="AU74" s="1040" t="s">
        <v>514</v>
      </c>
      <c r="AV74" s="1040"/>
      <c r="AW74" s="1040"/>
      <c r="AX74" s="1040"/>
      <c r="AY74" s="1040"/>
      <c r="AZ74" s="1041"/>
      <c r="BA74" s="1041"/>
      <c r="BB74" s="1041"/>
      <c r="BC74" s="1041"/>
      <c r="BD74" s="1042"/>
      <c r="BE74" s="245"/>
      <c r="BF74" s="245"/>
      <c r="BG74" s="245"/>
      <c r="BH74" s="245"/>
      <c r="BI74" s="245"/>
      <c r="BJ74" s="245"/>
      <c r="BK74" s="245"/>
      <c r="BL74" s="245"/>
      <c r="BM74" s="245"/>
      <c r="BN74" s="245"/>
      <c r="BO74" s="245"/>
      <c r="BP74" s="245"/>
      <c r="BQ74" s="242">
        <v>68</v>
      </c>
      <c r="BR74" s="247"/>
      <c r="BS74" s="1022"/>
      <c r="BT74" s="1023"/>
      <c r="BU74" s="1023"/>
      <c r="BV74" s="1023"/>
      <c r="BW74" s="1023"/>
      <c r="BX74" s="1023"/>
      <c r="BY74" s="1023"/>
      <c r="BZ74" s="1023"/>
      <c r="CA74" s="1023"/>
      <c r="CB74" s="1023"/>
      <c r="CC74" s="1023"/>
      <c r="CD74" s="1023"/>
      <c r="CE74" s="1023"/>
      <c r="CF74" s="1023"/>
      <c r="CG74" s="1024"/>
      <c r="CH74" s="1025"/>
      <c r="CI74" s="1026"/>
      <c r="CJ74" s="1026"/>
      <c r="CK74" s="1026"/>
      <c r="CL74" s="1027"/>
      <c r="CM74" s="1025"/>
      <c r="CN74" s="1026"/>
      <c r="CO74" s="1026"/>
      <c r="CP74" s="1026"/>
      <c r="CQ74" s="1027"/>
      <c r="CR74" s="1025"/>
      <c r="CS74" s="1026"/>
      <c r="CT74" s="1026"/>
      <c r="CU74" s="1026"/>
      <c r="CV74" s="1027"/>
      <c r="CW74" s="1025"/>
      <c r="CX74" s="1026"/>
      <c r="CY74" s="1026"/>
      <c r="CZ74" s="1026"/>
      <c r="DA74" s="1027"/>
      <c r="DB74" s="1025"/>
      <c r="DC74" s="1026"/>
      <c r="DD74" s="1026"/>
      <c r="DE74" s="1026"/>
      <c r="DF74" s="1027"/>
      <c r="DG74" s="1025"/>
      <c r="DH74" s="1026"/>
      <c r="DI74" s="1026"/>
      <c r="DJ74" s="1026"/>
      <c r="DK74" s="1027"/>
      <c r="DL74" s="1025"/>
      <c r="DM74" s="1026"/>
      <c r="DN74" s="1026"/>
      <c r="DO74" s="1026"/>
      <c r="DP74" s="1027"/>
      <c r="DQ74" s="1025"/>
      <c r="DR74" s="1026"/>
      <c r="DS74" s="1026"/>
      <c r="DT74" s="1026"/>
      <c r="DU74" s="1027"/>
      <c r="DV74" s="1010"/>
      <c r="DW74" s="1011"/>
      <c r="DX74" s="1011"/>
      <c r="DY74" s="1011"/>
      <c r="DZ74" s="1012"/>
      <c r="EA74" s="226"/>
    </row>
    <row r="75" spans="1:131" s="227" customFormat="1" ht="26.25" customHeight="1">
      <c r="A75" s="241">
        <v>8</v>
      </c>
      <c r="B75" s="1043" t="s">
        <v>586</v>
      </c>
      <c r="C75" s="1044"/>
      <c r="D75" s="1044"/>
      <c r="E75" s="1044"/>
      <c r="F75" s="1044"/>
      <c r="G75" s="1044"/>
      <c r="H75" s="1044"/>
      <c r="I75" s="1044"/>
      <c r="J75" s="1044"/>
      <c r="K75" s="1044"/>
      <c r="L75" s="1044"/>
      <c r="M75" s="1044"/>
      <c r="N75" s="1044"/>
      <c r="O75" s="1044"/>
      <c r="P75" s="1045"/>
      <c r="Q75" s="1047">
        <v>1027</v>
      </c>
      <c r="R75" s="1048"/>
      <c r="S75" s="1048"/>
      <c r="T75" s="1048"/>
      <c r="U75" s="1049"/>
      <c r="V75" s="1050">
        <v>1018</v>
      </c>
      <c r="W75" s="1048"/>
      <c r="X75" s="1048"/>
      <c r="Y75" s="1048"/>
      <c r="Z75" s="1049"/>
      <c r="AA75" s="1050">
        <v>9</v>
      </c>
      <c r="AB75" s="1048"/>
      <c r="AC75" s="1048"/>
      <c r="AD75" s="1048"/>
      <c r="AE75" s="1049"/>
      <c r="AF75" s="1050">
        <v>7</v>
      </c>
      <c r="AG75" s="1048"/>
      <c r="AH75" s="1048"/>
      <c r="AI75" s="1048"/>
      <c r="AJ75" s="1049"/>
      <c r="AK75" s="1050">
        <v>1</v>
      </c>
      <c r="AL75" s="1048"/>
      <c r="AM75" s="1048"/>
      <c r="AN75" s="1048"/>
      <c r="AO75" s="1049"/>
      <c r="AP75" s="1050" t="s">
        <v>595</v>
      </c>
      <c r="AQ75" s="1048"/>
      <c r="AR75" s="1048"/>
      <c r="AS75" s="1048"/>
      <c r="AT75" s="1049"/>
      <c r="AU75" s="1050" t="s">
        <v>595</v>
      </c>
      <c r="AV75" s="1048"/>
      <c r="AW75" s="1048"/>
      <c r="AX75" s="1048"/>
      <c r="AY75" s="1049"/>
      <c r="AZ75" s="1041"/>
      <c r="BA75" s="1041"/>
      <c r="BB75" s="1041"/>
      <c r="BC75" s="1041"/>
      <c r="BD75" s="1042"/>
      <c r="BE75" s="245"/>
      <c r="BF75" s="245"/>
      <c r="BG75" s="245"/>
      <c r="BH75" s="245"/>
      <c r="BI75" s="245"/>
      <c r="BJ75" s="245"/>
      <c r="BK75" s="245"/>
      <c r="BL75" s="245"/>
      <c r="BM75" s="245"/>
      <c r="BN75" s="245"/>
      <c r="BO75" s="245"/>
      <c r="BP75" s="245"/>
      <c r="BQ75" s="242">
        <v>69</v>
      </c>
      <c r="BR75" s="247"/>
      <c r="BS75" s="1022"/>
      <c r="BT75" s="1023"/>
      <c r="BU75" s="1023"/>
      <c r="BV75" s="1023"/>
      <c r="BW75" s="1023"/>
      <c r="BX75" s="1023"/>
      <c r="BY75" s="1023"/>
      <c r="BZ75" s="1023"/>
      <c r="CA75" s="1023"/>
      <c r="CB75" s="1023"/>
      <c r="CC75" s="1023"/>
      <c r="CD75" s="1023"/>
      <c r="CE75" s="1023"/>
      <c r="CF75" s="1023"/>
      <c r="CG75" s="1024"/>
      <c r="CH75" s="1025"/>
      <c r="CI75" s="1026"/>
      <c r="CJ75" s="1026"/>
      <c r="CK75" s="1026"/>
      <c r="CL75" s="1027"/>
      <c r="CM75" s="1025"/>
      <c r="CN75" s="1026"/>
      <c r="CO75" s="1026"/>
      <c r="CP75" s="1026"/>
      <c r="CQ75" s="1027"/>
      <c r="CR75" s="1025"/>
      <c r="CS75" s="1026"/>
      <c r="CT75" s="1026"/>
      <c r="CU75" s="1026"/>
      <c r="CV75" s="1027"/>
      <c r="CW75" s="1025"/>
      <c r="CX75" s="1026"/>
      <c r="CY75" s="1026"/>
      <c r="CZ75" s="1026"/>
      <c r="DA75" s="1027"/>
      <c r="DB75" s="1025"/>
      <c r="DC75" s="1026"/>
      <c r="DD75" s="1026"/>
      <c r="DE75" s="1026"/>
      <c r="DF75" s="1027"/>
      <c r="DG75" s="1025"/>
      <c r="DH75" s="1026"/>
      <c r="DI75" s="1026"/>
      <c r="DJ75" s="1026"/>
      <c r="DK75" s="1027"/>
      <c r="DL75" s="1025"/>
      <c r="DM75" s="1026"/>
      <c r="DN75" s="1026"/>
      <c r="DO75" s="1026"/>
      <c r="DP75" s="1027"/>
      <c r="DQ75" s="1025"/>
      <c r="DR75" s="1026"/>
      <c r="DS75" s="1026"/>
      <c r="DT75" s="1026"/>
      <c r="DU75" s="1027"/>
      <c r="DV75" s="1010"/>
      <c r="DW75" s="1011"/>
      <c r="DX75" s="1011"/>
      <c r="DY75" s="1011"/>
      <c r="DZ75" s="1012"/>
      <c r="EA75" s="226"/>
    </row>
    <row r="76" spans="1:131" s="227" customFormat="1" ht="26.25" customHeight="1">
      <c r="A76" s="241">
        <v>9</v>
      </c>
      <c r="B76" s="1043" t="s">
        <v>587</v>
      </c>
      <c r="C76" s="1044"/>
      <c r="D76" s="1044"/>
      <c r="E76" s="1044"/>
      <c r="F76" s="1044"/>
      <c r="G76" s="1044"/>
      <c r="H76" s="1044"/>
      <c r="I76" s="1044"/>
      <c r="J76" s="1044"/>
      <c r="K76" s="1044"/>
      <c r="L76" s="1044"/>
      <c r="M76" s="1044"/>
      <c r="N76" s="1044"/>
      <c r="O76" s="1044"/>
      <c r="P76" s="1045"/>
      <c r="Q76" s="1047">
        <v>123</v>
      </c>
      <c r="R76" s="1048"/>
      <c r="S76" s="1048"/>
      <c r="T76" s="1048"/>
      <c r="U76" s="1049"/>
      <c r="V76" s="1050">
        <v>120</v>
      </c>
      <c r="W76" s="1048"/>
      <c r="X76" s="1048"/>
      <c r="Y76" s="1048"/>
      <c r="Z76" s="1049"/>
      <c r="AA76" s="1050">
        <v>3</v>
      </c>
      <c r="AB76" s="1048"/>
      <c r="AC76" s="1048"/>
      <c r="AD76" s="1048"/>
      <c r="AE76" s="1049"/>
      <c r="AF76" s="1050">
        <v>3</v>
      </c>
      <c r="AG76" s="1048"/>
      <c r="AH76" s="1048"/>
      <c r="AI76" s="1048"/>
      <c r="AJ76" s="1049"/>
      <c r="AK76" s="1050">
        <v>0</v>
      </c>
      <c r="AL76" s="1048"/>
      <c r="AM76" s="1048"/>
      <c r="AN76" s="1048"/>
      <c r="AO76" s="1049"/>
      <c r="AP76" s="1050">
        <v>4</v>
      </c>
      <c r="AQ76" s="1048"/>
      <c r="AR76" s="1048"/>
      <c r="AS76" s="1048"/>
      <c r="AT76" s="1049"/>
      <c r="AU76" s="1050">
        <v>1</v>
      </c>
      <c r="AV76" s="1048"/>
      <c r="AW76" s="1048"/>
      <c r="AX76" s="1048"/>
      <c r="AY76" s="1049"/>
      <c r="AZ76" s="1041"/>
      <c r="BA76" s="1041"/>
      <c r="BB76" s="1041"/>
      <c r="BC76" s="1041"/>
      <c r="BD76" s="1042"/>
      <c r="BE76" s="245"/>
      <c r="BF76" s="245"/>
      <c r="BG76" s="245"/>
      <c r="BH76" s="245"/>
      <c r="BI76" s="245"/>
      <c r="BJ76" s="245"/>
      <c r="BK76" s="245"/>
      <c r="BL76" s="245"/>
      <c r="BM76" s="245"/>
      <c r="BN76" s="245"/>
      <c r="BO76" s="245"/>
      <c r="BP76" s="245"/>
      <c r="BQ76" s="242">
        <v>70</v>
      </c>
      <c r="BR76" s="247"/>
      <c r="BS76" s="1022"/>
      <c r="BT76" s="1023"/>
      <c r="BU76" s="1023"/>
      <c r="BV76" s="1023"/>
      <c r="BW76" s="1023"/>
      <c r="BX76" s="1023"/>
      <c r="BY76" s="1023"/>
      <c r="BZ76" s="1023"/>
      <c r="CA76" s="1023"/>
      <c r="CB76" s="1023"/>
      <c r="CC76" s="1023"/>
      <c r="CD76" s="1023"/>
      <c r="CE76" s="1023"/>
      <c r="CF76" s="1023"/>
      <c r="CG76" s="1024"/>
      <c r="CH76" s="1025"/>
      <c r="CI76" s="1026"/>
      <c r="CJ76" s="1026"/>
      <c r="CK76" s="1026"/>
      <c r="CL76" s="1027"/>
      <c r="CM76" s="1025"/>
      <c r="CN76" s="1026"/>
      <c r="CO76" s="1026"/>
      <c r="CP76" s="1026"/>
      <c r="CQ76" s="1027"/>
      <c r="CR76" s="1025"/>
      <c r="CS76" s="1026"/>
      <c r="CT76" s="1026"/>
      <c r="CU76" s="1026"/>
      <c r="CV76" s="1027"/>
      <c r="CW76" s="1025"/>
      <c r="CX76" s="1026"/>
      <c r="CY76" s="1026"/>
      <c r="CZ76" s="1026"/>
      <c r="DA76" s="1027"/>
      <c r="DB76" s="1025"/>
      <c r="DC76" s="1026"/>
      <c r="DD76" s="1026"/>
      <c r="DE76" s="1026"/>
      <c r="DF76" s="1027"/>
      <c r="DG76" s="1025"/>
      <c r="DH76" s="1026"/>
      <c r="DI76" s="1026"/>
      <c r="DJ76" s="1026"/>
      <c r="DK76" s="1027"/>
      <c r="DL76" s="1025"/>
      <c r="DM76" s="1026"/>
      <c r="DN76" s="1026"/>
      <c r="DO76" s="1026"/>
      <c r="DP76" s="1027"/>
      <c r="DQ76" s="1025"/>
      <c r="DR76" s="1026"/>
      <c r="DS76" s="1026"/>
      <c r="DT76" s="1026"/>
      <c r="DU76" s="1027"/>
      <c r="DV76" s="1010"/>
      <c r="DW76" s="1011"/>
      <c r="DX76" s="1011"/>
      <c r="DY76" s="1011"/>
      <c r="DZ76" s="1012"/>
      <c r="EA76" s="226"/>
    </row>
    <row r="77" spans="1:131" s="227" customFormat="1" ht="26.25" customHeight="1">
      <c r="A77" s="241">
        <v>10</v>
      </c>
      <c r="B77" s="1043" t="s">
        <v>588</v>
      </c>
      <c r="C77" s="1044"/>
      <c r="D77" s="1044"/>
      <c r="E77" s="1044"/>
      <c r="F77" s="1044"/>
      <c r="G77" s="1044"/>
      <c r="H77" s="1044"/>
      <c r="I77" s="1044"/>
      <c r="J77" s="1044"/>
      <c r="K77" s="1044"/>
      <c r="L77" s="1044"/>
      <c r="M77" s="1044"/>
      <c r="N77" s="1044"/>
      <c r="O77" s="1044"/>
      <c r="P77" s="1045"/>
      <c r="Q77" s="1047">
        <v>68</v>
      </c>
      <c r="R77" s="1048"/>
      <c r="S77" s="1048"/>
      <c r="T77" s="1048"/>
      <c r="U77" s="1049"/>
      <c r="V77" s="1050">
        <v>62</v>
      </c>
      <c r="W77" s="1048"/>
      <c r="X77" s="1048"/>
      <c r="Y77" s="1048"/>
      <c r="Z77" s="1049"/>
      <c r="AA77" s="1050">
        <v>6</v>
      </c>
      <c r="AB77" s="1048"/>
      <c r="AC77" s="1048"/>
      <c r="AD77" s="1048"/>
      <c r="AE77" s="1049"/>
      <c r="AF77" s="1050">
        <v>6</v>
      </c>
      <c r="AG77" s="1048"/>
      <c r="AH77" s="1048"/>
      <c r="AI77" s="1048"/>
      <c r="AJ77" s="1049"/>
      <c r="AK77" s="1050">
        <v>0</v>
      </c>
      <c r="AL77" s="1048"/>
      <c r="AM77" s="1048"/>
      <c r="AN77" s="1048"/>
      <c r="AO77" s="1049"/>
      <c r="AP77" s="1050" t="s">
        <v>514</v>
      </c>
      <c r="AQ77" s="1048"/>
      <c r="AR77" s="1048"/>
      <c r="AS77" s="1048"/>
      <c r="AT77" s="1049"/>
      <c r="AU77" s="1050" t="s">
        <v>514</v>
      </c>
      <c r="AV77" s="1048"/>
      <c r="AW77" s="1048"/>
      <c r="AX77" s="1048"/>
      <c r="AY77" s="1049"/>
      <c r="AZ77" s="1041"/>
      <c r="BA77" s="1041"/>
      <c r="BB77" s="1041"/>
      <c r="BC77" s="1041"/>
      <c r="BD77" s="1042"/>
      <c r="BE77" s="245"/>
      <c r="BF77" s="245"/>
      <c r="BG77" s="245"/>
      <c r="BH77" s="245"/>
      <c r="BI77" s="245"/>
      <c r="BJ77" s="245"/>
      <c r="BK77" s="245"/>
      <c r="BL77" s="245"/>
      <c r="BM77" s="245"/>
      <c r="BN77" s="245"/>
      <c r="BO77" s="245"/>
      <c r="BP77" s="245"/>
      <c r="BQ77" s="242">
        <v>71</v>
      </c>
      <c r="BR77" s="247"/>
      <c r="BS77" s="1022"/>
      <c r="BT77" s="1023"/>
      <c r="BU77" s="1023"/>
      <c r="BV77" s="1023"/>
      <c r="BW77" s="1023"/>
      <c r="BX77" s="1023"/>
      <c r="BY77" s="1023"/>
      <c r="BZ77" s="1023"/>
      <c r="CA77" s="1023"/>
      <c r="CB77" s="1023"/>
      <c r="CC77" s="1023"/>
      <c r="CD77" s="1023"/>
      <c r="CE77" s="1023"/>
      <c r="CF77" s="1023"/>
      <c r="CG77" s="1024"/>
      <c r="CH77" s="1025"/>
      <c r="CI77" s="1026"/>
      <c r="CJ77" s="1026"/>
      <c r="CK77" s="1026"/>
      <c r="CL77" s="1027"/>
      <c r="CM77" s="1025"/>
      <c r="CN77" s="1026"/>
      <c r="CO77" s="1026"/>
      <c r="CP77" s="1026"/>
      <c r="CQ77" s="1027"/>
      <c r="CR77" s="1025"/>
      <c r="CS77" s="1026"/>
      <c r="CT77" s="1026"/>
      <c r="CU77" s="1026"/>
      <c r="CV77" s="1027"/>
      <c r="CW77" s="1025"/>
      <c r="CX77" s="1026"/>
      <c r="CY77" s="1026"/>
      <c r="CZ77" s="1026"/>
      <c r="DA77" s="1027"/>
      <c r="DB77" s="1025"/>
      <c r="DC77" s="1026"/>
      <c r="DD77" s="1026"/>
      <c r="DE77" s="1026"/>
      <c r="DF77" s="1027"/>
      <c r="DG77" s="1025"/>
      <c r="DH77" s="1026"/>
      <c r="DI77" s="1026"/>
      <c r="DJ77" s="1026"/>
      <c r="DK77" s="1027"/>
      <c r="DL77" s="1025"/>
      <c r="DM77" s="1026"/>
      <c r="DN77" s="1026"/>
      <c r="DO77" s="1026"/>
      <c r="DP77" s="1027"/>
      <c r="DQ77" s="1025"/>
      <c r="DR77" s="1026"/>
      <c r="DS77" s="1026"/>
      <c r="DT77" s="1026"/>
      <c r="DU77" s="1027"/>
      <c r="DV77" s="1010"/>
      <c r="DW77" s="1011"/>
      <c r="DX77" s="1011"/>
      <c r="DY77" s="1011"/>
      <c r="DZ77" s="1012"/>
      <c r="EA77" s="226"/>
    </row>
    <row r="78" spans="1:131" s="227" customFormat="1" ht="26.25" customHeight="1">
      <c r="A78" s="241">
        <v>11</v>
      </c>
      <c r="B78" s="1043" t="s">
        <v>589</v>
      </c>
      <c r="C78" s="1044"/>
      <c r="D78" s="1044"/>
      <c r="E78" s="1044"/>
      <c r="F78" s="1044"/>
      <c r="G78" s="1044"/>
      <c r="H78" s="1044"/>
      <c r="I78" s="1044"/>
      <c r="J78" s="1044"/>
      <c r="K78" s="1044"/>
      <c r="L78" s="1044"/>
      <c r="M78" s="1044"/>
      <c r="N78" s="1044"/>
      <c r="O78" s="1044"/>
      <c r="P78" s="1045"/>
      <c r="Q78" s="1046">
        <v>1092</v>
      </c>
      <c r="R78" s="1040"/>
      <c r="S78" s="1040"/>
      <c r="T78" s="1040"/>
      <c r="U78" s="1040"/>
      <c r="V78" s="1040">
        <v>1062</v>
      </c>
      <c r="W78" s="1040"/>
      <c r="X78" s="1040"/>
      <c r="Y78" s="1040"/>
      <c r="Z78" s="1040"/>
      <c r="AA78" s="1040">
        <v>30</v>
      </c>
      <c r="AB78" s="1040"/>
      <c r="AC78" s="1040"/>
      <c r="AD78" s="1040"/>
      <c r="AE78" s="1040"/>
      <c r="AF78" s="1040">
        <v>30</v>
      </c>
      <c r="AG78" s="1040"/>
      <c r="AH78" s="1040"/>
      <c r="AI78" s="1040"/>
      <c r="AJ78" s="1040"/>
      <c r="AK78" s="1040">
        <v>175</v>
      </c>
      <c r="AL78" s="1040"/>
      <c r="AM78" s="1040"/>
      <c r="AN78" s="1040"/>
      <c r="AO78" s="1040"/>
      <c r="AP78" s="1040" t="s">
        <v>514</v>
      </c>
      <c r="AQ78" s="1040"/>
      <c r="AR78" s="1040"/>
      <c r="AS78" s="1040"/>
      <c r="AT78" s="1040"/>
      <c r="AU78" s="1040" t="s">
        <v>514</v>
      </c>
      <c r="AV78" s="1040"/>
      <c r="AW78" s="1040"/>
      <c r="AX78" s="1040"/>
      <c r="AY78" s="1040"/>
      <c r="AZ78" s="1041"/>
      <c r="BA78" s="1041"/>
      <c r="BB78" s="1041"/>
      <c r="BC78" s="1041"/>
      <c r="BD78" s="1042"/>
      <c r="BE78" s="245"/>
      <c r="BF78" s="245"/>
      <c r="BG78" s="245"/>
      <c r="BH78" s="245"/>
      <c r="BI78" s="245"/>
      <c r="BJ78" s="248"/>
      <c r="BK78" s="248"/>
      <c r="BL78" s="248"/>
      <c r="BM78" s="248"/>
      <c r="BN78" s="248"/>
      <c r="BO78" s="245"/>
      <c r="BP78" s="245"/>
      <c r="BQ78" s="242">
        <v>72</v>
      </c>
      <c r="BR78" s="247"/>
      <c r="BS78" s="1022"/>
      <c r="BT78" s="1023"/>
      <c r="BU78" s="1023"/>
      <c r="BV78" s="1023"/>
      <c r="BW78" s="1023"/>
      <c r="BX78" s="1023"/>
      <c r="BY78" s="1023"/>
      <c r="BZ78" s="1023"/>
      <c r="CA78" s="1023"/>
      <c r="CB78" s="1023"/>
      <c r="CC78" s="1023"/>
      <c r="CD78" s="1023"/>
      <c r="CE78" s="1023"/>
      <c r="CF78" s="1023"/>
      <c r="CG78" s="1024"/>
      <c r="CH78" s="1025"/>
      <c r="CI78" s="1026"/>
      <c r="CJ78" s="1026"/>
      <c r="CK78" s="1026"/>
      <c r="CL78" s="1027"/>
      <c r="CM78" s="1025"/>
      <c r="CN78" s="1026"/>
      <c r="CO78" s="1026"/>
      <c r="CP78" s="1026"/>
      <c r="CQ78" s="1027"/>
      <c r="CR78" s="1025"/>
      <c r="CS78" s="1026"/>
      <c r="CT78" s="1026"/>
      <c r="CU78" s="1026"/>
      <c r="CV78" s="1027"/>
      <c r="CW78" s="1025"/>
      <c r="CX78" s="1026"/>
      <c r="CY78" s="1026"/>
      <c r="CZ78" s="1026"/>
      <c r="DA78" s="1027"/>
      <c r="DB78" s="1025"/>
      <c r="DC78" s="1026"/>
      <c r="DD78" s="1026"/>
      <c r="DE78" s="1026"/>
      <c r="DF78" s="1027"/>
      <c r="DG78" s="1025"/>
      <c r="DH78" s="1026"/>
      <c r="DI78" s="1026"/>
      <c r="DJ78" s="1026"/>
      <c r="DK78" s="1027"/>
      <c r="DL78" s="1025"/>
      <c r="DM78" s="1026"/>
      <c r="DN78" s="1026"/>
      <c r="DO78" s="1026"/>
      <c r="DP78" s="1027"/>
      <c r="DQ78" s="1025"/>
      <c r="DR78" s="1026"/>
      <c r="DS78" s="1026"/>
      <c r="DT78" s="1026"/>
      <c r="DU78" s="1027"/>
      <c r="DV78" s="1010"/>
      <c r="DW78" s="1011"/>
      <c r="DX78" s="1011"/>
      <c r="DY78" s="1011"/>
      <c r="DZ78" s="1012"/>
      <c r="EA78" s="226"/>
    </row>
    <row r="79" spans="1:131" s="227" customFormat="1" ht="26.25" customHeight="1">
      <c r="A79" s="241">
        <v>12</v>
      </c>
      <c r="B79" s="1043" t="s">
        <v>590</v>
      </c>
      <c r="C79" s="1044"/>
      <c r="D79" s="1044"/>
      <c r="E79" s="1044"/>
      <c r="F79" s="1044"/>
      <c r="G79" s="1044"/>
      <c r="H79" s="1044"/>
      <c r="I79" s="1044"/>
      <c r="J79" s="1044"/>
      <c r="K79" s="1044"/>
      <c r="L79" s="1044"/>
      <c r="M79" s="1044"/>
      <c r="N79" s="1044"/>
      <c r="O79" s="1044"/>
      <c r="P79" s="1045"/>
      <c r="Q79" s="1046">
        <v>6639</v>
      </c>
      <c r="R79" s="1040"/>
      <c r="S79" s="1040"/>
      <c r="T79" s="1040"/>
      <c r="U79" s="1040"/>
      <c r="V79" s="1040">
        <v>5898</v>
      </c>
      <c r="W79" s="1040"/>
      <c r="X79" s="1040"/>
      <c r="Y79" s="1040"/>
      <c r="Z79" s="1040"/>
      <c r="AA79" s="1040">
        <v>740</v>
      </c>
      <c r="AB79" s="1040"/>
      <c r="AC79" s="1040"/>
      <c r="AD79" s="1040"/>
      <c r="AE79" s="1040"/>
      <c r="AF79" s="1040">
        <v>741</v>
      </c>
      <c r="AG79" s="1040"/>
      <c r="AH79" s="1040"/>
      <c r="AI79" s="1040"/>
      <c r="AJ79" s="1040"/>
      <c r="AK79" s="1040">
        <v>258</v>
      </c>
      <c r="AL79" s="1040"/>
      <c r="AM79" s="1040"/>
      <c r="AN79" s="1040"/>
      <c r="AO79" s="1040"/>
      <c r="AP79" s="1040" t="s">
        <v>514</v>
      </c>
      <c r="AQ79" s="1040"/>
      <c r="AR79" s="1040"/>
      <c r="AS79" s="1040"/>
      <c r="AT79" s="1040"/>
      <c r="AU79" s="1040" t="s">
        <v>514</v>
      </c>
      <c r="AV79" s="1040"/>
      <c r="AW79" s="1040"/>
      <c r="AX79" s="1040"/>
      <c r="AY79" s="1040"/>
      <c r="AZ79" s="1041"/>
      <c r="BA79" s="1041"/>
      <c r="BB79" s="1041"/>
      <c r="BC79" s="1041"/>
      <c r="BD79" s="1042"/>
      <c r="BE79" s="245"/>
      <c r="BF79" s="245"/>
      <c r="BG79" s="245"/>
      <c r="BH79" s="245"/>
      <c r="BI79" s="245"/>
      <c r="BJ79" s="248"/>
      <c r="BK79" s="248"/>
      <c r="BL79" s="248"/>
      <c r="BM79" s="248"/>
      <c r="BN79" s="248"/>
      <c r="BO79" s="245"/>
      <c r="BP79" s="245"/>
      <c r="BQ79" s="242">
        <v>73</v>
      </c>
      <c r="BR79" s="247"/>
      <c r="BS79" s="1022"/>
      <c r="BT79" s="1023"/>
      <c r="BU79" s="1023"/>
      <c r="BV79" s="1023"/>
      <c r="BW79" s="1023"/>
      <c r="BX79" s="1023"/>
      <c r="BY79" s="1023"/>
      <c r="BZ79" s="1023"/>
      <c r="CA79" s="1023"/>
      <c r="CB79" s="1023"/>
      <c r="CC79" s="1023"/>
      <c r="CD79" s="1023"/>
      <c r="CE79" s="1023"/>
      <c r="CF79" s="1023"/>
      <c r="CG79" s="1024"/>
      <c r="CH79" s="1025"/>
      <c r="CI79" s="1026"/>
      <c r="CJ79" s="1026"/>
      <c r="CK79" s="1026"/>
      <c r="CL79" s="1027"/>
      <c r="CM79" s="1025"/>
      <c r="CN79" s="1026"/>
      <c r="CO79" s="1026"/>
      <c r="CP79" s="1026"/>
      <c r="CQ79" s="1027"/>
      <c r="CR79" s="1025"/>
      <c r="CS79" s="1026"/>
      <c r="CT79" s="1026"/>
      <c r="CU79" s="1026"/>
      <c r="CV79" s="1027"/>
      <c r="CW79" s="1025"/>
      <c r="CX79" s="1026"/>
      <c r="CY79" s="1026"/>
      <c r="CZ79" s="1026"/>
      <c r="DA79" s="1027"/>
      <c r="DB79" s="1025"/>
      <c r="DC79" s="1026"/>
      <c r="DD79" s="1026"/>
      <c r="DE79" s="1026"/>
      <c r="DF79" s="1027"/>
      <c r="DG79" s="1025"/>
      <c r="DH79" s="1026"/>
      <c r="DI79" s="1026"/>
      <c r="DJ79" s="1026"/>
      <c r="DK79" s="1027"/>
      <c r="DL79" s="1025"/>
      <c r="DM79" s="1026"/>
      <c r="DN79" s="1026"/>
      <c r="DO79" s="1026"/>
      <c r="DP79" s="1027"/>
      <c r="DQ79" s="1025"/>
      <c r="DR79" s="1026"/>
      <c r="DS79" s="1026"/>
      <c r="DT79" s="1026"/>
      <c r="DU79" s="1027"/>
      <c r="DV79" s="1010"/>
      <c r="DW79" s="1011"/>
      <c r="DX79" s="1011"/>
      <c r="DY79" s="1011"/>
      <c r="DZ79" s="1012"/>
      <c r="EA79" s="226"/>
    </row>
    <row r="80" spans="1:131" s="227" customFormat="1" ht="26.25" customHeight="1">
      <c r="A80" s="241">
        <v>13</v>
      </c>
      <c r="B80" s="1043" t="s">
        <v>591</v>
      </c>
      <c r="C80" s="1044"/>
      <c r="D80" s="1044"/>
      <c r="E80" s="1044"/>
      <c r="F80" s="1044"/>
      <c r="G80" s="1044"/>
      <c r="H80" s="1044"/>
      <c r="I80" s="1044"/>
      <c r="J80" s="1044"/>
      <c r="K80" s="1044"/>
      <c r="L80" s="1044"/>
      <c r="M80" s="1044"/>
      <c r="N80" s="1044"/>
      <c r="O80" s="1044"/>
      <c r="P80" s="1045"/>
      <c r="Q80" s="1046">
        <v>14</v>
      </c>
      <c r="R80" s="1040"/>
      <c r="S80" s="1040"/>
      <c r="T80" s="1040"/>
      <c r="U80" s="1040"/>
      <c r="V80" s="1040">
        <v>12</v>
      </c>
      <c r="W80" s="1040"/>
      <c r="X80" s="1040"/>
      <c r="Y80" s="1040"/>
      <c r="Z80" s="1040"/>
      <c r="AA80" s="1040">
        <v>2</v>
      </c>
      <c r="AB80" s="1040"/>
      <c r="AC80" s="1040"/>
      <c r="AD80" s="1040"/>
      <c r="AE80" s="1040"/>
      <c r="AF80" s="1040">
        <v>2</v>
      </c>
      <c r="AG80" s="1040"/>
      <c r="AH80" s="1040"/>
      <c r="AI80" s="1040"/>
      <c r="AJ80" s="1040"/>
      <c r="AK80" s="1040">
        <v>9</v>
      </c>
      <c r="AL80" s="1040"/>
      <c r="AM80" s="1040"/>
      <c r="AN80" s="1040"/>
      <c r="AO80" s="1040"/>
      <c r="AP80" s="1040" t="s">
        <v>514</v>
      </c>
      <c r="AQ80" s="1040"/>
      <c r="AR80" s="1040"/>
      <c r="AS80" s="1040"/>
      <c r="AT80" s="1040"/>
      <c r="AU80" s="1040" t="s">
        <v>514</v>
      </c>
      <c r="AV80" s="1040"/>
      <c r="AW80" s="1040"/>
      <c r="AX80" s="1040"/>
      <c r="AY80" s="1040"/>
      <c r="AZ80" s="1041"/>
      <c r="BA80" s="1041"/>
      <c r="BB80" s="1041"/>
      <c r="BC80" s="1041"/>
      <c r="BD80" s="1042"/>
      <c r="BE80" s="245"/>
      <c r="BF80" s="245"/>
      <c r="BG80" s="245"/>
      <c r="BH80" s="245"/>
      <c r="BI80" s="245"/>
      <c r="BJ80" s="245"/>
      <c r="BK80" s="245"/>
      <c r="BL80" s="245"/>
      <c r="BM80" s="245"/>
      <c r="BN80" s="245"/>
      <c r="BO80" s="245"/>
      <c r="BP80" s="245"/>
      <c r="BQ80" s="242">
        <v>74</v>
      </c>
      <c r="BR80" s="247"/>
      <c r="BS80" s="1022"/>
      <c r="BT80" s="1023"/>
      <c r="BU80" s="1023"/>
      <c r="BV80" s="1023"/>
      <c r="BW80" s="1023"/>
      <c r="BX80" s="1023"/>
      <c r="BY80" s="1023"/>
      <c r="BZ80" s="1023"/>
      <c r="CA80" s="1023"/>
      <c r="CB80" s="1023"/>
      <c r="CC80" s="1023"/>
      <c r="CD80" s="1023"/>
      <c r="CE80" s="1023"/>
      <c r="CF80" s="1023"/>
      <c r="CG80" s="1024"/>
      <c r="CH80" s="1025"/>
      <c r="CI80" s="1026"/>
      <c r="CJ80" s="1026"/>
      <c r="CK80" s="1026"/>
      <c r="CL80" s="1027"/>
      <c r="CM80" s="1025"/>
      <c r="CN80" s="1026"/>
      <c r="CO80" s="1026"/>
      <c r="CP80" s="1026"/>
      <c r="CQ80" s="1027"/>
      <c r="CR80" s="1025"/>
      <c r="CS80" s="1026"/>
      <c r="CT80" s="1026"/>
      <c r="CU80" s="1026"/>
      <c r="CV80" s="1027"/>
      <c r="CW80" s="1025"/>
      <c r="CX80" s="1026"/>
      <c r="CY80" s="1026"/>
      <c r="CZ80" s="1026"/>
      <c r="DA80" s="1027"/>
      <c r="DB80" s="1025"/>
      <c r="DC80" s="1026"/>
      <c r="DD80" s="1026"/>
      <c r="DE80" s="1026"/>
      <c r="DF80" s="1027"/>
      <c r="DG80" s="1025"/>
      <c r="DH80" s="1026"/>
      <c r="DI80" s="1026"/>
      <c r="DJ80" s="1026"/>
      <c r="DK80" s="1027"/>
      <c r="DL80" s="1025"/>
      <c r="DM80" s="1026"/>
      <c r="DN80" s="1026"/>
      <c r="DO80" s="1026"/>
      <c r="DP80" s="1027"/>
      <c r="DQ80" s="1025"/>
      <c r="DR80" s="1026"/>
      <c r="DS80" s="1026"/>
      <c r="DT80" s="1026"/>
      <c r="DU80" s="1027"/>
      <c r="DV80" s="1010"/>
      <c r="DW80" s="1011"/>
      <c r="DX80" s="1011"/>
      <c r="DY80" s="1011"/>
      <c r="DZ80" s="1012"/>
      <c r="EA80" s="226"/>
    </row>
    <row r="81" spans="1:131" s="227" customFormat="1" ht="26.25" customHeight="1">
      <c r="A81" s="241">
        <v>14</v>
      </c>
      <c r="B81" s="1043" t="s">
        <v>592</v>
      </c>
      <c r="C81" s="1044"/>
      <c r="D81" s="1044"/>
      <c r="E81" s="1044"/>
      <c r="F81" s="1044"/>
      <c r="G81" s="1044"/>
      <c r="H81" s="1044"/>
      <c r="I81" s="1044"/>
      <c r="J81" s="1044"/>
      <c r="K81" s="1044"/>
      <c r="L81" s="1044"/>
      <c r="M81" s="1044"/>
      <c r="N81" s="1044"/>
      <c r="O81" s="1044"/>
      <c r="P81" s="1045"/>
      <c r="Q81" s="1046">
        <v>1698</v>
      </c>
      <c r="R81" s="1040"/>
      <c r="S81" s="1040"/>
      <c r="T81" s="1040"/>
      <c r="U81" s="1040"/>
      <c r="V81" s="1040">
        <v>1630</v>
      </c>
      <c r="W81" s="1040"/>
      <c r="X81" s="1040"/>
      <c r="Y81" s="1040"/>
      <c r="Z81" s="1040"/>
      <c r="AA81" s="1040">
        <v>68</v>
      </c>
      <c r="AB81" s="1040"/>
      <c r="AC81" s="1040"/>
      <c r="AD81" s="1040"/>
      <c r="AE81" s="1040"/>
      <c r="AF81" s="1040">
        <v>68</v>
      </c>
      <c r="AG81" s="1040"/>
      <c r="AH81" s="1040"/>
      <c r="AI81" s="1040"/>
      <c r="AJ81" s="1040"/>
      <c r="AK81" s="1040">
        <v>124</v>
      </c>
      <c r="AL81" s="1040"/>
      <c r="AM81" s="1040"/>
      <c r="AN81" s="1040"/>
      <c r="AO81" s="1040"/>
      <c r="AP81" s="1040" t="s">
        <v>514</v>
      </c>
      <c r="AQ81" s="1040"/>
      <c r="AR81" s="1040"/>
      <c r="AS81" s="1040"/>
      <c r="AT81" s="1040"/>
      <c r="AU81" s="1040" t="s">
        <v>514</v>
      </c>
      <c r="AV81" s="1040"/>
      <c r="AW81" s="1040"/>
      <c r="AX81" s="1040"/>
      <c r="AY81" s="1040"/>
      <c r="AZ81" s="1041"/>
      <c r="BA81" s="1041"/>
      <c r="BB81" s="1041"/>
      <c r="BC81" s="1041"/>
      <c r="BD81" s="1042"/>
      <c r="BE81" s="245"/>
      <c r="BF81" s="245"/>
      <c r="BG81" s="245"/>
      <c r="BH81" s="245"/>
      <c r="BI81" s="245"/>
      <c r="BJ81" s="245"/>
      <c r="BK81" s="245"/>
      <c r="BL81" s="245"/>
      <c r="BM81" s="245"/>
      <c r="BN81" s="245"/>
      <c r="BO81" s="245"/>
      <c r="BP81" s="245"/>
      <c r="BQ81" s="242">
        <v>75</v>
      </c>
      <c r="BR81" s="247"/>
      <c r="BS81" s="1022"/>
      <c r="BT81" s="1023"/>
      <c r="BU81" s="1023"/>
      <c r="BV81" s="1023"/>
      <c r="BW81" s="1023"/>
      <c r="BX81" s="1023"/>
      <c r="BY81" s="1023"/>
      <c r="BZ81" s="1023"/>
      <c r="CA81" s="1023"/>
      <c r="CB81" s="1023"/>
      <c r="CC81" s="1023"/>
      <c r="CD81" s="1023"/>
      <c r="CE81" s="1023"/>
      <c r="CF81" s="1023"/>
      <c r="CG81" s="1024"/>
      <c r="CH81" s="1025"/>
      <c r="CI81" s="1026"/>
      <c r="CJ81" s="1026"/>
      <c r="CK81" s="1026"/>
      <c r="CL81" s="1027"/>
      <c r="CM81" s="1025"/>
      <c r="CN81" s="1026"/>
      <c r="CO81" s="1026"/>
      <c r="CP81" s="1026"/>
      <c r="CQ81" s="1027"/>
      <c r="CR81" s="1025"/>
      <c r="CS81" s="1026"/>
      <c r="CT81" s="1026"/>
      <c r="CU81" s="1026"/>
      <c r="CV81" s="1027"/>
      <c r="CW81" s="1025"/>
      <c r="CX81" s="1026"/>
      <c r="CY81" s="1026"/>
      <c r="CZ81" s="1026"/>
      <c r="DA81" s="1027"/>
      <c r="DB81" s="1025"/>
      <c r="DC81" s="1026"/>
      <c r="DD81" s="1026"/>
      <c r="DE81" s="1026"/>
      <c r="DF81" s="1027"/>
      <c r="DG81" s="1025"/>
      <c r="DH81" s="1026"/>
      <c r="DI81" s="1026"/>
      <c r="DJ81" s="1026"/>
      <c r="DK81" s="1027"/>
      <c r="DL81" s="1025"/>
      <c r="DM81" s="1026"/>
      <c r="DN81" s="1026"/>
      <c r="DO81" s="1026"/>
      <c r="DP81" s="1027"/>
      <c r="DQ81" s="1025"/>
      <c r="DR81" s="1026"/>
      <c r="DS81" s="1026"/>
      <c r="DT81" s="1026"/>
      <c r="DU81" s="1027"/>
      <c r="DV81" s="1010"/>
      <c r="DW81" s="1011"/>
      <c r="DX81" s="1011"/>
      <c r="DY81" s="1011"/>
      <c r="DZ81" s="1012"/>
      <c r="EA81" s="226"/>
    </row>
    <row r="82" spans="1:131" s="227" customFormat="1" ht="26.25" customHeight="1">
      <c r="A82" s="241">
        <v>15</v>
      </c>
      <c r="B82" s="1043" t="s">
        <v>593</v>
      </c>
      <c r="C82" s="1044"/>
      <c r="D82" s="1044"/>
      <c r="E82" s="1044"/>
      <c r="F82" s="1044"/>
      <c r="G82" s="1044"/>
      <c r="H82" s="1044"/>
      <c r="I82" s="1044"/>
      <c r="J82" s="1044"/>
      <c r="K82" s="1044"/>
      <c r="L82" s="1044"/>
      <c r="M82" s="1044"/>
      <c r="N82" s="1044"/>
      <c r="O82" s="1044"/>
      <c r="P82" s="1045"/>
      <c r="Q82" s="1046">
        <v>281118</v>
      </c>
      <c r="R82" s="1040"/>
      <c r="S82" s="1040"/>
      <c r="T82" s="1040"/>
      <c r="U82" s="1040"/>
      <c r="V82" s="1040">
        <v>268079</v>
      </c>
      <c r="W82" s="1040"/>
      <c r="X82" s="1040"/>
      <c r="Y82" s="1040"/>
      <c r="Z82" s="1040"/>
      <c r="AA82" s="1040">
        <v>13039</v>
      </c>
      <c r="AB82" s="1040"/>
      <c r="AC82" s="1040"/>
      <c r="AD82" s="1040"/>
      <c r="AE82" s="1040"/>
      <c r="AF82" s="1040">
        <v>13039</v>
      </c>
      <c r="AG82" s="1040"/>
      <c r="AH82" s="1040"/>
      <c r="AI82" s="1040"/>
      <c r="AJ82" s="1040"/>
      <c r="AK82" s="1040">
        <v>1356</v>
      </c>
      <c r="AL82" s="1040"/>
      <c r="AM82" s="1040"/>
      <c r="AN82" s="1040"/>
      <c r="AO82" s="1040"/>
      <c r="AP82" s="1040" t="s">
        <v>514</v>
      </c>
      <c r="AQ82" s="1040"/>
      <c r="AR82" s="1040"/>
      <c r="AS82" s="1040"/>
      <c r="AT82" s="1040"/>
      <c r="AU82" s="1040" t="s">
        <v>514</v>
      </c>
      <c r="AV82" s="1040"/>
      <c r="AW82" s="1040"/>
      <c r="AX82" s="1040"/>
      <c r="AY82" s="1040"/>
      <c r="AZ82" s="1041"/>
      <c r="BA82" s="1041"/>
      <c r="BB82" s="1041"/>
      <c r="BC82" s="1041"/>
      <c r="BD82" s="1042"/>
      <c r="BE82" s="245"/>
      <c r="BF82" s="245"/>
      <c r="BG82" s="245"/>
      <c r="BH82" s="245"/>
      <c r="BI82" s="245"/>
      <c r="BJ82" s="245"/>
      <c r="BK82" s="245"/>
      <c r="BL82" s="245"/>
      <c r="BM82" s="245"/>
      <c r="BN82" s="245"/>
      <c r="BO82" s="245"/>
      <c r="BP82" s="245"/>
      <c r="BQ82" s="242">
        <v>76</v>
      </c>
      <c r="BR82" s="247"/>
      <c r="BS82" s="1022"/>
      <c r="BT82" s="1023"/>
      <c r="BU82" s="1023"/>
      <c r="BV82" s="1023"/>
      <c r="BW82" s="1023"/>
      <c r="BX82" s="1023"/>
      <c r="BY82" s="1023"/>
      <c r="BZ82" s="1023"/>
      <c r="CA82" s="1023"/>
      <c r="CB82" s="1023"/>
      <c r="CC82" s="1023"/>
      <c r="CD82" s="1023"/>
      <c r="CE82" s="1023"/>
      <c r="CF82" s="1023"/>
      <c r="CG82" s="1024"/>
      <c r="CH82" s="1025"/>
      <c r="CI82" s="1026"/>
      <c r="CJ82" s="1026"/>
      <c r="CK82" s="1026"/>
      <c r="CL82" s="1027"/>
      <c r="CM82" s="1025"/>
      <c r="CN82" s="1026"/>
      <c r="CO82" s="1026"/>
      <c r="CP82" s="1026"/>
      <c r="CQ82" s="1027"/>
      <c r="CR82" s="1025"/>
      <c r="CS82" s="1026"/>
      <c r="CT82" s="1026"/>
      <c r="CU82" s="1026"/>
      <c r="CV82" s="1027"/>
      <c r="CW82" s="1025"/>
      <c r="CX82" s="1026"/>
      <c r="CY82" s="1026"/>
      <c r="CZ82" s="1026"/>
      <c r="DA82" s="1027"/>
      <c r="DB82" s="1025"/>
      <c r="DC82" s="1026"/>
      <c r="DD82" s="1026"/>
      <c r="DE82" s="1026"/>
      <c r="DF82" s="1027"/>
      <c r="DG82" s="1025"/>
      <c r="DH82" s="1026"/>
      <c r="DI82" s="1026"/>
      <c r="DJ82" s="1026"/>
      <c r="DK82" s="1027"/>
      <c r="DL82" s="1025"/>
      <c r="DM82" s="1026"/>
      <c r="DN82" s="1026"/>
      <c r="DO82" s="1026"/>
      <c r="DP82" s="1027"/>
      <c r="DQ82" s="1025"/>
      <c r="DR82" s="1026"/>
      <c r="DS82" s="1026"/>
      <c r="DT82" s="1026"/>
      <c r="DU82" s="1027"/>
      <c r="DV82" s="1010"/>
      <c r="DW82" s="1011"/>
      <c r="DX82" s="1011"/>
      <c r="DY82" s="1011"/>
      <c r="DZ82" s="1012"/>
      <c r="EA82" s="226"/>
    </row>
    <row r="83" spans="1:131" s="227" customFormat="1" ht="26.25" customHeight="1">
      <c r="A83" s="241">
        <v>16</v>
      </c>
      <c r="B83" s="1043" t="s">
        <v>594</v>
      </c>
      <c r="C83" s="1044"/>
      <c r="D83" s="1044"/>
      <c r="E83" s="1044"/>
      <c r="F83" s="1044"/>
      <c r="G83" s="1044"/>
      <c r="H83" s="1044"/>
      <c r="I83" s="1044"/>
      <c r="J83" s="1044"/>
      <c r="K83" s="1044"/>
      <c r="L83" s="1044"/>
      <c r="M83" s="1044"/>
      <c r="N83" s="1044"/>
      <c r="O83" s="1044"/>
      <c r="P83" s="1045"/>
      <c r="Q83" s="1046">
        <v>194</v>
      </c>
      <c r="R83" s="1040"/>
      <c r="S83" s="1040"/>
      <c r="T83" s="1040"/>
      <c r="U83" s="1040"/>
      <c r="V83" s="1040">
        <v>185</v>
      </c>
      <c r="W83" s="1040"/>
      <c r="X83" s="1040"/>
      <c r="Y83" s="1040"/>
      <c r="Z83" s="1040"/>
      <c r="AA83" s="1040">
        <v>8</v>
      </c>
      <c r="AB83" s="1040"/>
      <c r="AC83" s="1040"/>
      <c r="AD83" s="1040"/>
      <c r="AE83" s="1040"/>
      <c r="AF83" s="1040">
        <v>8</v>
      </c>
      <c r="AG83" s="1040"/>
      <c r="AH83" s="1040"/>
      <c r="AI83" s="1040"/>
      <c r="AJ83" s="1040"/>
      <c r="AK83" s="1040">
        <v>0</v>
      </c>
      <c r="AL83" s="1040"/>
      <c r="AM83" s="1040"/>
      <c r="AN83" s="1040"/>
      <c r="AO83" s="1040"/>
      <c r="AP83" s="1040" t="s">
        <v>514</v>
      </c>
      <c r="AQ83" s="1040"/>
      <c r="AR83" s="1040"/>
      <c r="AS83" s="1040"/>
      <c r="AT83" s="1040"/>
      <c r="AU83" s="1040" t="s">
        <v>514</v>
      </c>
      <c r="AV83" s="1040"/>
      <c r="AW83" s="1040"/>
      <c r="AX83" s="1040"/>
      <c r="AY83" s="1040"/>
      <c r="AZ83" s="1041"/>
      <c r="BA83" s="1041"/>
      <c r="BB83" s="1041"/>
      <c r="BC83" s="1041"/>
      <c r="BD83" s="1042"/>
      <c r="BE83" s="245"/>
      <c r="BF83" s="245"/>
      <c r="BG83" s="245"/>
      <c r="BH83" s="245"/>
      <c r="BI83" s="245"/>
      <c r="BJ83" s="245"/>
      <c r="BK83" s="245"/>
      <c r="BL83" s="245"/>
      <c r="BM83" s="245"/>
      <c r="BN83" s="245"/>
      <c r="BO83" s="245"/>
      <c r="BP83" s="245"/>
      <c r="BQ83" s="242">
        <v>77</v>
      </c>
      <c r="BR83" s="247"/>
      <c r="BS83" s="1022"/>
      <c r="BT83" s="1023"/>
      <c r="BU83" s="1023"/>
      <c r="BV83" s="1023"/>
      <c r="BW83" s="1023"/>
      <c r="BX83" s="1023"/>
      <c r="BY83" s="1023"/>
      <c r="BZ83" s="1023"/>
      <c r="CA83" s="1023"/>
      <c r="CB83" s="1023"/>
      <c r="CC83" s="1023"/>
      <c r="CD83" s="1023"/>
      <c r="CE83" s="1023"/>
      <c r="CF83" s="1023"/>
      <c r="CG83" s="1024"/>
      <c r="CH83" s="1025"/>
      <c r="CI83" s="1026"/>
      <c r="CJ83" s="1026"/>
      <c r="CK83" s="1026"/>
      <c r="CL83" s="1027"/>
      <c r="CM83" s="1025"/>
      <c r="CN83" s="1026"/>
      <c r="CO83" s="1026"/>
      <c r="CP83" s="1026"/>
      <c r="CQ83" s="1027"/>
      <c r="CR83" s="1025"/>
      <c r="CS83" s="1026"/>
      <c r="CT83" s="1026"/>
      <c r="CU83" s="1026"/>
      <c r="CV83" s="1027"/>
      <c r="CW83" s="1025"/>
      <c r="CX83" s="1026"/>
      <c r="CY83" s="1026"/>
      <c r="CZ83" s="1026"/>
      <c r="DA83" s="1027"/>
      <c r="DB83" s="1025"/>
      <c r="DC83" s="1026"/>
      <c r="DD83" s="1026"/>
      <c r="DE83" s="1026"/>
      <c r="DF83" s="1027"/>
      <c r="DG83" s="1025"/>
      <c r="DH83" s="1026"/>
      <c r="DI83" s="1026"/>
      <c r="DJ83" s="1026"/>
      <c r="DK83" s="1027"/>
      <c r="DL83" s="1025"/>
      <c r="DM83" s="1026"/>
      <c r="DN83" s="1026"/>
      <c r="DO83" s="1026"/>
      <c r="DP83" s="1027"/>
      <c r="DQ83" s="1025"/>
      <c r="DR83" s="1026"/>
      <c r="DS83" s="1026"/>
      <c r="DT83" s="1026"/>
      <c r="DU83" s="1027"/>
      <c r="DV83" s="1010"/>
      <c r="DW83" s="1011"/>
      <c r="DX83" s="1011"/>
      <c r="DY83" s="1011"/>
      <c r="DZ83" s="1012"/>
      <c r="EA83" s="226"/>
    </row>
    <row r="84" spans="1:131" s="227" customFormat="1" ht="26.25" customHeight="1">
      <c r="A84" s="241">
        <v>17</v>
      </c>
      <c r="B84" s="1043"/>
      <c r="C84" s="1044"/>
      <c r="D84" s="1044"/>
      <c r="E84" s="1044"/>
      <c r="F84" s="1044"/>
      <c r="G84" s="1044"/>
      <c r="H84" s="1044"/>
      <c r="I84" s="1044"/>
      <c r="J84" s="1044"/>
      <c r="K84" s="1044"/>
      <c r="L84" s="1044"/>
      <c r="M84" s="1044"/>
      <c r="N84" s="1044"/>
      <c r="O84" s="1044"/>
      <c r="P84" s="1045"/>
      <c r="Q84" s="1046"/>
      <c r="R84" s="1040"/>
      <c r="S84" s="1040"/>
      <c r="T84" s="1040"/>
      <c r="U84" s="1040"/>
      <c r="V84" s="1040"/>
      <c r="W84" s="1040"/>
      <c r="X84" s="1040"/>
      <c r="Y84" s="1040"/>
      <c r="Z84" s="1040"/>
      <c r="AA84" s="1040"/>
      <c r="AB84" s="1040"/>
      <c r="AC84" s="1040"/>
      <c r="AD84" s="1040"/>
      <c r="AE84" s="1040"/>
      <c r="AF84" s="1040"/>
      <c r="AG84" s="1040"/>
      <c r="AH84" s="1040"/>
      <c r="AI84" s="1040"/>
      <c r="AJ84" s="1040"/>
      <c r="AK84" s="1040"/>
      <c r="AL84" s="1040"/>
      <c r="AM84" s="1040"/>
      <c r="AN84" s="1040"/>
      <c r="AO84" s="1040"/>
      <c r="AP84" s="1040"/>
      <c r="AQ84" s="1040"/>
      <c r="AR84" s="1040"/>
      <c r="AS84" s="1040"/>
      <c r="AT84" s="1040"/>
      <c r="AU84" s="1040"/>
      <c r="AV84" s="1040"/>
      <c r="AW84" s="1040"/>
      <c r="AX84" s="1040"/>
      <c r="AY84" s="1040"/>
      <c r="AZ84" s="1041"/>
      <c r="BA84" s="1041"/>
      <c r="BB84" s="1041"/>
      <c r="BC84" s="1041"/>
      <c r="BD84" s="1042"/>
      <c r="BE84" s="245"/>
      <c r="BF84" s="245"/>
      <c r="BG84" s="245"/>
      <c r="BH84" s="245"/>
      <c r="BI84" s="245"/>
      <c r="BJ84" s="245"/>
      <c r="BK84" s="245"/>
      <c r="BL84" s="245"/>
      <c r="BM84" s="245"/>
      <c r="BN84" s="245"/>
      <c r="BO84" s="245"/>
      <c r="BP84" s="245"/>
      <c r="BQ84" s="242">
        <v>78</v>
      </c>
      <c r="BR84" s="247"/>
      <c r="BS84" s="1022"/>
      <c r="BT84" s="1023"/>
      <c r="BU84" s="1023"/>
      <c r="BV84" s="1023"/>
      <c r="BW84" s="1023"/>
      <c r="BX84" s="1023"/>
      <c r="BY84" s="1023"/>
      <c r="BZ84" s="1023"/>
      <c r="CA84" s="1023"/>
      <c r="CB84" s="1023"/>
      <c r="CC84" s="1023"/>
      <c r="CD84" s="1023"/>
      <c r="CE84" s="1023"/>
      <c r="CF84" s="1023"/>
      <c r="CG84" s="1024"/>
      <c r="CH84" s="1025"/>
      <c r="CI84" s="1026"/>
      <c r="CJ84" s="1026"/>
      <c r="CK84" s="1026"/>
      <c r="CL84" s="1027"/>
      <c r="CM84" s="1025"/>
      <c r="CN84" s="1026"/>
      <c r="CO84" s="1026"/>
      <c r="CP84" s="1026"/>
      <c r="CQ84" s="1027"/>
      <c r="CR84" s="1025"/>
      <c r="CS84" s="1026"/>
      <c r="CT84" s="1026"/>
      <c r="CU84" s="1026"/>
      <c r="CV84" s="1027"/>
      <c r="CW84" s="1025"/>
      <c r="CX84" s="1026"/>
      <c r="CY84" s="1026"/>
      <c r="CZ84" s="1026"/>
      <c r="DA84" s="1027"/>
      <c r="DB84" s="1025"/>
      <c r="DC84" s="1026"/>
      <c r="DD84" s="1026"/>
      <c r="DE84" s="1026"/>
      <c r="DF84" s="1027"/>
      <c r="DG84" s="1025"/>
      <c r="DH84" s="1026"/>
      <c r="DI84" s="1026"/>
      <c r="DJ84" s="1026"/>
      <c r="DK84" s="1027"/>
      <c r="DL84" s="1025"/>
      <c r="DM84" s="1026"/>
      <c r="DN84" s="1026"/>
      <c r="DO84" s="1026"/>
      <c r="DP84" s="1027"/>
      <c r="DQ84" s="1025"/>
      <c r="DR84" s="1026"/>
      <c r="DS84" s="1026"/>
      <c r="DT84" s="1026"/>
      <c r="DU84" s="1027"/>
      <c r="DV84" s="1010"/>
      <c r="DW84" s="1011"/>
      <c r="DX84" s="1011"/>
      <c r="DY84" s="1011"/>
      <c r="DZ84" s="1012"/>
      <c r="EA84" s="226"/>
    </row>
    <row r="85" spans="1:131" s="227" customFormat="1" ht="26.25" customHeight="1">
      <c r="A85" s="241">
        <v>18</v>
      </c>
      <c r="B85" s="1043"/>
      <c r="C85" s="1044"/>
      <c r="D85" s="1044"/>
      <c r="E85" s="1044"/>
      <c r="F85" s="1044"/>
      <c r="G85" s="1044"/>
      <c r="H85" s="1044"/>
      <c r="I85" s="1044"/>
      <c r="J85" s="1044"/>
      <c r="K85" s="1044"/>
      <c r="L85" s="1044"/>
      <c r="M85" s="1044"/>
      <c r="N85" s="1044"/>
      <c r="O85" s="1044"/>
      <c r="P85" s="1045"/>
      <c r="Q85" s="1046"/>
      <c r="R85" s="1040"/>
      <c r="S85" s="1040"/>
      <c r="T85" s="1040"/>
      <c r="U85" s="1040"/>
      <c r="V85" s="1040"/>
      <c r="W85" s="1040"/>
      <c r="X85" s="1040"/>
      <c r="Y85" s="1040"/>
      <c r="Z85" s="1040"/>
      <c r="AA85" s="1040"/>
      <c r="AB85" s="1040"/>
      <c r="AC85" s="1040"/>
      <c r="AD85" s="1040"/>
      <c r="AE85" s="1040"/>
      <c r="AF85" s="1040"/>
      <c r="AG85" s="1040"/>
      <c r="AH85" s="1040"/>
      <c r="AI85" s="1040"/>
      <c r="AJ85" s="1040"/>
      <c r="AK85" s="1040"/>
      <c r="AL85" s="1040"/>
      <c r="AM85" s="1040"/>
      <c r="AN85" s="1040"/>
      <c r="AO85" s="1040"/>
      <c r="AP85" s="1040"/>
      <c r="AQ85" s="1040"/>
      <c r="AR85" s="1040"/>
      <c r="AS85" s="1040"/>
      <c r="AT85" s="1040"/>
      <c r="AU85" s="1040"/>
      <c r="AV85" s="1040"/>
      <c r="AW85" s="1040"/>
      <c r="AX85" s="1040"/>
      <c r="AY85" s="1040"/>
      <c r="AZ85" s="1041"/>
      <c r="BA85" s="1041"/>
      <c r="BB85" s="1041"/>
      <c r="BC85" s="1041"/>
      <c r="BD85" s="1042"/>
      <c r="BE85" s="245"/>
      <c r="BF85" s="245"/>
      <c r="BG85" s="245"/>
      <c r="BH85" s="245"/>
      <c r="BI85" s="245"/>
      <c r="BJ85" s="245"/>
      <c r="BK85" s="245"/>
      <c r="BL85" s="245"/>
      <c r="BM85" s="245"/>
      <c r="BN85" s="245"/>
      <c r="BO85" s="245"/>
      <c r="BP85" s="245"/>
      <c r="BQ85" s="242">
        <v>79</v>
      </c>
      <c r="BR85" s="247"/>
      <c r="BS85" s="1022"/>
      <c r="BT85" s="1023"/>
      <c r="BU85" s="1023"/>
      <c r="BV85" s="1023"/>
      <c r="BW85" s="1023"/>
      <c r="BX85" s="1023"/>
      <c r="BY85" s="1023"/>
      <c r="BZ85" s="1023"/>
      <c r="CA85" s="1023"/>
      <c r="CB85" s="1023"/>
      <c r="CC85" s="1023"/>
      <c r="CD85" s="1023"/>
      <c r="CE85" s="1023"/>
      <c r="CF85" s="1023"/>
      <c r="CG85" s="1024"/>
      <c r="CH85" s="1025"/>
      <c r="CI85" s="1026"/>
      <c r="CJ85" s="1026"/>
      <c r="CK85" s="1026"/>
      <c r="CL85" s="1027"/>
      <c r="CM85" s="1025"/>
      <c r="CN85" s="1026"/>
      <c r="CO85" s="1026"/>
      <c r="CP85" s="1026"/>
      <c r="CQ85" s="1027"/>
      <c r="CR85" s="1025"/>
      <c r="CS85" s="1026"/>
      <c r="CT85" s="1026"/>
      <c r="CU85" s="1026"/>
      <c r="CV85" s="1027"/>
      <c r="CW85" s="1025"/>
      <c r="CX85" s="1026"/>
      <c r="CY85" s="1026"/>
      <c r="CZ85" s="1026"/>
      <c r="DA85" s="1027"/>
      <c r="DB85" s="1025"/>
      <c r="DC85" s="1026"/>
      <c r="DD85" s="1026"/>
      <c r="DE85" s="1026"/>
      <c r="DF85" s="1027"/>
      <c r="DG85" s="1025"/>
      <c r="DH85" s="1026"/>
      <c r="DI85" s="1026"/>
      <c r="DJ85" s="1026"/>
      <c r="DK85" s="1027"/>
      <c r="DL85" s="1025"/>
      <c r="DM85" s="1026"/>
      <c r="DN85" s="1026"/>
      <c r="DO85" s="1026"/>
      <c r="DP85" s="1027"/>
      <c r="DQ85" s="1025"/>
      <c r="DR85" s="1026"/>
      <c r="DS85" s="1026"/>
      <c r="DT85" s="1026"/>
      <c r="DU85" s="1027"/>
      <c r="DV85" s="1010"/>
      <c r="DW85" s="1011"/>
      <c r="DX85" s="1011"/>
      <c r="DY85" s="1011"/>
      <c r="DZ85" s="1012"/>
      <c r="EA85" s="226"/>
    </row>
    <row r="86" spans="1:131" s="227" customFormat="1" ht="26.25" customHeight="1">
      <c r="A86" s="241">
        <v>19</v>
      </c>
      <c r="B86" s="1043"/>
      <c r="C86" s="1044"/>
      <c r="D86" s="1044"/>
      <c r="E86" s="1044"/>
      <c r="F86" s="1044"/>
      <c r="G86" s="1044"/>
      <c r="H86" s="1044"/>
      <c r="I86" s="1044"/>
      <c r="J86" s="1044"/>
      <c r="K86" s="1044"/>
      <c r="L86" s="1044"/>
      <c r="M86" s="1044"/>
      <c r="N86" s="1044"/>
      <c r="O86" s="1044"/>
      <c r="P86" s="1045"/>
      <c r="Q86" s="1046"/>
      <c r="R86" s="1040"/>
      <c r="S86" s="1040"/>
      <c r="T86" s="1040"/>
      <c r="U86" s="1040"/>
      <c r="V86" s="1040"/>
      <c r="W86" s="1040"/>
      <c r="X86" s="1040"/>
      <c r="Y86" s="1040"/>
      <c r="Z86" s="1040"/>
      <c r="AA86" s="1040"/>
      <c r="AB86" s="1040"/>
      <c r="AC86" s="1040"/>
      <c r="AD86" s="1040"/>
      <c r="AE86" s="1040"/>
      <c r="AF86" s="1040"/>
      <c r="AG86" s="1040"/>
      <c r="AH86" s="1040"/>
      <c r="AI86" s="1040"/>
      <c r="AJ86" s="1040"/>
      <c r="AK86" s="1040"/>
      <c r="AL86" s="1040"/>
      <c r="AM86" s="1040"/>
      <c r="AN86" s="1040"/>
      <c r="AO86" s="1040"/>
      <c r="AP86" s="1040"/>
      <c r="AQ86" s="1040"/>
      <c r="AR86" s="1040"/>
      <c r="AS86" s="1040"/>
      <c r="AT86" s="1040"/>
      <c r="AU86" s="1040"/>
      <c r="AV86" s="1040"/>
      <c r="AW86" s="1040"/>
      <c r="AX86" s="1040"/>
      <c r="AY86" s="1040"/>
      <c r="AZ86" s="1041"/>
      <c r="BA86" s="1041"/>
      <c r="BB86" s="1041"/>
      <c r="BC86" s="1041"/>
      <c r="BD86" s="1042"/>
      <c r="BE86" s="245"/>
      <c r="BF86" s="245"/>
      <c r="BG86" s="245"/>
      <c r="BH86" s="245"/>
      <c r="BI86" s="245"/>
      <c r="BJ86" s="245"/>
      <c r="BK86" s="245"/>
      <c r="BL86" s="245"/>
      <c r="BM86" s="245"/>
      <c r="BN86" s="245"/>
      <c r="BO86" s="245"/>
      <c r="BP86" s="245"/>
      <c r="BQ86" s="242">
        <v>80</v>
      </c>
      <c r="BR86" s="247"/>
      <c r="BS86" s="1022"/>
      <c r="BT86" s="1023"/>
      <c r="BU86" s="1023"/>
      <c r="BV86" s="1023"/>
      <c r="BW86" s="1023"/>
      <c r="BX86" s="1023"/>
      <c r="BY86" s="1023"/>
      <c r="BZ86" s="1023"/>
      <c r="CA86" s="1023"/>
      <c r="CB86" s="1023"/>
      <c r="CC86" s="1023"/>
      <c r="CD86" s="1023"/>
      <c r="CE86" s="1023"/>
      <c r="CF86" s="1023"/>
      <c r="CG86" s="1024"/>
      <c r="CH86" s="1025"/>
      <c r="CI86" s="1026"/>
      <c r="CJ86" s="1026"/>
      <c r="CK86" s="1026"/>
      <c r="CL86" s="1027"/>
      <c r="CM86" s="1025"/>
      <c r="CN86" s="1026"/>
      <c r="CO86" s="1026"/>
      <c r="CP86" s="1026"/>
      <c r="CQ86" s="1027"/>
      <c r="CR86" s="1025"/>
      <c r="CS86" s="1026"/>
      <c r="CT86" s="1026"/>
      <c r="CU86" s="1026"/>
      <c r="CV86" s="1027"/>
      <c r="CW86" s="1025"/>
      <c r="CX86" s="1026"/>
      <c r="CY86" s="1026"/>
      <c r="CZ86" s="1026"/>
      <c r="DA86" s="1027"/>
      <c r="DB86" s="1025"/>
      <c r="DC86" s="1026"/>
      <c r="DD86" s="1026"/>
      <c r="DE86" s="1026"/>
      <c r="DF86" s="1027"/>
      <c r="DG86" s="1025"/>
      <c r="DH86" s="1026"/>
      <c r="DI86" s="1026"/>
      <c r="DJ86" s="1026"/>
      <c r="DK86" s="1027"/>
      <c r="DL86" s="1025"/>
      <c r="DM86" s="1026"/>
      <c r="DN86" s="1026"/>
      <c r="DO86" s="1026"/>
      <c r="DP86" s="1027"/>
      <c r="DQ86" s="1025"/>
      <c r="DR86" s="1026"/>
      <c r="DS86" s="1026"/>
      <c r="DT86" s="1026"/>
      <c r="DU86" s="1027"/>
      <c r="DV86" s="1010"/>
      <c r="DW86" s="1011"/>
      <c r="DX86" s="1011"/>
      <c r="DY86" s="1011"/>
      <c r="DZ86" s="1012"/>
      <c r="EA86" s="226"/>
    </row>
    <row r="87" spans="1:131" s="227" customFormat="1" ht="26.25" customHeight="1">
      <c r="A87" s="249">
        <v>20</v>
      </c>
      <c r="B87" s="1033"/>
      <c r="C87" s="1034"/>
      <c r="D87" s="1034"/>
      <c r="E87" s="1034"/>
      <c r="F87" s="1034"/>
      <c r="G87" s="1034"/>
      <c r="H87" s="1034"/>
      <c r="I87" s="1034"/>
      <c r="J87" s="1034"/>
      <c r="K87" s="1034"/>
      <c r="L87" s="1034"/>
      <c r="M87" s="1034"/>
      <c r="N87" s="1034"/>
      <c r="O87" s="1034"/>
      <c r="P87" s="1035"/>
      <c r="Q87" s="1036"/>
      <c r="R87" s="1037"/>
      <c r="S87" s="1037"/>
      <c r="T87" s="1037"/>
      <c r="U87" s="1037"/>
      <c r="V87" s="1037"/>
      <c r="W87" s="1037"/>
      <c r="X87" s="1037"/>
      <c r="Y87" s="1037"/>
      <c r="Z87" s="1037"/>
      <c r="AA87" s="1037"/>
      <c r="AB87" s="1037"/>
      <c r="AC87" s="1037"/>
      <c r="AD87" s="1037"/>
      <c r="AE87" s="1037"/>
      <c r="AF87" s="1037"/>
      <c r="AG87" s="1037"/>
      <c r="AH87" s="1037"/>
      <c r="AI87" s="1037"/>
      <c r="AJ87" s="1037"/>
      <c r="AK87" s="1037"/>
      <c r="AL87" s="1037"/>
      <c r="AM87" s="1037"/>
      <c r="AN87" s="1037"/>
      <c r="AO87" s="1037"/>
      <c r="AP87" s="1037"/>
      <c r="AQ87" s="1037"/>
      <c r="AR87" s="1037"/>
      <c r="AS87" s="1037"/>
      <c r="AT87" s="1037"/>
      <c r="AU87" s="1037"/>
      <c r="AV87" s="1037"/>
      <c r="AW87" s="1037"/>
      <c r="AX87" s="1037"/>
      <c r="AY87" s="1037"/>
      <c r="AZ87" s="1038"/>
      <c r="BA87" s="1038"/>
      <c r="BB87" s="1038"/>
      <c r="BC87" s="1038"/>
      <c r="BD87" s="1039"/>
      <c r="BE87" s="245"/>
      <c r="BF87" s="245"/>
      <c r="BG87" s="245"/>
      <c r="BH87" s="245"/>
      <c r="BI87" s="245"/>
      <c r="BJ87" s="245"/>
      <c r="BK87" s="245"/>
      <c r="BL87" s="245"/>
      <c r="BM87" s="245"/>
      <c r="BN87" s="245"/>
      <c r="BO87" s="245"/>
      <c r="BP87" s="245"/>
      <c r="BQ87" s="242">
        <v>81</v>
      </c>
      <c r="BR87" s="247"/>
      <c r="BS87" s="1022"/>
      <c r="BT87" s="1023"/>
      <c r="BU87" s="1023"/>
      <c r="BV87" s="1023"/>
      <c r="BW87" s="1023"/>
      <c r="BX87" s="1023"/>
      <c r="BY87" s="1023"/>
      <c r="BZ87" s="1023"/>
      <c r="CA87" s="1023"/>
      <c r="CB87" s="1023"/>
      <c r="CC87" s="1023"/>
      <c r="CD87" s="1023"/>
      <c r="CE87" s="1023"/>
      <c r="CF87" s="1023"/>
      <c r="CG87" s="1024"/>
      <c r="CH87" s="1025"/>
      <c r="CI87" s="1026"/>
      <c r="CJ87" s="1026"/>
      <c r="CK87" s="1026"/>
      <c r="CL87" s="1027"/>
      <c r="CM87" s="1025"/>
      <c r="CN87" s="1026"/>
      <c r="CO87" s="1026"/>
      <c r="CP87" s="1026"/>
      <c r="CQ87" s="1027"/>
      <c r="CR87" s="1025"/>
      <c r="CS87" s="1026"/>
      <c r="CT87" s="1026"/>
      <c r="CU87" s="1026"/>
      <c r="CV87" s="1027"/>
      <c r="CW87" s="1025"/>
      <c r="CX87" s="1026"/>
      <c r="CY87" s="1026"/>
      <c r="CZ87" s="1026"/>
      <c r="DA87" s="1027"/>
      <c r="DB87" s="1025"/>
      <c r="DC87" s="1026"/>
      <c r="DD87" s="1026"/>
      <c r="DE87" s="1026"/>
      <c r="DF87" s="1027"/>
      <c r="DG87" s="1025"/>
      <c r="DH87" s="1026"/>
      <c r="DI87" s="1026"/>
      <c r="DJ87" s="1026"/>
      <c r="DK87" s="1027"/>
      <c r="DL87" s="1025"/>
      <c r="DM87" s="1026"/>
      <c r="DN87" s="1026"/>
      <c r="DO87" s="1026"/>
      <c r="DP87" s="1027"/>
      <c r="DQ87" s="1025"/>
      <c r="DR87" s="1026"/>
      <c r="DS87" s="1026"/>
      <c r="DT87" s="1026"/>
      <c r="DU87" s="1027"/>
      <c r="DV87" s="1010"/>
      <c r="DW87" s="1011"/>
      <c r="DX87" s="1011"/>
      <c r="DY87" s="1011"/>
      <c r="DZ87" s="1012"/>
      <c r="EA87" s="226"/>
    </row>
    <row r="88" spans="1:131" s="227" customFormat="1" ht="26.25" customHeight="1" thickBot="1">
      <c r="A88" s="244" t="s">
        <v>395</v>
      </c>
      <c r="B88" s="1013" t="s">
        <v>421</v>
      </c>
      <c r="C88" s="1014"/>
      <c r="D88" s="1014"/>
      <c r="E88" s="1014"/>
      <c r="F88" s="1014"/>
      <c r="G88" s="1014"/>
      <c r="H88" s="1014"/>
      <c r="I88" s="1014"/>
      <c r="J88" s="1014"/>
      <c r="K88" s="1014"/>
      <c r="L88" s="1014"/>
      <c r="M88" s="1014"/>
      <c r="N88" s="1014"/>
      <c r="O88" s="1014"/>
      <c r="P88" s="1015"/>
      <c r="Q88" s="1031"/>
      <c r="R88" s="1032"/>
      <c r="S88" s="1032"/>
      <c r="T88" s="1032"/>
      <c r="U88" s="1032"/>
      <c r="V88" s="1032"/>
      <c r="W88" s="1032"/>
      <c r="X88" s="1032"/>
      <c r="Y88" s="1032"/>
      <c r="Z88" s="1032"/>
      <c r="AA88" s="1032"/>
      <c r="AB88" s="1032"/>
      <c r="AC88" s="1032"/>
      <c r="AD88" s="1032"/>
      <c r="AE88" s="1032"/>
      <c r="AF88" s="1028"/>
      <c r="AG88" s="1028"/>
      <c r="AH88" s="1028"/>
      <c r="AI88" s="1028"/>
      <c r="AJ88" s="1028"/>
      <c r="AK88" s="1032"/>
      <c r="AL88" s="1032"/>
      <c r="AM88" s="1032"/>
      <c r="AN88" s="1032"/>
      <c r="AO88" s="1032"/>
      <c r="AP88" s="1028"/>
      <c r="AQ88" s="1028"/>
      <c r="AR88" s="1028"/>
      <c r="AS88" s="1028"/>
      <c r="AT88" s="1028"/>
      <c r="AU88" s="1028"/>
      <c r="AV88" s="1028"/>
      <c r="AW88" s="1028"/>
      <c r="AX88" s="1028"/>
      <c r="AY88" s="1028"/>
      <c r="AZ88" s="1029"/>
      <c r="BA88" s="1029"/>
      <c r="BB88" s="1029"/>
      <c r="BC88" s="1029"/>
      <c r="BD88" s="1030"/>
      <c r="BE88" s="245"/>
      <c r="BF88" s="245"/>
      <c r="BG88" s="245"/>
      <c r="BH88" s="245"/>
      <c r="BI88" s="245"/>
      <c r="BJ88" s="245"/>
      <c r="BK88" s="245"/>
      <c r="BL88" s="245"/>
      <c r="BM88" s="245"/>
      <c r="BN88" s="245"/>
      <c r="BO88" s="245"/>
      <c r="BP88" s="245"/>
      <c r="BQ88" s="242">
        <v>82</v>
      </c>
      <c r="BR88" s="247"/>
      <c r="BS88" s="1022"/>
      <c r="BT88" s="1023"/>
      <c r="BU88" s="1023"/>
      <c r="BV88" s="1023"/>
      <c r="BW88" s="1023"/>
      <c r="BX88" s="1023"/>
      <c r="BY88" s="1023"/>
      <c r="BZ88" s="1023"/>
      <c r="CA88" s="1023"/>
      <c r="CB88" s="1023"/>
      <c r="CC88" s="1023"/>
      <c r="CD88" s="1023"/>
      <c r="CE88" s="1023"/>
      <c r="CF88" s="1023"/>
      <c r="CG88" s="1024"/>
      <c r="CH88" s="1025"/>
      <c r="CI88" s="1026"/>
      <c r="CJ88" s="1026"/>
      <c r="CK88" s="1026"/>
      <c r="CL88" s="1027"/>
      <c r="CM88" s="1025"/>
      <c r="CN88" s="1026"/>
      <c r="CO88" s="1026"/>
      <c r="CP88" s="1026"/>
      <c r="CQ88" s="1027"/>
      <c r="CR88" s="1025"/>
      <c r="CS88" s="1026"/>
      <c r="CT88" s="1026"/>
      <c r="CU88" s="1026"/>
      <c r="CV88" s="1027"/>
      <c r="CW88" s="1025"/>
      <c r="CX88" s="1026"/>
      <c r="CY88" s="1026"/>
      <c r="CZ88" s="1026"/>
      <c r="DA88" s="1027"/>
      <c r="DB88" s="1025"/>
      <c r="DC88" s="1026"/>
      <c r="DD88" s="1026"/>
      <c r="DE88" s="1026"/>
      <c r="DF88" s="1027"/>
      <c r="DG88" s="1025"/>
      <c r="DH88" s="1026"/>
      <c r="DI88" s="1026"/>
      <c r="DJ88" s="1026"/>
      <c r="DK88" s="1027"/>
      <c r="DL88" s="1025"/>
      <c r="DM88" s="1026"/>
      <c r="DN88" s="1026"/>
      <c r="DO88" s="1026"/>
      <c r="DP88" s="1027"/>
      <c r="DQ88" s="1025"/>
      <c r="DR88" s="1026"/>
      <c r="DS88" s="1026"/>
      <c r="DT88" s="1026"/>
      <c r="DU88" s="1027"/>
      <c r="DV88" s="1010"/>
      <c r="DW88" s="1011"/>
      <c r="DX88" s="1011"/>
      <c r="DY88" s="1011"/>
      <c r="DZ88" s="1012"/>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1022"/>
      <c r="BT89" s="1023"/>
      <c r="BU89" s="1023"/>
      <c r="BV89" s="1023"/>
      <c r="BW89" s="1023"/>
      <c r="BX89" s="1023"/>
      <c r="BY89" s="1023"/>
      <c r="BZ89" s="1023"/>
      <c r="CA89" s="1023"/>
      <c r="CB89" s="1023"/>
      <c r="CC89" s="1023"/>
      <c r="CD89" s="1023"/>
      <c r="CE89" s="1023"/>
      <c r="CF89" s="1023"/>
      <c r="CG89" s="1024"/>
      <c r="CH89" s="1025"/>
      <c r="CI89" s="1026"/>
      <c r="CJ89" s="1026"/>
      <c r="CK89" s="1026"/>
      <c r="CL89" s="1027"/>
      <c r="CM89" s="1025"/>
      <c r="CN89" s="1026"/>
      <c r="CO89" s="1026"/>
      <c r="CP89" s="1026"/>
      <c r="CQ89" s="1027"/>
      <c r="CR89" s="1025"/>
      <c r="CS89" s="1026"/>
      <c r="CT89" s="1026"/>
      <c r="CU89" s="1026"/>
      <c r="CV89" s="1027"/>
      <c r="CW89" s="1025"/>
      <c r="CX89" s="1026"/>
      <c r="CY89" s="1026"/>
      <c r="CZ89" s="1026"/>
      <c r="DA89" s="1027"/>
      <c r="DB89" s="1025"/>
      <c r="DC89" s="1026"/>
      <c r="DD89" s="1026"/>
      <c r="DE89" s="1026"/>
      <c r="DF89" s="1027"/>
      <c r="DG89" s="1025"/>
      <c r="DH89" s="1026"/>
      <c r="DI89" s="1026"/>
      <c r="DJ89" s="1026"/>
      <c r="DK89" s="1027"/>
      <c r="DL89" s="1025"/>
      <c r="DM89" s="1026"/>
      <c r="DN89" s="1026"/>
      <c r="DO89" s="1026"/>
      <c r="DP89" s="1027"/>
      <c r="DQ89" s="1025"/>
      <c r="DR89" s="1026"/>
      <c r="DS89" s="1026"/>
      <c r="DT89" s="1026"/>
      <c r="DU89" s="1027"/>
      <c r="DV89" s="1010"/>
      <c r="DW89" s="1011"/>
      <c r="DX89" s="1011"/>
      <c r="DY89" s="1011"/>
      <c r="DZ89" s="1012"/>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1022"/>
      <c r="BT90" s="1023"/>
      <c r="BU90" s="1023"/>
      <c r="BV90" s="1023"/>
      <c r="BW90" s="1023"/>
      <c r="BX90" s="1023"/>
      <c r="BY90" s="1023"/>
      <c r="BZ90" s="1023"/>
      <c r="CA90" s="1023"/>
      <c r="CB90" s="1023"/>
      <c r="CC90" s="1023"/>
      <c r="CD90" s="1023"/>
      <c r="CE90" s="1023"/>
      <c r="CF90" s="1023"/>
      <c r="CG90" s="1024"/>
      <c r="CH90" s="1025"/>
      <c r="CI90" s="1026"/>
      <c r="CJ90" s="1026"/>
      <c r="CK90" s="1026"/>
      <c r="CL90" s="1027"/>
      <c r="CM90" s="1025"/>
      <c r="CN90" s="1026"/>
      <c r="CO90" s="1026"/>
      <c r="CP90" s="1026"/>
      <c r="CQ90" s="1027"/>
      <c r="CR90" s="1025"/>
      <c r="CS90" s="1026"/>
      <c r="CT90" s="1026"/>
      <c r="CU90" s="1026"/>
      <c r="CV90" s="1027"/>
      <c r="CW90" s="1025"/>
      <c r="CX90" s="1026"/>
      <c r="CY90" s="1026"/>
      <c r="CZ90" s="1026"/>
      <c r="DA90" s="1027"/>
      <c r="DB90" s="1025"/>
      <c r="DC90" s="1026"/>
      <c r="DD90" s="1026"/>
      <c r="DE90" s="1026"/>
      <c r="DF90" s="1027"/>
      <c r="DG90" s="1025"/>
      <c r="DH90" s="1026"/>
      <c r="DI90" s="1026"/>
      <c r="DJ90" s="1026"/>
      <c r="DK90" s="1027"/>
      <c r="DL90" s="1025"/>
      <c r="DM90" s="1026"/>
      <c r="DN90" s="1026"/>
      <c r="DO90" s="1026"/>
      <c r="DP90" s="1027"/>
      <c r="DQ90" s="1025"/>
      <c r="DR90" s="1026"/>
      <c r="DS90" s="1026"/>
      <c r="DT90" s="1026"/>
      <c r="DU90" s="1027"/>
      <c r="DV90" s="1010"/>
      <c r="DW90" s="1011"/>
      <c r="DX90" s="1011"/>
      <c r="DY90" s="1011"/>
      <c r="DZ90" s="1012"/>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1022"/>
      <c r="BT91" s="1023"/>
      <c r="BU91" s="1023"/>
      <c r="BV91" s="1023"/>
      <c r="BW91" s="1023"/>
      <c r="BX91" s="1023"/>
      <c r="BY91" s="1023"/>
      <c r="BZ91" s="1023"/>
      <c r="CA91" s="1023"/>
      <c r="CB91" s="1023"/>
      <c r="CC91" s="1023"/>
      <c r="CD91" s="1023"/>
      <c r="CE91" s="1023"/>
      <c r="CF91" s="1023"/>
      <c r="CG91" s="1024"/>
      <c r="CH91" s="1025"/>
      <c r="CI91" s="1026"/>
      <c r="CJ91" s="1026"/>
      <c r="CK91" s="1026"/>
      <c r="CL91" s="1027"/>
      <c r="CM91" s="1025"/>
      <c r="CN91" s="1026"/>
      <c r="CO91" s="1026"/>
      <c r="CP91" s="1026"/>
      <c r="CQ91" s="1027"/>
      <c r="CR91" s="1025"/>
      <c r="CS91" s="1026"/>
      <c r="CT91" s="1026"/>
      <c r="CU91" s="1026"/>
      <c r="CV91" s="1027"/>
      <c r="CW91" s="1025"/>
      <c r="CX91" s="1026"/>
      <c r="CY91" s="1026"/>
      <c r="CZ91" s="1026"/>
      <c r="DA91" s="1027"/>
      <c r="DB91" s="1025"/>
      <c r="DC91" s="1026"/>
      <c r="DD91" s="1026"/>
      <c r="DE91" s="1026"/>
      <c r="DF91" s="1027"/>
      <c r="DG91" s="1025"/>
      <c r="DH91" s="1026"/>
      <c r="DI91" s="1026"/>
      <c r="DJ91" s="1026"/>
      <c r="DK91" s="1027"/>
      <c r="DL91" s="1025"/>
      <c r="DM91" s="1026"/>
      <c r="DN91" s="1026"/>
      <c r="DO91" s="1026"/>
      <c r="DP91" s="1027"/>
      <c r="DQ91" s="1025"/>
      <c r="DR91" s="1026"/>
      <c r="DS91" s="1026"/>
      <c r="DT91" s="1026"/>
      <c r="DU91" s="1027"/>
      <c r="DV91" s="1010"/>
      <c r="DW91" s="1011"/>
      <c r="DX91" s="1011"/>
      <c r="DY91" s="1011"/>
      <c r="DZ91" s="1012"/>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1022"/>
      <c r="BT92" s="1023"/>
      <c r="BU92" s="1023"/>
      <c r="BV92" s="1023"/>
      <c r="BW92" s="1023"/>
      <c r="BX92" s="1023"/>
      <c r="BY92" s="1023"/>
      <c r="BZ92" s="1023"/>
      <c r="CA92" s="1023"/>
      <c r="CB92" s="1023"/>
      <c r="CC92" s="1023"/>
      <c r="CD92" s="1023"/>
      <c r="CE92" s="1023"/>
      <c r="CF92" s="1023"/>
      <c r="CG92" s="1024"/>
      <c r="CH92" s="1025"/>
      <c r="CI92" s="1026"/>
      <c r="CJ92" s="1026"/>
      <c r="CK92" s="1026"/>
      <c r="CL92" s="1027"/>
      <c r="CM92" s="1025"/>
      <c r="CN92" s="1026"/>
      <c r="CO92" s="1026"/>
      <c r="CP92" s="1026"/>
      <c r="CQ92" s="1027"/>
      <c r="CR92" s="1025"/>
      <c r="CS92" s="1026"/>
      <c r="CT92" s="1026"/>
      <c r="CU92" s="1026"/>
      <c r="CV92" s="1027"/>
      <c r="CW92" s="1025"/>
      <c r="CX92" s="1026"/>
      <c r="CY92" s="1026"/>
      <c r="CZ92" s="1026"/>
      <c r="DA92" s="1027"/>
      <c r="DB92" s="1025"/>
      <c r="DC92" s="1026"/>
      <c r="DD92" s="1026"/>
      <c r="DE92" s="1026"/>
      <c r="DF92" s="1027"/>
      <c r="DG92" s="1025"/>
      <c r="DH92" s="1026"/>
      <c r="DI92" s="1026"/>
      <c r="DJ92" s="1026"/>
      <c r="DK92" s="1027"/>
      <c r="DL92" s="1025"/>
      <c r="DM92" s="1026"/>
      <c r="DN92" s="1026"/>
      <c r="DO92" s="1026"/>
      <c r="DP92" s="1027"/>
      <c r="DQ92" s="1025"/>
      <c r="DR92" s="1026"/>
      <c r="DS92" s="1026"/>
      <c r="DT92" s="1026"/>
      <c r="DU92" s="1027"/>
      <c r="DV92" s="1010"/>
      <c r="DW92" s="1011"/>
      <c r="DX92" s="1011"/>
      <c r="DY92" s="1011"/>
      <c r="DZ92" s="1012"/>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1022"/>
      <c r="BT93" s="1023"/>
      <c r="BU93" s="1023"/>
      <c r="BV93" s="1023"/>
      <c r="BW93" s="1023"/>
      <c r="BX93" s="1023"/>
      <c r="BY93" s="1023"/>
      <c r="BZ93" s="1023"/>
      <c r="CA93" s="1023"/>
      <c r="CB93" s="1023"/>
      <c r="CC93" s="1023"/>
      <c r="CD93" s="1023"/>
      <c r="CE93" s="1023"/>
      <c r="CF93" s="1023"/>
      <c r="CG93" s="1024"/>
      <c r="CH93" s="1025"/>
      <c r="CI93" s="1026"/>
      <c r="CJ93" s="1026"/>
      <c r="CK93" s="1026"/>
      <c r="CL93" s="1027"/>
      <c r="CM93" s="1025"/>
      <c r="CN93" s="1026"/>
      <c r="CO93" s="1026"/>
      <c r="CP93" s="1026"/>
      <c r="CQ93" s="1027"/>
      <c r="CR93" s="1025"/>
      <c r="CS93" s="1026"/>
      <c r="CT93" s="1026"/>
      <c r="CU93" s="1026"/>
      <c r="CV93" s="1027"/>
      <c r="CW93" s="1025"/>
      <c r="CX93" s="1026"/>
      <c r="CY93" s="1026"/>
      <c r="CZ93" s="1026"/>
      <c r="DA93" s="1027"/>
      <c r="DB93" s="1025"/>
      <c r="DC93" s="1026"/>
      <c r="DD93" s="1026"/>
      <c r="DE93" s="1026"/>
      <c r="DF93" s="1027"/>
      <c r="DG93" s="1025"/>
      <c r="DH93" s="1026"/>
      <c r="DI93" s="1026"/>
      <c r="DJ93" s="1026"/>
      <c r="DK93" s="1027"/>
      <c r="DL93" s="1025"/>
      <c r="DM93" s="1026"/>
      <c r="DN93" s="1026"/>
      <c r="DO93" s="1026"/>
      <c r="DP93" s="1027"/>
      <c r="DQ93" s="1025"/>
      <c r="DR93" s="1026"/>
      <c r="DS93" s="1026"/>
      <c r="DT93" s="1026"/>
      <c r="DU93" s="1027"/>
      <c r="DV93" s="1010"/>
      <c r="DW93" s="1011"/>
      <c r="DX93" s="1011"/>
      <c r="DY93" s="1011"/>
      <c r="DZ93" s="1012"/>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1022"/>
      <c r="BT94" s="1023"/>
      <c r="BU94" s="1023"/>
      <c r="BV94" s="1023"/>
      <c r="BW94" s="1023"/>
      <c r="BX94" s="1023"/>
      <c r="BY94" s="1023"/>
      <c r="BZ94" s="1023"/>
      <c r="CA94" s="1023"/>
      <c r="CB94" s="1023"/>
      <c r="CC94" s="1023"/>
      <c r="CD94" s="1023"/>
      <c r="CE94" s="1023"/>
      <c r="CF94" s="1023"/>
      <c r="CG94" s="1024"/>
      <c r="CH94" s="1025"/>
      <c r="CI94" s="1026"/>
      <c r="CJ94" s="1026"/>
      <c r="CK94" s="1026"/>
      <c r="CL94" s="1027"/>
      <c r="CM94" s="1025"/>
      <c r="CN94" s="1026"/>
      <c r="CO94" s="1026"/>
      <c r="CP94" s="1026"/>
      <c r="CQ94" s="1027"/>
      <c r="CR94" s="1025"/>
      <c r="CS94" s="1026"/>
      <c r="CT94" s="1026"/>
      <c r="CU94" s="1026"/>
      <c r="CV94" s="1027"/>
      <c r="CW94" s="1025"/>
      <c r="CX94" s="1026"/>
      <c r="CY94" s="1026"/>
      <c r="CZ94" s="1026"/>
      <c r="DA94" s="1027"/>
      <c r="DB94" s="1025"/>
      <c r="DC94" s="1026"/>
      <c r="DD94" s="1026"/>
      <c r="DE94" s="1026"/>
      <c r="DF94" s="1027"/>
      <c r="DG94" s="1025"/>
      <c r="DH94" s="1026"/>
      <c r="DI94" s="1026"/>
      <c r="DJ94" s="1026"/>
      <c r="DK94" s="1027"/>
      <c r="DL94" s="1025"/>
      <c r="DM94" s="1026"/>
      <c r="DN94" s="1026"/>
      <c r="DO94" s="1026"/>
      <c r="DP94" s="1027"/>
      <c r="DQ94" s="1025"/>
      <c r="DR94" s="1026"/>
      <c r="DS94" s="1026"/>
      <c r="DT94" s="1026"/>
      <c r="DU94" s="1027"/>
      <c r="DV94" s="1010"/>
      <c r="DW94" s="1011"/>
      <c r="DX94" s="1011"/>
      <c r="DY94" s="1011"/>
      <c r="DZ94" s="1012"/>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1022"/>
      <c r="BT95" s="1023"/>
      <c r="BU95" s="1023"/>
      <c r="BV95" s="1023"/>
      <c r="BW95" s="1023"/>
      <c r="BX95" s="1023"/>
      <c r="BY95" s="1023"/>
      <c r="BZ95" s="1023"/>
      <c r="CA95" s="1023"/>
      <c r="CB95" s="1023"/>
      <c r="CC95" s="1023"/>
      <c r="CD95" s="1023"/>
      <c r="CE95" s="1023"/>
      <c r="CF95" s="1023"/>
      <c r="CG95" s="1024"/>
      <c r="CH95" s="1025"/>
      <c r="CI95" s="1026"/>
      <c r="CJ95" s="1026"/>
      <c r="CK95" s="1026"/>
      <c r="CL95" s="1027"/>
      <c r="CM95" s="1025"/>
      <c r="CN95" s="1026"/>
      <c r="CO95" s="1026"/>
      <c r="CP95" s="1026"/>
      <c r="CQ95" s="1027"/>
      <c r="CR95" s="1025"/>
      <c r="CS95" s="1026"/>
      <c r="CT95" s="1026"/>
      <c r="CU95" s="1026"/>
      <c r="CV95" s="1027"/>
      <c r="CW95" s="1025"/>
      <c r="CX95" s="1026"/>
      <c r="CY95" s="1026"/>
      <c r="CZ95" s="1026"/>
      <c r="DA95" s="1027"/>
      <c r="DB95" s="1025"/>
      <c r="DC95" s="1026"/>
      <c r="DD95" s="1026"/>
      <c r="DE95" s="1026"/>
      <c r="DF95" s="1027"/>
      <c r="DG95" s="1025"/>
      <c r="DH95" s="1026"/>
      <c r="DI95" s="1026"/>
      <c r="DJ95" s="1026"/>
      <c r="DK95" s="1027"/>
      <c r="DL95" s="1025"/>
      <c r="DM95" s="1026"/>
      <c r="DN95" s="1026"/>
      <c r="DO95" s="1026"/>
      <c r="DP95" s="1027"/>
      <c r="DQ95" s="1025"/>
      <c r="DR95" s="1026"/>
      <c r="DS95" s="1026"/>
      <c r="DT95" s="1026"/>
      <c r="DU95" s="1027"/>
      <c r="DV95" s="1010"/>
      <c r="DW95" s="1011"/>
      <c r="DX95" s="1011"/>
      <c r="DY95" s="1011"/>
      <c r="DZ95" s="1012"/>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1022"/>
      <c r="BT96" s="1023"/>
      <c r="BU96" s="1023"/>
      <c r="BV96" s="1023"/>
      <c r="BW96" s="1023"/>
      <c r="BX96" s="1023"/>
      <c r="BY96" s="1023"/>
      <c r="BZ96" s="1023"/>
      <c r="CA96" s="1023"/>
      <c r="CB96" s="1023"/>
      <c r="CC96" s="1023"/>
      <c r="CD96" s="1023"/>
      <c r="CE96" s="1023"/>
      <c r="CF96" s="1023"/>
      <c r="CG96" s="1024"/>
      <c r="CH96" s="1025"/>
      <c r="CI96" s="1026"/>
      <c r="CJ96" s="1026"/>
      <c r="CK96" s="1026"/>
      <c r="CL96" s="1027"/>
      <c r="CM96" s="1025"/>
      <c r="CN96" s="1026"/>
      <c r="CO96" s="1026"/>
      <c r="CP96" s="1026"/>
      <c r="CQ96" s="1027"/>
      <c r="CR96" s="1025"/>
      <c r="CS96" s="1026"/>
      <c r="CT96" s="1026"/>
      <c r="CU96" s="1026"/>
      <c r="CV96" s="1027"/>
      <c r="CW96" s="1025"/>
      <c r="CX96" s="1026"/>
      <c r="CY96" s="1026"/>
      <c r="CZ96" s="1026"/>
      <c r="DA96" s="1027"/>
      <c r="DB96" s="1025"/>
      <c r="DC96" s="1026"/>
      <c r="DD96" s="1026"/>
      <c r="DE96" s="1026"/>
      <c r="DF96" s="1027"/>
      <c r="DG96" s="1025"/>
      <c r="DH96" s="1026"/>
      <c r="DI96" s="1026"/>
      <c r="DJ96" s="1026"/>
      <c r="DK96" s="1027"/>
      <c r="DL96" s="1025"/>
      <c r="DM96" s="1026"/>
      <c r="DN96" s="1026"/>
      <c r="DO96" s="1026"/>
      <c r="DP96" s="1027"/>
      <c r="DQ96" s="1025"/>
      <c r="DR96" s="1026"/>
      <c r="DS96" s="1026"/>
      <c r="DT96" s="1026"/>
      <c r="DU96" s="1027"/>
      <c r="DV96" s="1010"/>
      <c r="DW96" s="1011"/>
      <c r="DX96" s="1011"/>
      <c r="DY96" s="1011"/>
      <c r="DZ96" s="1012"/>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1022"/>
      <c r="BT97" s="1023"/>
      <c r="BU97" s="1023"/>
      <c r="BV97" s="1023"/>
      <c r="BW97" s="1023"/>
      <c r="BX97" s="1023"/>
      <c r="BY97" s="1023"/>
      <c r="BZ97" s="1023"/>
      <c r="CA97" s="1023"/>
      <c r="CB97" s="1023"/>
      <c r="CC97" s="1023"/>
      <c r="CD97" s="1023"/>
      <c r="CE97" s="1023"/>
      <c r="CF97" s="1023"/>
      <c r="CG97" s="1024"/>
      <c r="CH97" s="1025"/>
      <c r="CI97" s="1026"/>
      <c r="CJ97" s="1026"/>
      <c r="CK97" s="1026"/>
      <c r="CL97" s="1027"/>
      <c r="CM97" s="1025"/>
      <c r="CN97" s="1026"/>
      <c r="CO97" s="1026"/>
      <c r="CP97" s="1026"/>
      <c r="CQ97" s="1027"/>
      <c r="CR97" s="1025"/>
      <c r="CS97" s="1026"/>
      <c r="CT97" s="1026"/>
      <c r="CU97" s="1026"/>
      <c r="CV97" s="1027"/>
      <c r="CW97" s="1025"/>
      <c r="CX97" s="1026"/>
      <c r="CY97" s="1026"/>
      <c r="CZ97" s="1026"/>
      <c r="DA97" s="1027"/>
      <c r="DB97" s="1025"/>
      <c r="DC97" s="1026"/>
      <c r="DD97" s="1026"/>
      <c r="DE97" s="1026"/>
      <c r="DF97" s="1027"/>
      <c r="DG97" s="1025"/>
      <c r="DH97" s="1026"/>
      <c r="DI97" s="1026"/>
      <c r="DJ97" s="1026"/>
      <c r="DK97" s="1027"/>
      <c r="DL97" s="1025"/>
      <c r="DM97" s="1026"/>
      <c r="DN97" s="1026"/>
      <c r="DO97" s="1026"/>
      <c r="DP97" s="1027"/>
      <c r="DQ97" s="1025"/>
      <c r="DR97" s="1026"/>
      <c r="DS97" s="1026"/>
      <c r="DT97" s="1026"/>
      <c r="DU97" s="1027"/>
      <c r="DV97" s="1010"/>
      <c r="DW97" s="1011"/>
      <c r="DX97" s="1011"/>
      <c r="DY97" s="1011"/>
      <c r="DZ97" s="1012"/>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1022"/>
      <c r="BT98" s="1023"/>
      <c r="BU98" s="1023"/>
      <c r="BV98" s="1023"/>
      <c r="BW98" s="1023"/>
      <c r="BX98" s="1023"/>
      <c r="BY98" s="1023"/>
      <c r="BZ98" s="1023"/>
      <c r="CA98" s="1023"/>
      <c r="CB98" s="1023"/>
      <c r="CC98" s="1023"/>
      <c r="CD98" s="1023"/>
      <c r="CE98" s="1023"/>
      <c r="CF98" s="1023"/>
      <c r="CG98" s="1024"/>
      <c r="CH98" s="1025"/>
      <c r="CI98" s="1026"/>
      <c r="CJ98" s="1026"/>
      <c r="CK98" s="1026"/>
      <c r="CL98" s="1027"/>
      <c r="CM98" s="1025"/>
      <c r="CN98" s="1026"/>
      <c r="CO98" s="1026"/>
      <c r="CP98" s="1026"/>
      <c r="CQ98" s="1027"/>
      <c r="CR98" s="1025"/>
      <c r="CS98" s="1026"/>
      <c r="CT98" s="1026"/>
      <c r="CU98" s="1026"/>
      <c r="CV98" s="1027"/>
      <c r="CW98" s="1025"/>
      <c r="CX98" s="1026"/>
      <c r="CY98" s="1026"/>
      <c r="CZ98" s="1026"/>
      <c r="DA98" s="1027"/>
      <c r="DB98" s="1025"/>
      <c r="DC98" s="1026"/>
      <c r="DD98" s="1026"/>
      <c r="DE98" s="1026"/>
      <c r="DF98" s="1027"/>
      <c r="DG98" s="1025"/>
      <c r="DH98" s="1026"/>
      <c r="DI98" s="1026"/>
      <c r="DJ98" s="1026"/>
      <c r="DK98" s="1027"/>
      <c r="DL98" s="1025"/>
      <c r="DM98" s="1026"/>
      <c r="DN98" s="1026"/>
      <c r="DO98" s="1026"/>
      <c r="DP98" s="1027"/>
      <c r="DQ98" s="1025"/>
      <c r="DR98" s="1026"/>
      <c r="DS98" s="1026"/>
      <c r="DT98" s="1026"/>
      <c r="DU98" s="1027"/>
      <c r="DV98" s="1010"/>
      <c r="DW98" s="1011"/>
      <c r="DX98" s="1011"/>
      <c r="DY98" s="1011"/>
      <c r="DZ98" s="1012"/>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1022"/>
      <c r="BT99" s="1023"/>
      <c r="BU99" s="1023"/>
      <c r="BV99" s="1023"/>
      <c r="BW99" s="1023"/>
      <c r="BX99" s="1023"/>
      <c r="BY99" s="1023"/>
      <c r="BZ99" s="1023"/>
      <c r="CA99" s="1023"/>
      <c r="CB99" s="1023"/>
      <c r="CC99" s="1023"/>
      <c r="CD99" s="1023"/>
      <c r="CE99" s="1023"/>
      <c r="CF99" s="1023"/>
      <c r="CG99" s="1024"/>
      <c r="CH99" s="1025"/>
      <c r="CI99" s="1026"/>
      <c r="CJ99" s="1026"/>
      <c r="CK99" s="1026"/>
      <c r="CL99" s="1027"/>
      <c r="CM99" s="1025"/>
      <c r="CN99" s="1026"/>
      <c r="CO99" s="1026"/>
      <c r="CP99" s="1026"/>
      <c r="CQ99" s="1027"/>
      <c r="CR99" s="1025"/>
      <c r="CS99" s="1026"/>
      <c r="CT99" s="1026"/>
      <c r="CU99" s="1026"/>
      <c r="CV99" s="1027"/>
      <c r="CW99" s="1025"/>
      <c r="CX99" s="1026"/>
      <c r="CY99" s="1026"/>
      <c r="CZ99" s="1026"/>
      <c r="DA99" s="1027"/>
      <c r="DB99" s="1025"/>
      <c r="DC99" s="1026"/>
      <c r="DD99" s="1026"/>
      <c r="DE99" s="1026"/>
      <c r="DF99" s="1027"/>
      <c r="DG99" s="1025"/>
      <c r="DH99" s="1026"/>
      <c r="DI99" s="1026"/>
      <c r="DJ99" s="1026"/>
      <c r="DK99" s="1027"/>
      <c r="DL99" s="1025"/>
      <c r="DM99" s="1026"/>
      <c r="DN99" s="1026"/>
      <c r="DO99" s="1026"/>
      <c r="DP99" s="1027"/>
      <c r="DQ99" s="1025"/>
      <c r="DR99" s="1026"/>
      <c r="DS99" s="1026"/>
      <c r="DT99" s="1026"/>
      <c r="DU99" s="1027"/>
      <c r="DV99" s="1010"/>
      <c r="DW99" s="1011"/>
      <c r="DX99" s="1011"/>
      <c r="DY99" s="1011"/>
      <c r="DZ99" s="1012"/>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1022"/>
      <c r="BT100" s="1023"/>
      <c r="BU100" s="1023"/>
      <c r="BV100" s="1023"/>
      <c r="BW100" s="1023"/>
      <c r="BX100" s="1023"/>
      <c r="BY100" s="1023"/>
      <c r="BZ100" s="1023"/>
      <c r="CA100" s="1023"/>
      <c r="CB100" s="1023"/>
      <c r="CC100" s="1023"/>
      <c r="CD100" s="1023"/>
      <c r="CE100" s="1023"/>
      <c r="CF100" s="1023"/>
      <c r="CG100" s="1024"/>
      <c r="CH100" s="1025"/>
      <c r="CI100" s="1026"/>
      <c r="CJ100" s="1026"/>
      <c r="CK100" s="1026"/>
      <c r="CL100" s="1027"/>
      <c r="CM100" s="1025"/>
      <c r="CN100" s="1026"/>
      <c r="CO100" s="1026"/>
      <c r="CP100" s="1026"/>
      <c r="CQ100" s="1027"/>
      <c r="CR100" s="1025"/>
      <c r="CS100" s="1026"/>
      <c r="CT100" s="1026"/>
      <c r="CU100" s="1026"/>
      <c r="CV100" s="1027"/>
      <c r="CW100" s="1025"/>
      <c r="CX100" s="1026"/>
      <c r="CY100" s="1026"/>
      <c r="CZ100" s="1026"/>
      <c r="DA100" s="1027"/>
      <c r="DB100" s="1025"/>
      <c r="DC100" s="1026"/>
      <c r="DD100" s="1026"/>
      <c r="DE100" s="1026"/>
      <c r="DF100" s="1027"/>
      <c r="DG100" s="1025"/>
      <c r="DH100" s="1026"/>
      <c r="DI100" s="1026"/>
      <c r="DJ100" s="1026"/>
      <c r="DK100" s="1027"/>
      <c r="DL100" s="1025"/>
      <c r="DM100" s="1026"/>
      <c r="DN100" s="1026"/>
      <c r="DO100" s="1026"/>
      <c r="DP100" s="1027"/>
      <c r="DQ100" s="1025"/>
      <c r="DR100" s="1026"/>
      <c r="DS100" s="1026"/>
      <c r="DT100" s="1026"/>
      <c r="DU100" s="1027"/>
      <c r="DV100" s="1010"/>
      <c r="DW100" s="1011"/>
      <c r="DX100" s="1011"/>
      <c r="DY100" s="1011"/>
      <c r="DZ100" s="1012"/>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1022"/>
      <c r="BT101" s="1023"/>
      <c r="BU101" s="1023"/>
      <c r="BV101" s="1023"/>
      <c r="BW101" s="1023"/>
      <c r="BX101" s="1023"/>
      <c r="BY101" s="1023"/>
      <c r="BZ101" s="1023"/>
      <c r="CA101" s="1023"/>
      <c r="CB101" s="1023"/>
      <c r="CC101" s="1023"/>
      <c r="CD101" s="1023"/>
      <c r="CE101" s="1023"/>
      <c r="CF101" s="1023"/>
      <c r="CG101" s="1024"/>
      <c r="CH101" s="1025"/>
      <c r="CI101" s="1026"/>
      <c r="CJ101" s="1026"/>
      <c r="CK101" s="1026"/>
      <c r="CL101" s="1027"/>
      <c r="CM101" s="1025"/>
      <c r="CN101" s="1026"/>
      <c r="CO101" s="1026"/>
      <c r="CP101" s="1026"/>
      <c r="CQ101" s="1027"/>
      <c r="CR101" s="1025"/>
      <c r="CS101" s="1026"/>
      <c r="CT101" s="1026"/>
      <c r="CU101" s="1026"/>
      <c r="CV101" s="1027"/>
      <c r="CW101" s="1025"/>
      <c r="CX101" s="1026"/>
      <c r="CY101" s="1026"/>
      <c r="CZ101" s="1026"/>
      <c r="DA101" s="1027"/>
      <c r="DB101" s="1025"/>
      <c r="DC101" s="1026"/>
      <c r="DD101" s="1026"/>
      <c r="DE101" s="1026"/>
      <c r="DF101" s="1027"/>
      <c r="DG101" s="1025"/>
      <c r="DH101" s="1026"/>
      <c r="DI101" s="1026"/>
      <c r="DJ101" s="1026"/>
      <c r="DK101" s="1027"/>
      <c r="DL101" s="1025"/>
      <c r="DM101" s="1026"/>
      <c r="DN101" s="1026"/>
      <c r="DO101" s="1026"/>
      <c r="DP101" s="1027"/>
      <c r="DQ101" s="1025"/>
      <c r="DR101" s="1026"/>
      <c r="DS101" s="1026"/>
      <c r="DT101" s="1026"/>
      <c r="DU101" s="1027"/>
      <c r="DV101" s="1010"/>
      <c r="DW101" s="1011"/>
      <c r="DX101" s="1011"/>
      <c r="DY101" s="1011"/>
      <c r="DZ101" s="1012"/>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395</v>
      </c>
      <c r="BR102" s="1013" t="s">
        <v>422</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19"/>
      <c r="CS102" s="1020"/>
      <c r="CT102" s="1020"/>
      <c r="CU102" s="1020"/>
      <c r="CV102" s="1021"/>
      <c r="CW102" s="1019"/>
      <c r="CX102" s="1020"/>
      <c r="CY102" s="1020"/>
      <c r="CZ102" s="1020"/>
      <c r="DA102" s="1021"/>
      <c r="DB102" s="1019"/>
      <c r="DC102" s="1020"/>
      <c r="DD102" s="1020"/>
      <c r="DE102" s="1020"/>
      <c r="DF102" s="1021"/>
      <c r="DG102" s="1019"/>
      <c r="DH102" s="1020"/>
      <c r="DI102" s="1020"/>
      <c r="DJ102" s="1020"/>
      <c r="DK102" s="1021"/>
      <c r="DL102" s="1019"/>
      <c r="DM102" s="1020"/>
      <c r="DN102" s="1020"/>
      <c r="DO102" s="1020"/>
      <c r="DP102" s="1021"/>
      <c r="DQ102" s="1019"/>
      <c r="DR102" s="1020"/>
      <c r="DS102" s="1020"/>
      <c r="DT102" s="1020"/>
      <c r="DU102" s="1021"/>
      <c r="DV102" s="1002"/>
      <c r="DW102" s="1003"/>
      <c r="DX102" s="1003"/>
      <c r="DY102" s="1003"/>
      <c r="DZ102" s="1004"/>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05" t="s">
        <v>423</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06" t="s">
        <v>424</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425</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426</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1007" t="s">
        <v>427</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428</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c r="A109" s="962" t="s">
        <v>429</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430</v>
      </c>
      <c r="AB109" s="963"/>
      <c r="AC109" s="963"/>
      <c r="AD109" s="963"/>
      <c r="AE109" s="964"/>
      <c r="AF109" s="965" t="s">
        <v>313</v>
      </c>
      <c r="AG109" s="963"/>
      <c r="AH109" s="963"/>
      <c r="AI109" s="963"/>
      <c r="AJ109" s="964"/>
      <c r="AK109" s="965" t="s">
        <v>312</v>
      </c>
      <c r="AL109" s="963"/>
      <c r="AM109" s="963"/>
      <c r="AN109" s="963"/>
      <c r="AO109" s="964"/>
      <c r="AP109" s="965" t="s">
        <v>431</v>
      </c>
      <c r="AQ109" s="963"/>
      <c r="AR109" s="963"/>
      <c r="AS109" s="963"/>
      <c r="AT109" s="994"/>
      <c r="AU109" s="962" t="s">
        <v>429</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430</v>
      </c>
      <c r="BR109" s="963"/>
      <c r="BS109" s="963"/>
      <c r="BT109" s="963"/>
      <c r="BU109" s="964"/>
      <c r="BV109" s="965" t="s">
        <v>313</v>
      </c>
      <c r="BW109" s="963"/>
      <c r="BX109" s="963"/>
      <c r="BY109" s="963"/>
      <c r="BZ109" s="964"/>
      <c r="CA109" s="965" t="s">
        <v>312</v>
      </c>
      <c r="CB109" s="963"/>
      <c r="CC109" s="963"/>
      <c r="CD109" s="963"/>
      <c r="CE109" s="964"/>
      <c r="CF109" s="1001" t="s">
        <v>431</v>
      </c>
      <c r="CG109" s="1001"/>
      <c r="CH109" s="1001"/>
      <c r="CI109" s="1001"/>
      <c r="CJ109" s="1001"/>
      <c r="CK109" s="965" t="s">
        <v>432</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430</v>
      </c>
      <c r="DH109" s="963"/>
      <c r="DI109" s="963"/>
      <c r="DJ109" s="963"/>
      <c r="DK109" s="964"/>
      <c r="DL109" s="965" t="s">
        <v>313</v>
      </c>
      <c r="DM109" s="963"/>
      <c r="DN109" s="963"/>
      <c r="DO109" s="963"/>
      <c r="DP109" s="964"/>
      <c r="DQ109" s="965" t="s">
        <v>312</v>
      </c>
      <c r="DR109" s="963"/>
      <c r="DS109" s="963"/>
      <c r="DT109" s="963"/>
      <c r="DU109" s="964"/>
      <c r="DV109" s="965" t="s">
        <v>431</v>
      </c>
      <c r="DW109" s="963"/>
      <c r="DX109" s="963"/>
      <c r="DY109" s="963"/>
      <c r="DZ109" s="994"/>
    </row>
    <row r="110" spans="1:131" s="226" customFormat="1" ht="26.25" customHeight="1">
      <c r="A110" s="865" t="s">
        <v>433</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7"/>
      <c r="AA110" s="955">
        <v>168545</v>
      </c>
      <c r="AB110" s="956"/>
      <c r="AC110" s="956"/>
      <c r="AD110" s="956"/>
      <c r="AE110" s="957"/>
      <c r="AF110" s="958">
        <v>186607</v>
      </c>
      <c r="AG110" s="956"/>
      <c r="AH110" s="956"/>
      <c r="AI110" s="956"/>
      <c r="AJ110" s="957"/>
      <c r="AK110" s="958">
        <v>177590</v>
      </c>
      <c r="AL110" s="956"/>
      <c r="AM110" s="956"/>
      <c r="AN110" s="956"/>
      <c r="AO110" s="957"/>
      <c r="AP110" s="959">
        <v>24.9</v>
      </c>
      <c r="AQ110" s="960"/>
      <c r="AR110" s="960"/>
      <c r="AS110" s="960"/>
      <c r="AT110" s="961"/>
      <c r="AU110" s="995" t="s">
        <v>67</v>
      </c>
      <c r="AV110" s="996"/>
      <c r="AW110" s="996"/>
      <c r="AX110" s="996"/>
      <c r="AY110" s="996"/>
      <c r="AZ110" s="921" t="s">
        <v>434</v>
      </c>
      <c r="BA110" s="866"/>
      <c r="BB110" s="866"/>
      <c r="BC110" s="866"/>
      <c r="BD110" s="866"/>
      <c r="BE110" s="866"/>
      <c r="BF110" s="866"/>
      <c r="BG110" s="866"/>
      <c r="BH110" s="866"/>
      <c r="BI110" s="866"/>
      <c r="BJ110" s="866"/>
      <c r="BK110" s="866"/>
      <c r="BL110" s="866"/>
      <c r="BM110" s="866"/>
      <c r="BN110" s="866"/>
      <c r="BO110" s="866"/>
      <c r="BP110" s="867"/>
      <c r="BQ110" s="922">
        <v>1626588</v>
      </c>
      <c r="BR110" s="903"/>
      <c r="BS110" s="903"/>
      <c r="BT110" s="903"/>
      <c r="BU110" s="903"/>
      <c r="BV110" s="903">
        <v>1548108</v>
      </c>
      <c r="BW110" s="903"/>
      <c r="BX110" s="903"/>
      <c r="BY110" s="903"/>
      <c r="BZ110" s="903"/>
      <c r="CA110" s="903">
        <v>1736555</v>
      </c>
      <c r="CB110" s="903"/>
      <c r="CC110" s="903"/>
      <c r="CD110" s="903"/>
      <c r="CE110" s="903"/>
      <c r="CF110" s="927">
        <v>243.3</v>
      </c>
      <c r="CG110" s="928"/>
      <c r="CH110" s="928"/>
      <c r="CI110" s="928"/>
      <c r="CJ110" s="928"/>
      <c r="CK110" s="991" t="s">
        <v>435</v>
      </c>
      <c r="CL110" s="877"/>
      <c r="CM110" s="952" t="s">
        <v>436</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22" t="s">
        <v>437</v>
      </c>
      <c r="DH110" s="903"/>
      <c r="DI110" s="903"/>
      <c r="DJ110" s="903"/>
      <c r="DK110" s="903"/>
      <c r="DL110" s="903" t="s">
        <v>437</v>
      </c>
      <c r="DM110" s="903"/>
      <c r="DN110" s="903"/>
      <c r="DO110" s="903"/>
      <c r="DP110" s="903"/>
      <c r="DQ110" s="903" t="s">
        <v>437</v>
      </c>
      <c r="DR110" s="903"/>
      <c r="DS110" s="903"/>
      <c r="DT110" s="903"/>
      <c r="DU110" s="903"/>
      <c r="DV110" s="904" t="s">
        <v>437</v>
      </c>
      <c r="DW110" s="904"/>
      <c r="DX110" s="904"/>
      <c r="DY110" s="904"/>
      <c r="DZ110" s="905"/>
    </row>
    <row r="111" spans="1:131" s="226" customFormat="1" ht="26.25" customHeight="1">
      <c r="A111" s="832" t="s">
        <v>438</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83" t="s">
        <v>439</v>
      </c>
      <c r="AB111" s="984"/>
      <c r="AC111" s="984"/>
      <c r="AD111" s="984"/>
      <c r="AE111" s="985"/>
      <c r="AF111" s="986" t="s">
        <v>240</v>
      </c>
      <c r="AG111" s="984"/>
      <c r="AH111" s="984"/>
      <c r="AI111" s="984"/>
      <c r="AJ111" s="985"/>
      <c r="AK111" s="986" t="s">
        <v>397</v>
      </c>
      <c r="AL111" s="984"/>
      <c r="AM111" s="984"/>
      <c r="AN111" s="984"/>
      <c r="AO111" s="985"/>
      <c r="AP111" s="987" t="s">
        <v>397</v>
      </c>
      <c r="AQ111" s="988"/>
      <c r="AR111" s="988"/>
      <c r="AS111" s="988"/>
      <c r="AT111" s="989"/>
      <c r="AU111" s="997"/>
      <c r="AV111" s="998"/>
      <c r="AW111" s="998"/>
      <c r="AX111" s="998"/>
      <c r="AY111" s="998"/>
      <c r="AZ111" s="873" t="s">
        <v>440</v>
      </c>
      <c r="BA111" s="808"/>
      <c r="BB111" s="808"/>
      <c r="BC111" s="808"/>
      <c r="BD111" s="808"/>
      <c r="BE111" s="808"/>
      <c r="BF111" s="808"/>
      <c r="BG111" s="808"/>
      <c r="BH111" s="808"/>
      <c r="BI111" s="808"/>
      <c r="BJ111" s="808"/>
      <c r="BK111" s="808"/>
      <c r="BL111" s="808"/>
      <c r="BM111" s="808"/>
      <c r="BN111" s="808"/>
      <c r="BO111" s="808"/>
      <c r="BP111" s="809"/>
      <c r="BQ111" s="874" t="s">
        <v>397</v>
      </c>
      <c r="BR111" s="875"/>
      <c r="BS111" s="875"/>
      <c r="BT111" s="875"/>
      <c r="BU111" s="875"/>
      <c r="BV111" s="875" t="s">
        <v>240</v>
      </c>
      <c r="BW111" s="875"/>
      <c r="BX111" s="875"/>
      <c r="BY111" s="875"/>
      <c r="BZ111" s="875"/>
      <c r="CA111" s="875" t="s">
        <v>240</v>
      </c>
      <c r="CB111" s="875"/>
      <c r="CC111" s="875"/>
      <c r="CD111" s="875"/>
      <c r="CE111" s="875"/>
      <c r="CF111" s="936" t="s">
        <v>397</v>
      </c>
      <c r="CG111" s="937"/>
      <c r="CH111" s="937"/>
      <c r="CI111" s="937"/>
      <c r="CJ111" s="937"/>
      <c r="CK111" s="992"/>
      <c r="CL111" s="879"/>
      <c r="CM111" s="882" t="s">
        <v>441</v>
      </c>
      <c r="CN111" s="883"/>
      <c r="CO111" s="883"/>
      <c r="CP111" s="883"/>
      <c r="CQ111" s="883"/>
      <c r="CR111" s="883"/>
      <c r="CS111" s="883"/>
      <c r="CT111" s="883"/>
      <c r="CU111" s="883"/>
      <c r="CV111" s="883"/>
      <c r="CW111" s="883"/>
      <c r="CX111" s="883"/>
      <c r="CY111" s="883"/>
      <c r="CZ111" s="883"/>
      <c r="DA111" s="883"/>
      <c r="DB111" s="883"/>
      <c r="DC111" s="883"/>
      <c r="DD111" s="883"/>
      <c r="DE111" s="883"/>
      <c r="DF111" s="884"/>
      <c r="DG111" s="874" t="s">
        <v>240</v>
      </c>
      <c r="DH111" s="875"/>
      <c r="DI111" s="875"/>
      <c r="DJ111" s="875"/>
      <c r="DK111" s="875"/>
      <c r="DL111" s="875" t="s">
        <v>240</v>
      </c>
      <c r="DM111" s="875"/>
      <c r="DN111" s="875"/>
      <c r="DO111" s="875"/>
      <c r="DP111" s="875"/>
      <c r="DQ111" s="875" t="s">
        <v>240</v>
      </c>
      <c r="DR111" s="875"/>
      <c r="DS111" s="875"/>
      <c r="DT111" s="875"/>
      <c r="DU111" s="875"/>
      <c r="DV111" s="852" t="s">
        <v>240</v>
      </c>
      <c r="DW111" s="852"/>
      <c r="DX111" s="852"/>
      <c r="DY111" s="852"/>
      <c r="DZ111" s="853"/>
    </row>
    <row r="112" spans="1:131" s="226" customFormat="1" ht="26.25" customHeight="1">
      <c r="A112" s="977" t="s">
        <v>442</v>
      </c>
      <c r="B112" s="978"/>
      <c r="C112" s="808" t="s">
        <v>443</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t="s">
        <v>397</v>
      </c>
      <c r="AB112" s="838"/>
      <c r="AC112" s="838"/>
      <c r="AD112" s="838"/>
      <c r="AE112" s="839"/>
      <c r="AF112" s="840" t="s">
        <v>240</v>
      </c>
      <c r="AG112" s="838"/>
      <c r="AH112" s="838"/>
      <c r="AI112" s="838"/>
      <c r="AJ112" s="839"/>
      <c r="AK112" s="840" t="s">
        <v>240</v>
      </c>
      <c r="AL112" s="838"/>
      <c r="AM112" s="838"/>
      <c r="AN112" s="838"/>
      <c r="AO112" s="839"/>
      <c r="AP112" s="885" t="s">
        <v>444</v>
      </c>
      <c r="AQ112" s="886"/>
      <c r="AR112" s="886"/>
      <c r="AS112" s="886"/>
      <c r="AT112" s="887"/>
      <c r="AU112" s="997"/>
      <c r="AV112" s="998"/>
      <c r="AW112" s="998"/>
      <c r="AX112" s="998"/>
      <c r="AY112" s="998"/>
      <c r="AZ112" s="873" t="s">
        <v>445</v>
      </c>
      <c r="BA112" s="808"/>
      <c r="BB112" s="808"/>
      <c r="BC112" s="808"/>
      <c r="BD112" s="808"/>
      <c r="BE112" s="808"/>
      <c r="BF112" s="808"/>
      <c r="BG112" s="808"/>
      <c r="BH112" s="808"/>
      <c r="BI112" s="808"/>
      <c r="BJ112" s="808"/>
      <c r="BK112" s="808"/>
      <c r="BL112" s="808"/>
      <c r="BM112" s="808"/>
      <c r="BN112" s="808"/>
      <c r="BO112" s="808"/>
      <c r="BP112" s="809"/>
      <c r="BQ112" s="874">
        <v>19213</v>
      </c>
      <c r="BR112" s="875"/>
      <c r="BS112" s="875"/>
      <c r="BT112" s="875"/>
      <c r="BU112" s="875"/>
      <c r="BV112" s="875">
        <v>20344</v>
      </c>
      <c r="BW112" s="875"/>
      <c r="BX112" s="875"/>
      <c r="BY112" s="875"/>
      <c r="BZ112" s="875"/>
      <c r="CA112" s="875">
        <v>18495</v>
      </c>
      <c r="CB112" s="875"/>
      <c r="CC112" s="875"/>
      <c r="CD112" s="875"/>
      <c r="CE112" s="875"/>
      <c r="CF112" s="936">
        <v>2.6</v>
      </c>
      <c r="CG112" s="937"/>
      <c r="CH112" s="937"/>
      <c r="CI112" s="937"/>
      <c r="CJ112" s="937"/>
      <c r="CK112" s="992"/>
      <c r="CL112" s="879"/>
      <c r="CM112" s="882" t="s">
        <v>446</v>
      </c>
      <c r="CN112" s="883"/>
      <c r="CO112" s="883"/>
      <c r="CP112" s="883"/>
      <c r="CQ112" s="883"/>
      <c r="CR112" s="883"/>
      <c r="CS112" s="883"/>
      <c r="CT112" s="883"/>
      <c r="CU112" s="883"/>
      <c r="CV112" s="883"/>
      <c r="CW112" s="883"/>
      <c r="CX112" s="883"/>
      <c r="CY112" s="883"/>
      <c r="CZ112" s="883"/>
      <c r="DA112" s="883"/>
      <c r="DB112" s="883"/>
      <c r="DC112" s="883"/>
      <c r="DD112" s="883"/>
      <c r="DE112" s="883"/>
      <c r="DF112" s="884"/>
      <c r="DG112" s="874" t="s">
        <v>240</v>
      </c>
      <c r="DH112" s="875"/>
      <c r="DI112" s="875"/>
      <c r="DJ112" s="875"/>
      <c r="DK112" s="875"/>
      <c r="DL112" s="875" t="s">
        <v>397</v>
      </c>
      <c r="DM112" s="875"/>
      <c r="DN112" s="875"/>
      <c r="DO112" s="875"/>
      <c r="DP112" s="875"/>
      <c r="DQ112" s="875" t="s">
        <v>397</v>
      </c>
      <c r="DR112" s="875"/>
      <c r="DS112" s="875"/>
      <c r="DT112" s="875"/>
      <c r="DU112" s="875"/>
      <c r="DV112" s="852" t="s">
        <v>240</v>
      </c>
      <c r="DW112" s="852"/>
      <c r="DX112" s="852"/>
      <c r="DY112" s="852"/>
      <c r="DZ112" s="853"/>
    </row>
    <row r="113" spans="1:130" s="226" customFormat="1" ht="26.25" customHeight="1">
      <c r="A113" s="979"/>
      <c r="B113" s="980"/>
      <c r="C113" s="808" t="s">
        <v>447</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83">
        <v>1000</v>
      </c>
      <c r="AB113" s="984"/>
      <c r="AC113" s="984"/>
      <c r="AD113" s="984"/>
      <c r="AE113" s="985"/>
      <c r="AF113" s="986">
        <v>1228</v>
      </c>
      <c r="AG113" s="984"/>
      <c r="AH113" s="984"/>
      <c r="AI113" s="984"/>
      <c r="AJ113" s="985"/>
      <c r="AK113" s="986">
        <v>2881</v>
      </c>
      <c r="AL113" s="984"/>
      <c r="AM113" s="984"/>
      <c r="AN113" s="984"/>
      <c r="AO113" s="985"/>
      <c r="AP113" s="987">
        <v>0.4</v>
      </c>
      <c r="AQ113" s="988"/>
      <c r="AR113" s="988"/>
      <c r="AS113" s="988"/>
      <c r="AT113" s="989"/>
      <c r="AU113" s="997"/>
      <c r="AV113" s="998"/>
      <c r="AW113" s="998"/>
      <c r="AX113" s="998"/>
      <c r="AY113" s="998"/>
      <c r="AZ113" s="873" t="s">
        <v>448</v>
      </c>
      <c r="BA113" s="808"/>
      <c r="BB113" s="808"/>
      <c r="BC113" s="808"/>
      <c r="BD113" s="808"/>
      <c r="BE113" s="808"/>
      <c r="BF113" s="808"/>
      <c r="BG113" s="808"/>
      <c r="BH113" s="808"/>
      <c r="BI113" s="808"/>
      <c r="BJ113" s="808"/>
      <c r="BK113" s="808"/>
      <c r="BL113" s="808"/>
      <c r="BM113" s="808"/>
      <c r="BN113" s="808"/>
      <c r="BO113" s="808"/>
      <c r="BP113" s="809"/>
      <c r="BQ113" s="874">
        <v>6242</v>
      </c>
      <c r="BR113" s="875"/>
      <c r="BS113" s="875"/>
      <c r="BT113" s="875"/>
      <c r="BU113" s="875"/>
      <c r="BV113" s="875">
        <v>5819</v>
      </c>
      <c r="BW113" s="875"/>
      <c r="BX113" s="875"/>
      <c r="BY113" s="875"/>
      <c r="BZ113" s="875"/>
      <c r="CA113" s="875">
        <v>5373</v>
      </c>
      <c r="CB113" s="875"/>
      <c r="CC113" s="875"/>
      <c r="CD113" s="875"/>
      <c r="CE113" s="875"/>
      <c r="CF113" s="936">
        <v>0.8</v>
      </c>
      <c r="CG113" s="937"/>
      <c r="CH113" s="937"/>
      <c r="CI113" s="937"/>
      <c r="CJ113" s="937"/>
      <c r="CK113" s="992"/>
      <c r="CL113" s="879"/>
      <c r="CM113" s="882" t="s">
        <v>449</v>
      </c>
      <c r="CN113" s="883"/>
      <c r="CO113" s="883"/>
      <c r="CP113" s="883"/>
      <c r="CQ113" s="883"/>
      <c r="CR113" s="883"/>
      <c r="CS113" s="883"/>
      <c r="CT113" s="883"/>
      <c r="CU113" s="883"/>
      <c r="CV113" s="883"/>
      <c r="CW113" s="883"/>
      <c r="CX113" s="883"/>
      <c r="CY113" s="883"/>
      <c r="CZ113" s="883"/>
      <c r="DA113" s="883"/>
      <c r="DB113" s="883"/>
      <c r="DC113" s="883"/>
      <c r="DD113" s="883"/>
      <c r="DE113" s="883"/>
      <c r="DF113" s="884"/>
      <c r="DG113" s="837" t="s">
        <v>397</v>
      </c>
      <c r="DH113" s="838"/>
      <c r="DI113" s="838"/>
      <c r="DJ113" s="838"/>
      <c r="DK113" s="839"/>
      <c r="DL113" s="840" t="s">
        <v>397</v>
      </c>
      <c r="DM113" s="838"/>
      <c r="DN113" s="838"/>
      <c r="DO113" s="838"/>
      <c r="DP113" s="839"/>
      <c r="DQ113" s="840" t="s">
        <v>240</v>
      </c>
      <c r="DR113" s="838"/>
      <c r="DS113" s="838"/>
      <c r="DT113" s="838"/>
      <c r="DU113" s="839"/>
      <c r="DV113" s="885" t="s">
        <v>240</v>
      </c>
      <c r="DW113" s="886"/>
      <c r="DX113" s="886"/>
      <c r="DY113" s="886"/>
      <c r="DZ113" s="887"/>
    </row>
    <row r="114" spans="1:130" s="226" customFormat="1" ht="26.25" customHeight="1">
      <c r="A114" s="979"/>
      <c r="B114" s="980"/>
      <c r="C114" s="808" t="s">
        <v>450</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v>273</v>
      </c>
      <c r="AB114" s="838"/>
      <c r="AC114" s="838"/>
      <c r="AD114" s="838"/>
      <c r="AE114" s="839"/>
      <c r="AF114" s="840">
        <v>287</v>
      </c>
      <c r="AG114" s="838"/>
      <c r="AH114" s="838"/>
      <c r="AI114" s="838"/>
      <c r="AJ114" s="839"/>
      <c r="AK114" s="840">
        <v>266</v>
      </c>
      <c r="AL114" s="838"/>
      <c r="AM114" s="838"/>
      <c r="AN114" s="838"/>
      <c r="AO114" s="839"/>
      <c r="AP114" s="885">
        <v>0</v>
      </c>
      <c r="AQ114" s="886"/>
      <c r="AR114" s="886"/>
      <c r="AS114" s="886"/>
      <c r="AT114" s="887"/>
      <c r="AU114" s="997"/>
      <c r="AV114" s="998"/>
      <c r="AW114" s="998"/>
      <c r="AX114" s="998"/>
      <c r="AY114" s="998"/>
      <c r="AZ114" s="873" t="s">
        <v>451</v>
      </c>
      <c r="BA114" s="808"/>
      <c r="BB114" s="808"/>
      <c r="BC114" s="808"/>
      <c r="BD114" s="808"/>
      <c r="BE114" s="808"/>
      <c r="BF114" s="808"/>
      <c r="BG114" s="808"/>
      <c r="BH114" s="808"/>
      <c r="BI114" s="808"/>
      <c r="BJ114" s="808"/>
      <c r="BK114" s="808"/>
      <c r="BL114" s="808"/>
      <c r="BM114" s="808"/>
      <c r="BN114" s="808"/>
      <c r="BO114" s="808"/>
      <c r="BP114" s="809"/>
      <c r="BQ114" s="874">
        <v>139913</v>
      </c>
      <c r="BR114" s="875"/>
      <c r="BS114" s="875"/>
      <c r="BT114" s="875"/>
      <c r="BU114" s="875"/>
      <c r="BV114" s="875">
        <v>135172</v>
      </c>
      <c r="BW114" s="875"/>
      <c r="BX114" s="875"/>
      <c r="BY114" s="875"/>
      <c r="BZ114" s="875"/>
      <c r="CA114" s="875">
        <v>149880</v>
      </c>
      <c r="CB114" s="875"/>
      <c r="CC114" s="875"/>
      <c r="CD114" s="875"/>
      <c r="CE114" s="875"/>
      <c r="CF114" s="936">
        <v>21</v>
      </c>
      <c r="CG114" s="937"/>
      <c r="CH114" s="937"/>
      <c r="CI114" s="937"/>
      <c r="CJ114" s="937"/>
      <c r="CK114" s="992"/>
      <c r="CL114" s="879"/>
      <c r="CM114" s="882" t="s">
        <v>452</v>
      </c>
      <c r="CN114" s="883"/>
      <c r="CO114" s="883"/>
      <c r="CP114" s="883"/>
      <c r="CQ114" s="883"/>
      <c r="CR114" s="883"/>
      <c r="CS114" s="883"/>
      <c r="CT114" s="883"/>
      <c r="CU114" s="883"/>
      <c r="CV114" s="883"/>
      <c r="CW114" s="883"/>
      <c r="CX114" s="883"/>
      <c r="CY114" s="883"/>
      <c r="CZ114" s="883"/>
      <c r="DA114" s="883"/>
      <c r="DB114" s="883"/>
      <c r="DC114" s="883"/>
      <c r="DD114" s="883"/>
      <c r="DE114" s="883"/>
      <c r="DF114" s="884"/>
      <c r="DG114" s="837" t="s">
        <v>240</v>
      </c>
      <c r="DH114" s="838"/>
      <c r="DI114" s="838"/>
      <c r="DJ114" s="838"/>
      <c r="DK114" s="839"/>
      <c r="DL114" s="840" t="s">
        <v>240</v>
      </c>
      <c r="DM114" s="838"/>
      <c r="DN114" s="838"/>
      <c r="DO114" s="838"/>
      <c r="DP114" s="839"/>
      <c r="DQ114" s="840" t="s">
        <v>397</v>
      </c>
      <c r="DR114" s="838"/>
      <c r="DS114" s="838"/>
      <c r="DT114" s="838"/>
      <c r="DU114" s="839"/>
      <c r="DV114" s="885" t="s">
        <v>240</v>
      </c>
      <c r="DW114" s="886"/>
      <c r="DX114" s="886"/>
      <c r="DY114" s="886"/>
      <c r="DZ114" s="887"/>
    </row>
    <row r="115" spans="1:130" s="226" customFormat="1" ht="26.25" customHeight="1">
      <c r="A115" s="979"/>
      <c r="B115" s="980"/>
      <c r="C115" s="808" t="s">
        <v>453</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83" t="s">
        <v>397</v>
      </c>
      <c r="AB115" s="984"/>
      <c r="AC115" s="984"/>
      <c r="AD115" s="984"/>
      <c r="AE115" s="985"/>
      <c r="AF115" s="986" t="s">
        <v>240</v>
      </c>
      <c r="AG115" s="984"/>
      <c r="AH115" s="984"/>
      <c r="AI115" s="984"/>
      <c r="AJ115" s="985"/>
      <c r="AK115" s="986" t="s">
        <v>240</v>
      </c>
      <c r="AL115" s="984"/>
      <c r="AM115" s="984"/>
      <c r="AN115" s="984"/>
      <c r="AO115" s="985"/>
      <c r="AP115" s="987" t="s">
        <v>240</v>
      </c>
      <c r="AQ115" s="988"/>
      <c r="AR115" s="988"/>
      <c r="AS115" s="988"/>
      <c r="AT115" s="989"/>
      <c r="AU115" s="997"/>
      <c r="AV115" s="998"/>
      <c r="AW115" s="998"/>
      <c r="AX115" s="998"/>
      <c r="AY115" s="998"/>
      <c r="AZ115" s="873" t="s">
        <v>454</v>
      </c>
      <c r="BA115" s="808"/>
      <c r="BB115" s="808"/>
      <c r="BC115" s="808"/>
      <c r="BD115" s="808"/>
      <c r="BE115" s="808"/>
      <c r="BF115" s="808"/>
      <c r="BG115" s="808"/>
      <c r="BH115" s="808"/>
      <c r="BI115" s="808"/>
      <c r="BJ115" s="808"/>
      <c r="BK115" s="808"/>
      <c r="BL115" s="808"/>
      <c r="BM115" s="808"/>
      <c r="BN115" s="808"/>
      <c r="BO115" s="808"/>
      <c r="BP115" s="809"/>
      <c r="BQ115" s="874" t="s">
        <v>240</v>
      </c>
      <c r="BR115" s="875"/>
      <c r="BS115" s="875"/>
      <c r="BT115" s="875"/>
      <c r="BU115" s="875"/>
      <c r="BV115" s="875" t="s">
        <v>397</v>
      </c>
      <c r="BW115" s="875"/>
      <c r="BX115" s="875"/>
      <c r="BY115" s="875"/>
      <c r="BZ115" s="875"/>
      <c r="CA115" s="875" t="s">
        <v>397</v>
      </c>
      <c r="CB115" s="875"/>
      <c r="CC115" s="875"/>
      <c r="CD115" s="875"/>
      <c r="CE115" s="875"/>
      <c r="CF115" s="936" t="s">
        <v>397</v>
      </c>
      <c r="CG115" s="937"/>
      <c r="CH115" s="937"/>
      <c r="CI115" s="937"/>
      <c r="CJ115" s="937"/>
      <c r="CK115" s="992"/>
      <c r="CL115" s="879"/>
      <c r="CM115" s="873" t="s">
        <v>455</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t="s">
        <v>397</v>
      </c>
      <c r="DH115" s="838"/>
      <c r="DI115" s="838"/>
      <c r="DJ115" s="838"/>
      <c r="DK115" s="839"/>
      <c r="DL115" s="840" t="s">
        <v>240</v>
      </c>
      <c r="DM115" s="838"/>
      <c r="DN115" s="838"/>
      <c r="DO115" s="838"/>
      <c r="DP115" s="839"/>
      <c r="DQ115" s="840" t="s">
        <v>439</v>
      </c>
      <c r="DR115" s="838"/>
      <c r="DS115" s="838"/>
      <c r="DT115" s="838"/>
      <c r="DU115" s="839"/>
      <c r="DV115" s="885" t="s">
        <v>240</v>
      </c>
      <c r="DW115" s="886"/>
      <c r="DX115" s="886"/>
      <c r="DY115" s="886"/>
      <c r="DZ115" s="887"/>
    </row>
    <row r="116" spans="1:130" s="226" customFormat="1" ht="26.25" customHeight="1">
      <c r="A116" s="981"/>
      <c r="B116" s="982"/>
      <c r="C116" s="941" t="s">
        <v>456</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837" t="s">
        <v>457</v>
      </c>
      <c r="AB116" s="838"/>
      <c r="AC116" s="838"/>
      <c r="AD116" s="838"/>
      <c r="AE116" s="839"/>
      <c r="AF116" s="840" t="s">
        <v>240</v>
      </c>
      <c r="AG116" s="838"/>
      <c r="AH116" s="838"/>
      <c r="AI116" s="838"/>
      <c r="AJ116" s="839"/>
      <c r="AK116" s="840" t="s">
        <v>240</v>
      </c>
      <c r="AL116" s="838"/>
      <c r="AM116" s="838"/>
      <c r="AN116" s="838"/>
      <c r="AO116" s="839"/>
      <c r="AP116" s="885" t="s">
        <v>457</v>
      </c>
      <c r="AQ116" s="886"/>
      <c r="AR116" s="886"/>
      <c r="AS116" s="886"/>
      <c r="AT116" s="887"/>
      <c r="AU116" s="997"/>
      <c r="AV116" s="998"/>
      <c r="AW116" s="998"/>
      <c r="AX116" s="998"/>
      <c r="AY116" s="998"/>
      <c r="AZ116" s="924" t="s">
        <v>458</v>
      </c>
      <c r="BA116" s="925"/>
      <c r="BB116" s="925"/>
      <c r="BC116" s="925"/>
      <c r="BD116" s="925"/>
      <c r="BE116" s="925"/>
      <c r="BF116" s="925"/>
      <c r="BG116" s="925"/>
      <c r="BH116" s="925"/>
      <c r="BI116" s="925"/>
      <c r="BJ116" s="925"/>
      <c r="BK116" s="925"/>
      <c r="BL116" s="925"/>
      <c r="BM116" s="925"/>
      <c r="BN116" s="925"/>
      <c r="BO116" s="925"/>
      <c r="BP116" s="926"/>
      <c r="BQ116" s="874" t="s">
        <v>397</v>
      </c>
      <c r="BR116" s="875"/>
      <c r="BS116" s="875"/>
      <c r="BT116" s="875"/>
      <c r="BU116" s="875"/>
      <c r="BV116" s="875" t="s">
        <v>397</v>
      </c>
      <c r="BW116" s="875"/>
      <c r="BX116" s="875"/>
      <c r="BY116" s="875"/>
      <c r="BZ116" s="875"/>
      <c r="CA116" s="875" t="s">
        <v>457</v>
      </c>
      <c r="CB116" s="875"/>
      <c r="CC116" s="875"/>
      <c r="CD116" s="875"/>
      <c r="CE116" s="875"/>
      <c r="CF116" s="936" t="s">
        <v>240</v>
      </c>
      <c r="CG116" s="937"/>
      <c r="CH116" s="937"/>
      <c r="CI116" s="937"/>
      <c r="CJ116" s="937"/>
      <c r="CK116" s="992"/>
      <c r="CL116" s="879"/>
      <c r="CM116" s="882" t="s">
        <v>459</v>
      </c>
      <c r="CN116" s="883"/>
      <c r="CO116" s="883"/>
      <c r="CP116" s="883"/>
      <c r="CQ116" s="883"/>
      <c r="CR116" s="883"/>
      <c r="CS116" s="883"/>
      <c r="CT116" s="883"/>
      <c r="CU116" s="883"/>
      <c r="CV116" s="883"/>
      <c r="CW116" s="883"/>
      <c r="CX116" s="883"/>
      <c r="CY116" s="883"/>
      <c r="CZ116" s="883"/>
      <c r="DA116" s="883"/>
      <c r="DB116" s="883"/>
      <c r="DC116" s="883"/>
      <c r="DD116" s="883"/>
      <c r="DE116" s="883"/>
      <c r="DF116" s="884"/>
      <c r="DG116" s="837" t="s">
        <v>240</v>
      </c>
      <c r="DH116" s="838"/>
      <c r="DI116" s="838"/>
      <c r="DJ116" s="838"/>
      <c r="DK116" s="839"/>
      <c r="DL116" s="840" t="s">
        <v>240</v>
      </c>
      <c r="DM116" s="838"/>
      <c r="DN116" s="838"/>
      <c r="DO116" s="838"/>
      <c r="DP116" s="839"/>
      <c r="DQ116" s="840" t="s">
        <v>240</v>
      </c>
      <c r="DR116" s="838"/>
      <c r="DS116" s="838"/>
      <c r="DT116" s="838"/>
      <c r="DU116" s="839"/>
      <c r="DV116" s="885" t="s">
        <v>240</v>
      </c>
      <c r="DW116" s="886"/>
      <c r="DX116" s="886"/>
      <c r="DY116" s="886"/>
      <c r="DZ116" s="887"/>
    </row>
    <row r="117" spans="1:130" s="226" customFormat="1" ht="26.25" customHeight="1">
      <c r="A117" s="962" t="s">
        <v>191</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38" t="s">
        <v>460</v>
      </c>
      <c r="Z117" s="964"/>
      <c r="AA117" s="969">
        <v>169818</v>
      </c>
      <c r="AB117" s="970"/>
      <c r="AC117" s="970"/>
      <c r="AD117" s="970"/>
      <c r="AE117" s="971"/>
      <c r="AF117" s="972">
        <v>188122</v>
      </c>
      <c r="AG117" s="970"/>
      <c r="AH117" s="970"/>
      <c r="AI117" s="970"/>
      <c r="AJ117" s="971"/>
      <c r="AK117" s="972">
        <v>180737</v>
      </c>
      <c r="AL117" s="970"/>
      <c r="AM117" s="970"/>
      <c r="AN117" s="970"/>
      <c r="AO117" s="971"/>
      <c r="AP117" s="973"/>
      <c r="AQ117" s="974"/>
      <c r="AR117" s="974"/>
      <c r="AS117" s="974"/>
      <c r="AT117" s="975"/>
      <c r="AU117" s="997"/>
      <c r="AV117" s="998"/>
      <c r="AW117" s="998"/>
      <c r="AX117" s="998"/>
      <c r="AY117" s="998"/>
      <c r="AZ117" s="924" t="s">
        <v>461</v>
      </c>
      <c r="BA117" s="925"/>
      <c r="BB117" s="925"/>
      <c r="BC117" s="925"/>
      <c r="BD117" s="925"/>
      <c r="BE117" s="925"/>
      <c r="BF117" s="925"/>
      <c r="BG117" s="925"/>
      <c r="BH117" s="925"/>
      <c r="BI117" s="925"/>
      <c r="BJ117" s="925"/>
      <c r="BK117" s="925"/>
      <c r="BL117" s="925"/>
      <c r="BM117" s="925"/>
      <c r="BN117" s="925"/>
      <c r="BO117" s="925"/>
      <c r="BP117" s="926"/>
      <c r="BQ117" s="874" t="s">
        <v>397</v>
      </c>
      <c r="BR117" s="875"/>
      <c r="BS117" s="875"/>
      <c r="BT117" s="875"/>
      <c r="BU117" s="875"/>
      <c r="BV117" s="875" t="s">
        <v>397</v>
      </c>
      <c r="BW117" s="875"/>
      <c r="BX117" s="875"/>
      <c r="BY117" s="875"/>
      <c r="BZ117" s="875"/>
      <c r="CA117" s="875" t="s">
        <v>240</v>
      </c>
      <c r="CB117" s="875"/>
      <c r="CC117" s="875"/>
      <c r="CD117" s="875"/>
      <c r="CE117" s="875"/>
      <c r="CF117" s="936" t="s">
        <v>397</v>
      </c>
      <c r="CG117" s="937"/>
      <c r="CH117" s="937"/>
      <c r="CI117" s="937"/>
      <c r="CJ117" s="937"/>
      <c r="CK117" s="992"/>
      <c r="CL117" s="879"/>
      <c r="CM117" s="882" t="s">
        <v>462</v>
      </c>
      <c r="CN117" s="883"/>
      <c r="CO117" s="883"/>
      <c r="CP117" s="883"/>
      <c r="CQ117" s="883"/>
      <c r="CR117" s="883"/>
      <c r="CS117" s="883"/>
      <c r="CT117" s="883"/>
      <c r="CU117" s="883"/>
      <c r="CV117" s="883"/>
      <c r="CW117" s="883"/>
      <c r="CX117" s="883"/>
      <c r="CY117" s="883"/>
      <c r="CZ117" s="883"/>
      <c r="DA117" s="883"/>
      <c r="DB117" s="883"/>
      <c r="DC117" s="883"/>
      <c r="DD117" s="883"/>
      <c r="DE117" s="883"/>
      <c r="DF117" s="884"/>
      <c r="DG117" s="837" t="s">
        <v>240</v>
      </c>
      <c r="DH117" s="838"/>
      <c r="DI117" s="838"/>
      <c r="DJ117" s="838"/>
      <c r="DK117" s="839"/>
      <c r="DL117" s="840" t="s">
        <v>397</v>
      </c>
      <c r="DM117" s="838"/>
      <c r="DN117" s="838"/>
      <c r="DO117" s="838"/>
      <c r="DP117" s="839"/>
      <c r="DQ117" s="840" t="s">
        <v>240</v>
      </c>
      <c r="DR117" s="838"/>
      <c r="DS117" s="838"/>
      <c r="DT117" s="838"/>
      <c r="DU117" s="839"/>
      <c r="DV117" s="885" t="s">
        <v>240</v>
      </c>
      <c r="DW117" s="886"/>
      <c r="DX117" s="886"/>
      <c r="DY117" s="886"/>
      <c r="DZ117" s="887"/>
    </row>
    <row r="118" spans="1:130" s="226" customFormat="1" ht="26.25" customHeight="1">
      <c r="A118" s="962" t="s">
        <v>432</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430</v>
      </c>
      <c r="AB118" s="963"/>
      <c r="AC118" s="963"/>
      <c r="AD118" s="963"/>
      <c r="AE118" s="964"/>
      <c r="AF118" s="965" t="s">
        <v>313</v>
      </c>
      <c r="AG118" s="963"/>
      <c r="AH118" s="963"/>
      <c r="AI118" s="963"/>
      <c r="AJ118" s="964"/>
      <c r="AK118" s="965" t="s">
        <v>312</v>
      </c>
      <c r="AL118" s="963"/>
      <c r="AM118" s="963"/>
      <c r="AN118" s="963"/>
      <c r="AO118" s="964"/>
      <c r="AP118" s="966" t="s">
        <v>431</v>
      </c>
      <c r="AQ118" s="967"/>
      <c r="AR118" s="967"/>
      <c r="AS118" s="967"/>
      <c r="AT118" s="968"/>
      <c r="AU118" s="997"/>
      <c r="AV118" s="998"/>
      <c r="AW118" s="998"/>
      <c r="AX118" s="998"/>
      <c r="AY118" s="998"/>
      <c r="AZ118" s="940" t="s">
        <v>463</v>
      </c>
      <c r="BA118" s="941"/>
      <c r="BB118" s="941"/>
      <c r="BC118" s="941"/>
      <c r="BD118" s="941"/>
      <c r="BE118" s="941"/>
      <c r="BF118" s="941"/>
      <c r="BG118" s="941"/>
      <c r="BH118" s="941"/>
      <c r="BI118" s="941"/>
      <c r="BJ118" s="941"/>
      <c r="BK118" s="941"/>
      <c r="BL118" s="941"/>
      <c r="BM118" s="941"/>
      <c r="BN118" s="941"/>
      <c r="BO118" s="941"/>
      <c r="BP118" s="942"/>
      <c r="BQ118" s="943" t="s">
        <v>444</v>
      </c>
      <c r="BR118" s="906"/>
      <c r="BS118" s="906"/>
      <c r="BT118" s="906"/>
      <c r="BU118" s="906"/>
      <c r="BV118" s="906" t="s">
        <v>240</v>
      </c>
      <c r="BW118" s="906"/>
      <c r="BX118" s="906"/>
      <c r="BY118" s="906"/>
      <c r="BZ118" s="906"/>
      <c r="CA118" s="906" t="s">
        <v>457</v>
      </c>
      <c r="CB118" s="906"/>
      <c r="CC118" s="906"/>
      <c r="CD118" s="906"/>
      <c r="CE118" s="906"/>
      <c r="CF118" s="936" t="s">
        <v>240</v>
      </c>
      <c r="CG118" s="937"/>
      <c r="CH118" s="937"/>
      <c r="CI118" s="937"/>
      <c r="CJ118" s="937"/>
      <c r="CK118" s="992"/>
      <c r="CL118" s="879"/>
      <c r="CM118" s="882" t="s">
        <v>464</v>
      </c>
      <c r="CN118" s="883"/>
      <c r="CO118" s="883"/>
      <c r="CP118" s="883"/>
      <c r="CQ118" s="883"/>
      <c r="CR118" s="883"/>
      <c r="CS118" s="883"/>
      <c r="CT118" s="883"/>
      <c r="CU118" s="883"/>
      <c r="CV118" s="883"/>
      <c r="CW118" s="883"/>
      <c r="CX118" s="883"/>
      <c r="CY118" s="883"/>
      <c r="CZ118" s="883"/>
      <c r="DA118" s="883"/>
      <c r="DB118" s="883"/>
      <c r="DC118" s="883"/>
      <c r="DD118" s="883"/>
      <c r="DE118" s="883"/>
      <c r="DF118" s="884"/>
      <c r="DG118" s="837" t="s">
        <v>240</v>
      </c>
      <c r="DH118" s="838"/>
      <c r="DI118" s="838"/>
      <c r="DJ118" s="838"/>
      <c r="DK118" s="839"/>
      <c r="DL118" s="840" t="s">
        <v>240</v>
      </c>
      <c r="DM118" s="838"/>
      <c r="DN118" s="838"/>
      <c r="DO118" s="838"/>
      <c r="DP118" s="839"/>
      <c r="DQ118" s="840" t="s">
        <v>240</v>
      </c>
      <c r="DR118" s="838"/>
      <c r="DS118" s="838"/>
      <c r="DT118" s="838"/>
      <c r="DU118" s="839"/>
      <c r="DV118" s="885" t="s">
        <v>240</v>
      </c>
      <c r="DW118" s="886"/>
      <c r="DX118" s="886"/>
      <c r="DY118" s="886"/>
      <c r="DZ118" s="887"/>
    </row>
    <row r="119" spans="1:130" s="226" customFormat="1" ht="26.25" customHeight="1">
      <c r="A119" s="876" t="s">
        <v>435</v>
      </c>
      <c r="B119" s="877"/>
      <c r="C119" s="952" t="s">
        <v>436</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t="s">
        <v>397</v>
      </c>
      <c r="AB119" s="956"/>
      <c r="AC119" s="956"/>
      <c r="AD119" s="956"/>
      <c r="AE119" s="957"/>
      <c r="AF119" s="958" t="s">
        <v>240</v>
      </c>
      <c r="AG119" s="956"/>
      <c r="AH119" s="956"/>
      <c r="AI119" s="956"/>
      <c r="AJ119" s="957"/>
      <c r="AK119" s="958" t="s">
        <v>240</v>
      </c>
      <c r="AL119" s="956"/>
      <c r="AM119" s="956"/>
      <c r="AN119" s="956"/>
      <c r="AO119" s="957"/>
      <c r="AP119" s="959" t="s">
        <v>240</v>
      </c>
      <c r="AQ119" s="960"/>
      <c r="AR119" s="960"/>
      <c r="AS119" s="960"/>
      <c r="AT119" s="961"/>
      <c r="AU119" s="999"/>
      <c r="AV119" s="1000"/>
      <c r="AW119" s="1000"/>
      <c r="AX119" s="1000"/>
      <c r="AY119" s="1000"/>
      <c r="AZ119" s="257" t="s">
        <v>191</v>
      </c>
      <c r="BA119" s="257"/>
      <c r="BB119" s="257"/>
      <c r="BC119" s="257"/>
      <c r="BD119" s="257"/>
      <c r="BE119" s="257"/>
      <c r="BF119" s="257"/>
      <c r="BG119" s="257"/>
      <c r="BH119" s="257"/>
      <c r="BI119" s="257"/>
      <c r="BJ119" s="257"/>
      <c r="BK119" s="257"/>
      <c r="BL119" s="257"/>
      <c r="BM119" s="257"/>
      <c r="BN119" s="257"/>
      <c r="BO119" s="938" t="s">
        <v>465</v>
      </c>
      <c r="BP119" s="939"/>
      <c r="BQ119" s="943">
        <v>1791956</v>
      </c>
      <c r="BR119" s="906"/>
      <c r="BS119" s="906"/>
      <c r="BT119" s="906"/>
      <c r="BU119" s="906"/>
      <c r="BV119" s="906">
        <v>1709443</v>
      </c>
      <c r="BW119" s="906"/>
      <c r="BX119" s="906"/>
      <c r="BY119" s="906"/>
      <c r="BZ119" s="906"/>
      <c r="CA119" s="906">
        <v>1910303</v>
      </c>
      <c r="CB119" s="906"/>
      <c r="CC119" s="906"/>
      <c r="CD119" s="906"/>
      <c r="CE119" s="906"/>
      <c r="CF119" s="804"/>
      <c r="CG119" s="805"/>
      <c r="CH119" s="805"/>
      <c r="CI119" s="805"/>
      <c r="CJ119" s="895"/>
      <c r="CK119" s="993"/>
      <c r="CL119" s="881"/>
      <c r="CM119" s="899" t="s">
        <v>466</v>
      </c>
      <c r="CN119" s="900"/>
      <c r="CO119" s="900"/>
      <c r="CP119" s="900"/>
      <c r="CQ119" s="900"/>
      <c r="CR119" s="900"/>
      <c r="CS119" s="900"/>
      <c r="CT119" s="900"/>
      <c r="CU119" s="900"/>
      <c r="CV119" s="900"/>
      <c r="CW119" s="900"/>
      <c r="CX119" s="900"/>
      <c r="CY119" s="900"/>
      <c r="CZ119" s="900"/>
      <c r="DA119" s="900"/>
      <c r="DB119" s="900"/>
      <c r="DC119" s="900"/>
      <c r="DD119" s="900"/>
      <c r="DE119" s="900"/>
      <c r="DF119" s="901"/>
      <c r="DG119" s="820" t="s">
        <v>397</v>
      </c>
      <c r="DH119" s="821"/>
      <c r="DI119" s="821"/>
      <c r="DJ119" s="821"/>
      <c r="DK119" s="822"/>
      <c r="DL119" s="823" t="s">
        <v>240</v>
      </c>
      <c r="DM119" s="821"/>
      <c r="DN119" s="821"/>
      <c r="DO119" s="821"/>
      <c r="DP119" s="822"/>
      <c r="DQ119" s="823" t="s">
        <v>439</v>
      </c>
      <c r="DR119" s="821"/>
      <c r="DS119" s="821"/>
      <c r="DT119" s="821"/>
      <c r="DU119" s="822"/>
      <c r="DV119" s="909" t="s">
        <v>240</v>
      </c>
      <c r="DW119" s="910"/>
      <c r="DX119" s="910"/>
      <c r="DY119" s="910"/>
      <c r="DZ119" s="911"/>
    </row>
    <row r="120" spans="1:130" s="226" customFormat="1" ht="26.25" customHeight="1">
      <c r="A120" s="878"/>
      <c r="B120" s="879"/>
      <c r="C120" s="882" t="s">
        <v>441</v>
      </c>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4"/>
      <c r="AA120" s="837" t="s">
        <v>240</v>
      </c>
      <c r="AB120" s="838"/>
      <c r="AC120" s="838"/>
      <c r="AD120" s="838"/>
      <c r="AE120" s="839"/>
      <c r="AF120" s="840" t="s">
        <v>457</v>
      </c>
      <c r="AG120" s="838"/>
      <c r="AH120" s="838"/>
      <c r="AI120" s="838"/>
      <c r="AJ120" s="839"/>
      <c r="AK120" s="840" t="s">
        <v>444</v>
      </c>
      <c r="AL120" s="838"/>
      <c r="AM120" s="838"/>
      <c r="AN120" s="838"/>
      <c r="AO120" s="839"/>
      <c r="AP120" s="885" t="s">
        <v>240</v>
      </c>
      <c r="AQ120" s="886"/>
      <c r="AR120" s="886"/>
      <c r="AS120" s="886"/>
      <c r="AT120" s="887"/>
      <c r="AU120" s="944" t="s">
        <v>467</v>
      </c>
      <c r="AV120" s="945"/>
      <c r="AW120" s="945"/>
      <c r="AX120" s="945"/>
      <c r="AY120" s="946"/>
      <c r="AZ120" s="921" t="s">
        <v>468</v>
      </c>
      <c r="BA120" s="866"/>
      <c r="BB120" s="866"/>
      <c r="BC120" s="866"/>
      <c r="BD120" s="866"/>
      <c r="BE120" s="866"/>
      <c r="BF120" s="866"/>
      <c r="BG120" s="866"/>
      <c r="BH120" s="866"/>
      <c r="BI120" s="866"/>
      <c r="BJ120" s="866"/>
      <c r="BK120" s="866"/>
      <c r="BL120" s="866"/>
      <c r="BM120" s="866"/>
      <c r="BN120" s="866"/>
      <c r="BO120" s="866"/>
      <c r="BP120" s="867"/>
      <c r="BQ120" s="922">
        <v>2809336</v>
      </c>
      <c r="BR120" s="903"/>
      <c r="BS120" s="903"/>
      <c r="BT120" s="903"/>
      <c r="BU120" s="903"/>
      <c r="BV120" s="903">
        <v>2798619</v>
      </c>
      <c r="BW120" s="903"/>
      <c r="BX120" s="903"/>
      <c r="BY120" s="903"/>
      <c r="BZ120" s="903"/>
      <c r="CA120" s="903">
        <v>2745193</v>
      </c>
      <c r="CB120" s="903"/>
      <c r="CC120" s="903"/>
      <c r="CD120" s="903"/>
      <c r="CE120" s="903"/>
      <c r="CF120" s="927">
        <v>384.7</v>
      </c>
      <c r="CG120" s="928"/>
      <c r="CH120" s="928"/>
      <c r="CI120" s="928"/>
      <c r="CJ120" s="928"/>
      <c r="CK120" s="929" t="s">
        <v>469</v>
      </c>
      <c r="CL120" s="913"/>
      <c r="CM120" s="913"/>
      <c r="CN120" s="913"/>
      <c r="CO120" s="914"/>
      <c r="CP120" s="933" t="s">
        <v>470</v>
      </c>
      <c r="CQ120" s="934"/>
      <c r="CR120" s="934"/>
      <c r="CS120" s="934"/>
      <c r="CT120" s="934"/>
      <c r="CU120" s="934"/>
      <c r="CV120" s="934"/>
      <c r="CW120" s="934"/>
      <c r="CX120" s="934"/>
      <c r="CY120" s="934"/>
      <c r="CZ120" s="934"/>
      <c r="DA120" s="934"/>
      <c r="DB120" s="934"/>
      <c r="DC120" s="934"/>
      <c r="DD120" s="934"/>
      <c r="DE120" s="934"/>
      <c r="DF120" s="935"/>
      <c r="DG120" s="922">
        <v>19213</v>
      </c>
      <c r="DH120" s="903"/>
      <c r="DI120" s="903"/>
      <c r="DJ120" s="903"/>
      <c r="DK120" s="903"/>
      <c r="DL120" s="903">
        <v>20344</v>
      </c>
      <c r="DM120" s="903"/>
      <c r="DN120" s="903"/>
      <c r="DO120" s="903"/>
      <c r="DP120" s="903"/>
      <c r="DQ120" s="903">
        <v>18495</v>
      </c>
      <c r="DR120" s="903"/>
      <c r="DS120" s="903"/>
      <c r="DT120" s="903"/>
      <c r="DU120" s="903"/>
      <c r="DV120" s="904">
        <v>2.6</v>
      </c>
      <c r="DW120" s="904"/>
      <c r="DX120" s="904"/>
      <c r="DY120" s="904"/>
      <c r="DZ120" s="905"/>
    </row>
    <row r="121" spans="1:130" s="226" customFormat="1" ht="26.25" customHeight="1">
      <c r="A121" s="878"/>
      <c r="B121" s="879"/>
      <c r="C121" s="924" t="s">
        <v>471</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t="s">
        <v>397</v>
      </c>
      <c r="AB121" s="838"/>
      <c r="AC121" s="838"/>
      <c r="AD121" s="838"/>
      <c r="AE121" s="839"/>
      <c r="AF121" s="840" t="s">
        <v>397</v>
      </c>
      <c r="AG121" s="838"/>
      <c r="AH121" s="838"/>
      <c r="AI121" s="838"/>
      <c r="AJ121" s="839"/>
      <c r="AK121" s="840" t="s">
        <v>457</v>
      </c>
      <c r="AL121" s="838"/>
      <c r="AM121" s="838"/>
      <c r="AN121" s="838"/>
      <c r="AO121" s="839"/>
      <c r="AP121" s="885" t="s">
        <v>240</v>
      </c>
      <c r="AQ121" s="886"/>
      <c r="AR121" s="886"/>
      <c r="AS121" s="886"/>
      <c r="AT121" s="887"/>
      <c r="AU121" s="947"/>
      <c r="AV121" s="948"/>
      <c r="AW121" s="948"/>
      <c r="AX121" s="948"/>
      <c r="AY121" s="949"/>
      <c r="AZ121" s="873" t="s">
        <v>472</v>
      </c>
      <c r="BA121" s="808"/>
      <c r="BB121" s="808"/>
      <c r="BC121" s="808"/>
      <c r="BD121" s="808"/>
      <c r="BE121" s="808"/>
      <c r="BF121" s="808"/>
      <c r="BG121" s="808"/>
      <c r="BH121" s="808"/>
      <c r="BI121" s="808"/>
      <c r="BJ121" s="808"/>
      <c r="BK121" s="808"/>
      <c r="BL121" s="808"/>
      <c r="BM121" s="808"/>
      <c r="BN121" s="808"/>
      <c r="BO121" s="808"/>
      <c r="BP121" s="809"/>
      <c r="BQ121" s="874" t="s">
        <v>397</v>
      </c>
      <c r="BR121" s="875"/>
      <c r="BS121" s="875"/>
      <c r="BT121" s="875"/>
      <c r="BU121" s="875"/>
      <c r="BV121" s="875" t="s">
        <v>439</v>
      </c>
      <c r="BW121" s="875"/>
      <c r="BX121" s="875"/>
      <c r="BY121" s="875"/>
      <c r="BZ121" s="875"/>
      <c r="CA121" s="875" t="s">
        <v>240</v>
      </c>
      <c r="CB121" s="875"/>
      <c r="CC121" s="875"/>
      <c r="CD121" s="875"/>
      <c r="CE121" s="875"/>
      <c r="CF121" s="936" t="s">
        <v>240</v>
      </c>
      <c r="CG121" s="937"/>
      <c r="CH121" s="937"/>
      <c r="CI121" s="937"/>
      <c r="CJ121" s="937"/>
      <c r="CK121" s="930"/>
      <c r="CL121" s="916"/>
      <c r="CM121" s="916"/>
      <c r="CN121" s="916"/>
      <c r="CO121" s="917"/>
      <c r="CP121" s="896" t="s">
        <v>473</v>
      </c>
      <c r="CQ121" s="897"/>
      <c r="CR121" s="897"/>
      <c r="CS121" s="897"/>
      <c r="CT121" s="897"/>
      <c r="CU121" s="897"/>
      <c r="CV121" s="897"/>
      <c r="CW121" s="897"/>
      <c r="CX121" s="897"/>
      <c r="CY121" s="897"/>
      <c r="CZ121" s="897"/>
      <c r="DA121" s="897"/>
      <c r="DB121" s="897"/>
      <c r="DC121" s="897"/>
      <c r="DD121" s="897"/>
      <c r="DE121" s="897"/>
      <c r="DF121" s="898"/>
      <c r="DG121" s="874" t="s">
        <v>397</v>
      </c>
      <c r="DH121" s="875"/>
      <c r="DI121" s="875"/>
      <c r="DJ121" s="875"/>
      <c r="DK121" s="875"/>
      <c r="DL121" s="875" t="s">
        <v>397</v>
      </c>
      <c r="DM121" s="875"/>
      <c r="DN121" s="875"/>
      <c r="DO121" s="875"/>
      <c r="DP121" s="875"/>
      <c r="DQ121" s="875" t="s">
        <v>240</v>
      </c>
      <c r="DR121" s="875"/>
      <c r="DS121" s="875"/>
      <c r="DT121" s="875"/>
      <c r="DU121" s="875"/>
      <c r="DV121" s="852" t="s">
        <v>240</v>
      </c>
      <c r="DW121" s="852"/>
      <c r="DX121" s="852"/>
      <c r="DY121" s="852"/>
      <c r="DZ121" s="853"/>
    </row>
    <row r="122" spans="1:130" s="226" customFormat="1" ht="26.25" customHeight="1">
      <c r="A122" s="878"/>
      <c r="B122" s="879"/>
      <c r="C122" s="882" t="s">
        <v>452</v>
      </c>
      <c r="D122" s="883"/>
      <c r="E122" s="883"/>
      <c r="F122" s="883"/>
      <c r="G122" s="883"/>
      <c r="H122" s="883"/>
      <c r="I122" s="883"/>
      <c r="J122" s="883"/>
      <c r="K122" s="883"/>
      <c r="L122" s="883"/>
      <c r="M122" s="883"/>
      <c r="N122" s="883"/>
      <c r="O122" s="883"/>
      <c r="P122" s="883"/>
      <c r="Q122" s="883"/>
      <c r="R122" s="883"/>
      <c r="S122" s="883"/>
      <c r="T122" s="883"/>
      <c r="U122" s="883"/>
      <c r="V122" s="883"/>
      <c r="W122" s="883"/>
      <c r="X122" s="883"/>
      <c r="Y122" s="883"/>
      <c r="Z122" s="884"/>
      <c r="AA122" s="837" t="s">
        <v>240</v>
      </c>
      <c r="AB122" s="838"/>
      <c r="AC122" s="838"/>
      <c r="AD122" s="838"/>
      <c r="AE122" s="839"/>
      <c r="AF122" s="840" t="s">
        <v>240</v>
      </c>
      <c r="AG122" s="838"/>
      <c r="AH122" s="838"/>
      <c r="AI122" s="838"/>
      <c r="AJ122" s="839"/>
      <c r="AK122" s="840" t="s">
        <v>240</v>
      </c>
      <c r="AL122" s="838"/>
      <c r="AM122" s="838"/>
      <c r="AN122" s="838"/>
      <c r="AO122" s="839"/>
      <c r="AP122" s="885" t="s">
        <v>457</v>
      </c>
      <c r="AQ122" s="886"/>
      <c r="AR122" s="886"/>
      <c r="AS122" s="886"/>
      <c r="AT122" s="887"/>
      <c r="AU122" s="947"/>
      <c r="AV122" s="948"/>
      <c r="AW122" s="948"/>
      <c r="AX122" s="948"/>
      <c r="AY122" s="949"/>
      <c r="AZ122" s="940" t="s">
        <v>474</v>
      </c>
      <c r="BA122" s="941"/>
      <c r="BB122" s="941"/>
      <c r="BC122" s="941"/>
      <c r="BD122" s="941"/>
      <c r="BE122" s="941"/>
      <c r="BF122" s="941"/>
      <c r="BG122" s="941"/>
      <c r="BH122" s="941"/>
      <c r="BI122" s="941"/>
      <c r="BJ122" s="941"/>
      <c r="BK122" s="941"/>
      <c r="BL122" s="941"/>
      <c r="BM122" s="941"/>
      <c r="BN122" s="941"/>
      <c r="BO122" s="941"/>
      <c r="BP122" s="942"/>
      <c r="BQ122" s="943">
        <v>1319490</v>
      </c>
      <c r="BR122" s="906"/>
      <c r="BS122" s="906"/>
      <c r="BT122" s="906"/>
      <c r="BU122" s="906"/>
      <c r="BV122" s="906">
        <v>1289331</v>
      </c>
      <c r="BW122" s="906"/>
      <c r="BX122" s="906"/>
      <c r="BY122" s="906"/>
      <c r="BZ122" s="906"/>
      <c r="CA122" s="906">
        <v>1368997</v>
      </c>
      <c r="CB122" s="906"/>
      <c r="CC122" s="906"/>
      <c r="CD122" s="906"/>
      <c r="CE122" s="906"/>
      <c r="CF122" s="907">
        <v>191.8</v>
      </c>
      <c r="CG122" s="908"/>
      <c r="CH122" s="908"/>
      <c r="CI122" s="908"/>
      <c r="CJ122" s="908"/>
      <c r="CK122" s="930"/>
      <c r="CL122" s="916"/>
      <c r="CM122" s="916"/>
      <c r="CN122" s="916"/>
      <c r="CO122" s="917"/>
      <c r="CP122" s="896" t="s">
        <v>409</v>
      </c>
      <c r="CQ122" s="897"/>
      <c r="CR122" s="897"/>
      <c r="CS122" s="897"/>
      <c r="CT122" s="897"/>
      <c r="CU122" s="897"/>
      <c r="CV122" s="897"/>
      <c r="CW122" s="897"/>
      <c r="CX122" s="897"/>
      <c r="CY122" s="897"/>
      <c r="CZ122" s="897"/>
      <c r="DA122" s="897"/>
      <c r="DB122" s="897"/>
      <c r="DC122" s="897"/>
      <c r="DD122" s="897"/>
      <c r="DE122" s="897"/>
      <c r="DF122" s="898"/>
      <c r="DG122" s="874" t="s">
        <v>397</v>
      </c>
      <c r="DH122" s="875"/>
      <c r="DI122" s="875"/>
      <c r="DJ122" s="875"/>
      <c r="DK122" s="875"/>
      <c r="DL122" s="875" t="s">
        <v>397</v>
      </c>
      <c r="DM122" s="875"/>
      <c r="DN122" s="875"/>
      <c r="DO122" s="875"/>
      <c r="DP122" s="875"/>
      <c r="DQ122" s="875" t="s">
        <v>457</v>
      </c>
      <c r="DR122" s="875"/>
      <c r="DS122" s="875"/>
      <c r="DT122" s="875"/>
      <c r="DU122" s="875"/>
      <c r="DV122" s="852" t="s">
        <v>444</v>
      </c>
      <c r="DW122" s="852"/>
      <c r="DX122" s="852"/>
      <c r="DY122" s="852"/>
      <c r="DZ122" s="853"/>
    </row>
    <row r="123" spans="1:130" s="226" customFormat="1" ht="26.25" customHeight="1">
      <c r="A123" s="878"/>
      <c r="B123" s="879"/>
      <c r="C123" s="882" t="s">
        <v>459</v>
      </c>
      <c r="D123" s="883"/>
      <c r="E123" s="883"/>
      <c r="F123" s="883"/>
      <c r="G123" s="883"/>
      <c r="H123" s="883"/>
      <c r="I123" s="883"/>
      <c r="J123" s="883"/>
      <c r="K123" s="883"/>
      <c r="L123" s="883"/>
      <c r="M123" s="883"/>
      <c r="N123" s="883"/>
      <c r="O123" s="883"/>
      <c r="P123" s="883"/>
      <c r="Q123" s="883"/>
      <c r="R123" s="883"/>
      <c r="S123" s="883"/>
      <c r="T123" s="883"/>
      <c r="U123" s="883"/>
      <c r="V123" s="883"/>
      <c r="W123" s="883"/>
      <c r="X123" s="883"/>
      <c r="Y123" s="883"/>
      <c r="Z123" s="884"/>
      <c r="AA123" s="837" t="s">
        <v>240</v>
      </c>
      <c r="AB123" s="838"/>
      <c r="AC123" s="838"/>
      <c r="AD123" s="838"/>
      <c r="AE123" s="839"/>
      <c r="AF123" s="840" t="s">
        <v>240</v>
      </c>
      <c r="AG123" s="838"/>
      <c r="AH123" s="838"/>
      <c r="AI123" s="838"/>
      <c r="AJ123" s="839"/>
      <c r="AK123" s="840" t="s">
        <v>457</v>
      </c>
      <c r="AL123" s="838"/>
      <c r="AM123" s="838"/>
      <c r="AN123" s="838"/>
      <c r="AO123" s="839"/>
      <c r="AP123" s="885" t="s">
        <v>444</v>
      </c>
      <c r="AQ123" s="886"/>
      <c r="AR123" s="886"/>
      <c r="AS123" s="886"/>
      <c r="AT123" s="887"/>
      <c r="AU123" s="950"/>
      <c r="AV123" s="951"/>
      <c r="AW123" s="951"/>
      <c r="AX123" s="951"/>
      <c r="AY123" s="951"/>
      <c r="AZ123" s="257" t="s">
        <v>191</v>
      </c>
      <c r="BA123" s="257"/>
      <c r="BB123" s="257"/>
      <c r="BC123" s="257"/>
      <c r="BD123" s="257"/>
      <c r="BE123" s="257"/>
      <c r="BF123" s="257"/>
      <c r="BG123" s="257"/>
      <c r="BH123" s="257"/>
      <c r="BI123" s="257"/>
      <c r="BJ123" s="257"/>
      <c r="BK123" s="257"/>
      <c r="BL123" s="257"/>
      <c r="BM123" s="257"/>
      <c r="BN123" s="257"/>
      <c r="BO123" s="938" t="s">
        <v>475</v>
      </c>
      <c r="BP123" s="939"/>
      <c r="BQ123" s="893">
        <v>4128826</v>
      </c>
      <c r="BR123" s="894"/>
      <c r="BS123" s="894"/>
      <c r="BT123" s="894"/>
      <c r="BU123" s="894"/>
      <c r="BV123" s="894">
        <v>4087950</v>
      </c>
      <c r="BW123" s="894"/>
      <c r="BX123" s="894"/>
      <c r="BY123" s="894"/>
      <c r="BZ123" s="894"/>
      <c r="CA123" s="894">
        <v>4114190</v>
      </c>
      <c r="CB123" s="894"/>
      <c r="CC123" s="894"/>
      <c r="CD123" s="894"/>
      <c r="CE123" s="894"/>
      <c r="CF123" s="804"/>
      <c r="CG123" s="805"/>
      <c r="CH123" s="805"/>
      <c r="CI123" s="805"/>
      <c r="CJ123" s="895"/>
      <c r="CK123" s="930"/>
      <c r="CL123" s="916"/>
      <c r="CM123" s="916"/>
      <c r="CN123" s="916"/>
      <c r="CO123" s="917"/>
      <c r="CP123" s="896" t="s">
        <v>476</v>
      </c>
      <c r="CQ123" s="897"/>
      <c r="CR123" s="897"/>
      <c r="CS123" s="897"/>
      <c r="CT123" s="897"/>
      <c r="CU123" s="897"/>
      <c r="CV123" s="897"/>
      <c r="CW123" s="897"/>
      <c r="CX123" s="897"/>
      <c r="CY123" s="897"/>
      <c r="CZ123" s="897"/>
      <c r="DA123" s="897"/>
      <c r="DB123" s="897"/>
      <c r="DC123" s="897"/>
      <c r="DD123" s="897"/>
      <c r="DE123" s="897"/>
      <c r="DF123" s="898"/>
      <c r="DG123" s="837" t="s">
        <v>457</v>
      </c>
      <c r="DH123" s="838"/>
      <c r="DI123" s="838"/>
      <c r="DJ123" s="838"/>
      <c r="DK123" s="839"/>
      <c r="DL123" s="840" t="s">
        <v>457</v>
      </c>
      <c r="DM123" s="838"/>
      <c r="DN123" s="838"/>
      <c r="DO123" s="838"/>
      <c r="DP123" s="839"/>
      <c r="DQ123" s="840" t="s">
        <v>457</v>
      </c>
      <c r="DR123" s="838"/>
      <c r="DS123" s="838"/>
      <c r="DT123" s="838"/>
      <c r="DU123" s="839"/>
      <c r="DV123" s="885" t="s">
        <v>457</v>
      </c>
      <c r="DW123" s="886"/>
      <c r="DX123" s="886"/>
      <c r="DY123" s="886"/>
      <c r="DZ123" s="887"/>
    </row>
    <row r="124" spans="1:130" s="226" customFormat="1" ht="26.25" customHeight="1" thickBot="1">
      <c r="A124" s="878"/>
      <c r="B124" s="879"/>
      <c r="C124" s="882" t="s">
        <v>462</v>
      </c>
      <c r="D124" s="883"/>
      <c r="E124" s="883"/>
      <c r="F124" s="883"/>
      <c r="G124" s="883"/>
      <c r="H124" s="883"/>
      <c r="I124" s="883"/>
      <c r="J124" s="883"/>
      <c r="K124" s="883"/>
      <c r="L124" s="883"/>
      <c r="M124" s="883"/>
      <c r="N124" s="883"/>
      <c r="O124" s="883"/>
      <c r="P124" s="883"/>
      <c r="Q124" s="883"/>
      <c r="R124" s="883"/>
      <c r="S124" s="883"/>
      <c r="T124" s="883"/>
      <c r="U124" s="883"/>
      <c r="V124" s="883"/>
      <c r="W124" s="883"/>
      <c r="X124" s="883"/>
      <c r="Y124" s="883"/>
      <c r="Z124" s="884"/>
      <c r="AA124" s="837" t="s">
        <v>240</v>
      </c>
      <c r="AB124" s="838"/>
      <c r="AC124" s="838"/>
      <c r="AD124" s="838"/>
      <c r="AE124" s="839"/>
      <c r="AF124" s="840" t="s">
        <v>240</v>
      </c>
      <c r="AG124" s="838"/>
      <c r="AH124" s="838"/>
      <c r="AI124" s="838"/>
      <c r="AJ124" s="839"/>
      <c r="AK124" s="840" t="s">
        <v>457</v>
      </c>
      <c r="AL124" s="838"/>
      <c r="AM124" s="838"/>
      <c r="AN124" s="838"/>
      <c r="AO124" s="839"/>
      <c r="AP124" s="885" t="s">
        <v>457</v>
      </c>
      <c r="AQ124" s="886"/>
      <c r="AR124" s="886"/>
      <c r="AS124" s="886"/>
      <c r="AT124" s="887"/>
      <c r="AU124" s="888" t="s">
        <v>477</v>
      </c>
      <c r="AV124" s="889"/>
      <c r="AW124" s="889"/>
      <c r="AX124" s="889"/>
      <c r="AY124" s="889"/>
      <c r="AZ124" s="889"/>
      <c r="BA124" s="889"/>
      <c r="BB124" s="889"/>
      <c r="BC124" s="889"/>
      <c r="BD124" s="889"/>
      <c r="BE124" s="889"/>
      <c r="BF124" s="889"/>
      <c r="BG124" s="889"/>
      <c r="BH124" s="889"/>
      <c r="BI124" s="889"/>
      <c r="BJ124" s="889"/>
      <c r="BK124" s="889"/>
      <c r="BL124" s="889"/>
      <c r="BM124" s="889"/>
      <c r="BN124" s="889"/>
      <c r="BO124" s="889"/>
      <c r="BP124" s="890"/>
      <c r="BQ124" s="891" t="s">
        <v>240</v>
      </c>
      <c r="BR124" s="892"/>
      <c r="BS124" s="892"/>
      <c r="BT124" s="892"/>
      <c r="BU124" s="892"/>
      <c r="BV124" s="892" t="s">
        <v>397</v>
      </c>
      <c r="BW124" s="892"/>
      <c r="BX124" s="892"/>
      <c r="BY124" s="892"/>
      <c r="BZ124" s="892"/>
      <c r="CA124" s="892" t="s">
        <v>397</v>
      </c>
      <c r="CB124" s="892"/>
      <c r="CC124" s="892"/>
      <c r="CD124" s="892"/>
      <c r="CE124" s="892"/>
      <c r="CF124" s="782"/>
      <c r="CG124" s="783"/>
      <c r="CH124" s="783"/>
      <c r="CI124" s="783"/>
      <c r="CJ124" s="923"/>
      <c r="CK124" s="931"/>
      <c r="CL124" s="931"/>
      <c r="CM124" s="931"/>
      <c r="CN124" s="931"/>
      <c r="CO124" s="932"/>
      <c r="CP124" s="896" t="s">
        <v>478</v>
      </c>
      <c r="CQ124" s="897"/>
      <c r="CR124" s="897"/>
      <c r="CS124" s="897"/>
      <c r="CT124" s="897"/>
      <c r="CU124" s="897"/>
      <c r="CV124" s="897"/>
      <c r="CW124" s="897"/>
      <c r="CX124" s="897"/>
      <c r="CY124" s="897"/>
      <c r="CZ124" s="897"/>
      <c r="DA124" s="897"/>
      <c r="DB124" s="897"/>
      <c r="DC124" s="897"/>
      <c r="DD124" s="897"/>
      <c r="DE124" s="897"/>
      <c r="DF124" s="898"/>
      <c r="DG124" s="820" t="s">
        <v>397</v>
      </c>
      <c r="DH124" s="821"/>
      <c r="DI124" s="821"/>
      <c r="DJ124" s="821"/>
      <c r="DK124" s="822"/>
      <c r="DL124" s="823" t="s">
        <v>397</v>
      </c>
      <c r="DM124" s="821"/>
      <c r="DN124" s="821"/>
      <c r="DO124" s="821"/>
      <c r="DP124" s="822"/>
      <c r="DQ124" s="823" t="s">
        <v>457</v>
      </c>
      <c r="DR124" s="821"/>
      <c r="DS124" s="821"/>
      <c r="DT124" s="821"/>
      <c r="DU124" s="822"/>
      <c r="DV124" s="909" t="s">
        <v>397</v>
      </c>
      <c r="DW124" s="910"/>
      <c r="DX124" s="910"/>
      <c r="DY124" s="910"/>
      <c r="DZ124" s="911"/>
    </row>
    <row r="125" spans="1:130" s="226" customFormat="1" ht="26.25" customHeight="1">
      <c r="A125" s="878"/>
      <c r="B125" s="879"/>
      <c r="C125" s="882" t="s">
        <v>464</v>
      </c>
      <c r="D125" s="883"/>
      <c r="E125" s="883"/>
      <c r="F125" s="883"/>
      <c r="G125" s="883"/>
      <c r="H125" s="883"/>
      <c r="I125" s="883"/>
      <c r="J125" s="883"/>
      <c r="K125" s="883"/>
      <c r="L125" s="883"/>
      <c r="M125" s="883"/>
      <c r="N125" s="883"/>
      <c r="O125" s="883"/>
      <c r="P125" s="883"/>
      <c r="Q125" s="883"/>
      <c r="R125" s="883"/>
      <c r="S125" s="883"/>
      <c r="T125" s="883"/>
      <c r="U125" s="883"/>
      <c r="V125" s="883"/>
      <c r="W125" s="883"/>
      <c r="X125" s="883"/>
      <c r="Y125" s="883"/>
      <c r="Z125" s="884"/>
      <c r="AA125" s="837" t="s">
        <v>397</v>
      </c>
      <c r="AB125" s="838"/>
      <c r="AC125" s="838"/>
      <c r="AD125" s="838"/>
      <c r="AE125" s="839"/>
      <c r="AF125" s="840" t="s">
        <v>457</v>
      </c>
      <c r="AG125" s="838"/>
      <c r="AH125" s="838"/>
      <c r="AI125" s="838"/>
      <c r="AJ125" s="839"/>
      <c r="AK125" s="840" t="s">
        <v>397</v>
      </c>
      <c r="AL125" s="838"/>
      <c r="AM125" s="838"/>
      <c r="AN125" s="838"/>
      <c r="AO125" s="839"/>
      <c r="AP125" s="885" t="s">
        <v>397</v>
      </c>
      <c r="AQ125" s="886"/>
      <c r="AR125" s="886"/>
      <c r="AS125" s="886"/>
      <c r="AT125" s="88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912" t="s">
        <v>479</v>
      </c>
      <c r="CL125" s="913"/>
      <c r="CM125" s="913"/>
      <c r="CN125" s="913"/>
      <c r="CO125" s="914"/>
      <c r="CP125" s="921" t="s">
        <v>480</v>
      </c>
      <c r="CQ125" s="866"/>
      <c r="CR125" s="866"/>
      <c r="CS125" s="866"/>
      <c r="CT125" s="866"/>
      <c r="CU125" s="866"/>
      <c r="CV125" s="866"/>
      <c r="CW125" s="866"/>
      <c r="CX125" s="866"/>
      <c r="CY125" s="866"/>
      <c r="CZ125" s="866"/>
      <c r="DA125" s="866"/>
      <c r="DB125" s="866"/>
      <c r="DC125" s="866"/>
      <c r="DD125" s="866"/>
      <c r="DE125" s="866"/>
      <c r="DF125" s="867"/>
      <c r="DG125" s="922" t="s">
        <v>457</v>
      </c>
      <c r="DH125" s="903"/>
      <c r="DI125" s="903"/>
      <c r="DJ125" s="903"/>
      <c r="DK125" s="903"/>
      <c r="DL125" s="903" t="s">
        <v>444</v>
      </c>
      <c r="DM125" s="903"/>
      <c r="DN125" s="903"/>
      <c r="DO125" s="903"/>
      <c r="DP125" s="903"/>
      <c r="DQ125" s="903" t="s">
        <v>457</v>
      </c>
      <c r="DR125" s="903"/>
      <c r="DS125" s="903"/>
      <c r="DT125" s="903"/>
      <c r="DU125" s="903"/>
      <c r="DV125" s="904" t="s">
        <v>397</v>
      </c>
      <c r="DW125" s="904"/>
      <c r="DX125" s="904"/>
      <c r="DY125" s="904"/>
      <c r="DZ125" s="905"/>
    </row>
    <row r="126" spans="1:130" s="226" customFormat="1" ht="26.25" customHeight="1" thickBot="1">
      <c r="A126" s="878"/>
      <c r="B126" s="879"/>
      <c r="C126" s="882" t="s">
        <v>466</v>
      </c>
      <c r="D126" s="883"/>
      <c r="E126" s="883"/>
      <c r="F126" s="883"/>
      <c r="G126" s="883"/>
      <c r="H126" s="883"/>
      <c r="I126" s="883"/>
      <c r="J126" s="883"/>
      <c r="K126" s="883"/>
      <c r="L126" s="883"/>
      <c r="M126" s="883"/>
      <c r="N126" s="883"/>
      <c r="O126" s="883"/>
      <c r="P126" s="883"/>
      <c r="Q126" s="883"/>
      <c r="R126" s="883"/>
      <c r="S126" s="883"/>
      <c r="T126" s="883"/>
      <c r="U126" s="883"/>
      <c r="V126" s="883"/>
      <c r="W126" s="883"/>
      <c r="X126" s="883"/>
      <c r="Y126" s="883"/>
      <c r="Z126" s="884"/>
      <c r="AA126" s="837" t="s">
        <v>397</v>
      </c>
      <c r="AB126" s="838"/>
      <c r="AC126" s="838"/>
      <c r="AD126" s="838"/>
      <c r="AE126" s="839"/>
      <c r="AF126" s="840" t="s">
        <v>240</v>
      </c>
      <c r="AG126" s="838"/>
      <c r="AH126" s="838"/>
      <c r="AI126" s="838"/>
      <c r="AJ126" s="839"/>
      <c r="AK126" s="840" t="s">
        <v>397</v>
      </c>
      <c r="AL126" s="838"/>
      <c r="AM126" s="838"/>
      <c r="AN126" s="838"/>
      <c r="AO126" s="839"/>
      <c r="AP126" s="885" t="s">
        <v>397</v>
      </c>
      <c r="AQ126" s="886"/>
      <c r="AR126" s="886"/>
      <c r="AS126" s="886"/>
      <c r="AT126" s="88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915"/>
      <c r="CL126" s="916"/>
      <c r="CM126" s="916"/>
      <c r="CN126" s="916"/>
      <c r="CO126" s="917"/>
      <c r="CP126" s="873" t="s">
        <v>481</v>
      </c>
      <c r="CQ126" s="808"/>
      <c r="CR126" s="808"/>
      <c r="CS126" s="808"/>
      <c r="CT126" s="808"/>
      <c r="CU126" s="808"/>
      <c r="CV126" s="808"/>
      <c r="CW126" s="808"/>
      <c r="CX126" s="808"/>
      <c r="CY126" s="808"/>
      <c r="CZ126" s="808"/>
      <c r="DA126" s="808"/>
      <c r="DB126" s="808"/>
      <c r="DC126" s="808"/>
      <c r="DD126" s="808"/>
      <c r="DE126" s="808"/>
      <c r="DF126" s="809"/>
      <c r="DG126" s="874" t="s">
        <v>397</v>
      </c>
      <c r="DH126" s="875"/>
      <c r="DI126" s="875"/>
      <c r="DJ126" s="875"/>
      <c r="DK126" s="875"/>
      <c r="DL126" s="875" t="s">
        <v>397</v>
      </c>
      <c r="DM126" s="875"/>
      <c r="DN126" s="875"/>
      <c r="DO126" s="875"/>
      <c r="DP126" s="875"/>
      <c r="DQ126" s="875" t="s">
        <v>397</v>
      </c>
      <c r="DR126" s="875"/>
      <c r="DS126" s="875"/>
      <c r="DT126" s="875"/>
      <c r="DU126" s="875"/>
      <c r="DV126" s="852" t="s">
        <v>457</v>
      </c>
      <c r="DW126" s="852"/>
      <c r="DX126" s="852"/>
      <c r="DY126" s="852"/>
      <c r="DZ126" s="853"/>
    </row>
    <row r="127" spans="1:130" s="226" customFormat="1" ht="26.25" customHeight="1">
      <c r="A127" s="880"/>
      <c r="B127" s="881"/>
      <c r="C127" s="899" t="s">
        <v>482</v>
      </c>
      <c r="D127" s="900"/>
      <c r="E127" s="900"/>
      <c r="F127" s="900"/>
      <c r="G127" s="900"/>
      <c r="H127" s="900"/>
      <c r="I127" s="900"/>
      <c r="J127" s="900"/>
      <c r="K127" s="900"/>
      <c r="L127" s="900"/>
      <c r="M127" s="900"/>
      <c r="N127" s="900"/>
      <c r="O127" s="900"/>
      <c r="P127" s="900"/>
      <c r="Q127" s="900"/>
      <c r="R127" s="900"/>
      <c r="S127" s="900"/>
      <c r="T127" s="900"/>
      <c r="U127" s="900"/>
      <c r="V127" s="900"/>
      <c r="W127" s="900"/>
      <c r="X127" s="900"/>
      <c r="Y127" s="900"/>
      <c r="Z127" s="901"/>
      <c r="AA127" s="837" t="s">
        <v>397</v>
      </c>
      <c r="AB127" s="838"/>
      <c r="AC127" s="838"/>
      <c r="AD127" s="838"/>
      <c r="AE127" s="839"/>
      <c r="AF127" s="840" t="s">
        <v>457</v>
      </c>
      <c r="AG127" s="838"/>
      <c r="AH127" s="838"/>
      <c r="AI127" s="838"/>
      <c r="AJ127" s="839"/>
      <c r="AK127" s="840" t="s">
        <v>397</v>
      </c>
      <c r="AL127" s="838"/>
      <c r="AM127" s="838"/>
      <c r="AN127" s="838"/>
      <c r="AO127" s="839"/>
      <c r="AP127" s="885" t="s">
        <v>457</v>
      </c>
      <c r="AQ127" s="886"/>
      <c r="AR127" s="886"/>
      <c r="AS127" s="886"/>
      <c r="AT127" s="887"/>
      <c r="AU127" s="262"/>
      <c r="AV127" s="262"/>
      <c r="AW127" s="262"/>
      <c r="AX127" s="902" t="s">
        <v>483</v>
      </c>
      <c r="AY127" s="870"/>
      <c r="AZ127" s="870"/>
      <c r="BA127" s="870"/>
      <c r="BB127" s="870"/>
      <c r="BC127" s="870"/>
      <c r="BD127" s="870"/>
      <c r="BE127" s="871"/>
      <c r="BF127" s="869" t="s">
        <v>484</v>
      </c>
      <c r="BG127" s="870"/>
      <c r="BH127" s="870"/>
      <c r="BI127" s="870"/>
      <c r="BJ127" s="870"/>
      <c r="BK127" s="870"/>
      <c r="BL127" s="871"/>
      <c r="BM127" s="869" t="s">
        <v>485</v>
      </c>
      <c r="BN127" s="870"/>
      <c r="BO127" s="870"/>
      <c r="BP127" s="870"/>
      <c r="BQ127" s="870"/>
      <c r="BR127" s="870"/>
      <c r="BS127" s="871"/>
      <c r="BT127" s="869" t="s">
        <v>486</v>
      </c>
      <c r="BU127" s="870"/>
      <c r="BV127" s="870"/>
      <c r="BW127" s="870"/>
      <c r="BX127" s="870"/>
      <c r="BY127" s="870"/>
      <c r="BZ127" s="872"/>
      <c r="CA127" s="262"/>
      <c r="CB127" s="262"/>
      <c r="CC127" s="262"/>
      <c r="CD127" s="263"/>
      <c r="CE127" s="263"/>
      <c r="CF127" s="263"/>
      <c r="CG127" s="260"/>
      <c r="CH127" s="260"/>
      <c r="CI127" s="260"/>
      <c r="CJ127" s="261"/>
      <c r="CK127" s="915"/>
      <c r="CL127" s="916"/>
      <c r="CM127" s="916"/>
      <c r="CN127" s="916"/>
      <c r="CO127" s="917"/>
      <c r="CP127" s="873" t="s">
        <v>487</v>
      </c>
      <c r="CQ127" s="808"/>
      <c r="CR127" s="808"/>
      <c r="CS127" s="808"/>
      <c r="CT127" s="808"/>
      <c r="CU127" s="808"/>
      <c r="CV127" s="808"/>
      <c r="CW127" s="808"/>
      <c r="CX127" s="808"/>
      <c r="CY127" s="808"/>
      <c r="CZ127" s="808"/>
      <c r="DA127" s="808"/>
      <c r="DB127" s="808"/>
      <c r="DC127" s="808"/>
      <c r="DD127" s="808"/>
      <c r="DE127" s="808"/>
      <c r="DF127" s="809"/>
      <c r="DG127" s="874" t="s">
        <v>397</v>
      </c>
      <c r="DH127" s="875"/>
      <c r="DI127" s="875"/>
      <c r="DJ127" s="875"/>
      <c r="DK127" s="875"/>
      <c r="DL127" s="875" t="s">
        <v>397</v>
      </c>
      <c r="DM127" s="875"/>
      <c r="DN127" s="875"/>
      <c r="DO127" s="875"/>
      <c r="DP127" s="875"/>
      <c r="DQ127" s="875" t="s">
        <v>457</v>
      </c>
      <c r="DR127" s="875"/>
      <c r="DS127" s="875"/>
      <c r="DT127" s="875"/>
      <c r="DU127" s="875"/>
      <c r="DV127" s="852" t="s">
        <v>397</v>
      </c>
      <c r="DW127" s="852"/>
      <c r="DX127" s="852"/>
      <c r="DY127" s="852"/>
      <c r="DZ127" s="853"/>
    </row>
    <row r="128" spans="1:130" s="226" customFormat="1" ht="26.25" customHeight="1" thickBot="1">
      <c r="A128" s="854" t="s">
        <v>488</v>
      </c>
      <c r="B128" s="855"/>
      <c r="C128" s="855"/>
      <c r="D128" s="855"/>
      <c r="E128" s="855"/>
      <c r="F128" s="855"/>
      <c r="G128" s="855"/>
      <c r="H128" s="855"/>
      <c r="I128" s="855"/>
      <c r="J128" s="855"/>
      <c r="K128" s="855"/>
      <c r="L128" s="855"/>
      <c r="M128" s="855"/>
      <c r="N128" s="855"/>
      <c r="O128" s="855"/>
      <c r="P128" s="855"/>
      <c r="Q128" s="855"/>
      <c r="R128" s="855"/>
      <c r="S128" s="855"/>
      <c r="T128" s="855"/>
      <c r="U128" s="855"/>
      <c r="V128" s="855"/>
      <c r="W128" s="856" t="s">
        <v>489</v>
      </c>
      <c r="X128" s="856"/>
      <c r="Y128" s="856"/>
      <c r="Z128" s="857"/>
      <c r="AA128" s="858" t="s">
        <v>397</v>
      </c>
      <c r="AB128" s="859"/>
      <c r="AC128" s="859"/>
      <c r="AD128" s="859"/>
      <c r="AE128" s="860"/>
      <c r="AF128" s="861" t="s">
        <v>397</v>
      </c>
      <c r="AG128" s="859"/>
      <c r="AH128" s="859"/>
      <c r="AI128" s="859"/>
      <c r="AJ128" s="860"/>
      <c r="AK128" s="861" t="s">
        <v>397</v>
      </c>
      <c r="AL128" s="859"/>
      <c r="AM128" s="859"/>
      <c r="AN128" s="859"/>
      <c r="AO128" s="860"/>
      <c r="AP128" s="862"/>
      <c r="AQ128" s="863"/>
      <c r="AR128" s="863"/>
      <c r="AS128" s="863"/>
      <c r="AT128" s="864"/>
      <c r="AU128" s="262"/>
      <c r="AV128" s="262"/>
      <c r="AW128" s="262"/>
      <c r="AX128" s="865" t="s">
        <v>490</v>
      </c>
      <c r="AY128" s="866"/>
      <c r="AZ128" s="866"/>
      <c r="BA128" s="866"/>
      <c r="BB128" s="866"/>
      <c r="BC128" s="866"/>
      <c r="BD128" s="866"/>
      <c r="BE128" s="867"/>
      <c r="BF128" s="844" t="s">
        <v>397</v>
      </c>
      <c r="BG128" s="845"/>
      <c r="BH128" s="845"/>
      <c r="BI128" s="845"/>
      <c r="BJ128" s="845"/>
      <c r="BK128" s="845"/>
      <c r="BL128" s="868"/>
      <c r="BM128" s="844">
        <v>15</v>
      </c>
      <c r="BN128" s="845"/>
      <c r="BO128" s="845"/>
      <c r="BP128" s="845"/>
      <c r="BQ128" s="845"/>
      <c r="BR128" s="845"/>
      <c r="BS128" s="868"/>
      <c r="BT128" s="844">
        <v>20</v>
      </c>
      <c r="BU128" s="845"/>
      <c r="BV128" s="845"/>
      <c r="BW128" s="845"/>
      <c r="BX128" s="845"/>
      <c r="BY128" s="845"/>
      <c r="BZ128" s="846"/>
      <c r="CA128" s="263"/>
      <c r="CB128" s="263"/>
      <c r="CC128" s="263"/>
      <c r="CD128" s="263"/>
      <c r="CE128" s="263"/>
      <c r="CF128" s="263"/>
      <c r="CG128" s="260"/>
      <c r="CH128" s="260"/>
      <c r="CI128" s="260"/>
      <c r="CJ128" s="261"/>
      <c r="CK128" s="918"/>
      <c r="CL128" s="919"/>
      <c r="CM128" s="919"/>
      <c r="CN128" s="919"/>
      <c r="CO128" s="920"/>
      <c r="CP128" s="847" t="s">
        <v>491</v>
      </c>
      <c r="CQ128" s="786"/>
      <c r="CR128" s="786"/>
      <c r="CS128" s="786"/>
      <c r="CT128" s="786"/>
      <c r="CU128" s="786"/>
      <c r="CV128" s="786"/>
      <c r="CW128" s="786"/>
      <c r="CX128" s="786"/>
      <c r="CY128" s="786"/>
      <c r="CZ128" s="786"/>
      <c r="DA128" s="786"/>
      <c r="DB128" s="786"/>
      <c r="DC128" s="786"/>
      <c r="DD128" s="786"/>
      <c r="DE128" s="786"/>
      <c r="DF128" s="787"/>
      <c r="DG128" s="848" t="s">
        <v>397</v>
      </c>
      <c r="DH128" s="849"/>
      <c r="DI128" s="849"/>
      <c r="DJ128" s="849"/>
      <c r="DK128" s="849"/>
      <c r="DL128" s="849" t="s">
        <v>397</v>
      </c>
      <c r="DM128" s="849"/>
      <c r="DN128" s="849"/>
      <c r="DO128" s="849"/>
      <c r="DP128" s="849"/>
      <c r="DQ128" s="849" t="s">
        <v>397</v>
      </c>
      <c r="DR128" s="849"/>
      <c r="DS128" s="849"/>
      <c r="DT128" s="849"/>
      <c r="DU128" s="849"/>
      <c r="DV128" s="850" t="s">
        <v>397</v>
      </c>
      <c r="DW128" s="850"/>
      <c r="DX128" s="850"/>
      <c r="DY128" s="850"/>
      <c r="DZ128" s="851"/>
    </row>
    <row r="129" spans="1:131" s="226" customFormat="1" ht="26.25" customHeight="1">
      <c r="A129" s="832" t="s">
        <v>102</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492</v>
      </c>
      <c r="X129" s="835"/>
      <c r="Y129" s="835"/>
      <c r="Z129" s="836"/>
      <c r="AA129" s="837">
        <v>931189</v>
      </c>
      <c r="AB129" s="838"/>
      <c r="AC129" s="838"/>
      <c r="AD129" s="838"/>
      <c r="AE129" s="839"/>
      <c r="AF129" s="840">
        <v>902350</v>
      </c>
      <c r="AG129" s="838"/>
      <c r="AH129" s="838"/>
      <c r="AI129" s="838"/>
      <c r="AJ129" s="839"/>
      <c r="AK129" s="840">
        <v>856129</v>
      </c>
      <c r="AL129" s="838"/>
      <c r="AM129" s="838"/>
      <c r="AN129" s="838"/>
      <c r="AO129" s="839"/>
      <c r="AP129" s="841"/>
      <c r="AQ129" s="842"/>
      <c r="AR129" s="842"/>
      <c r="AS129" s="842"/>
      <c r="AT129" s="843"/>
      <c r="AU129" s="264"/>
      <c r="AV129" s="264"/>
      <c r="AW129" s="264"/>
      <c r="AX129" s="807" t="s">
        <v>493</v>
      </c>
      <c r="AY129" s="808"/>
      <c r="AZ129" s="808"/>
      <c r="BA129" s="808"/>
      <c r="BB129" s="808"/>
      <c r="BC129" s="808"/>
      <c r="BD129" s="808"/>
      <c r="BE129" s="809"/>
      <c r="BF129" s="827" t="s">
        <v>397</v>
      </c>
      <c r="BG129" s="828"/>
      <c r="BH129" s="828"/>
      <c r="BI129" s="828"/>
      <c r="BJ129" s="828"/>
      <c r="BK129" s="828"/>
      <c r="BL129" s="829"/>
      <c r="BM129" s="827">
        <v>20</v>
      </c>
      <c r="BN129" s="828"/>
      <c r="BO129" s="828"/>
      <c r="BP129" s="828"/>
      <c r="BQ129" s="828"/>
      <c r="BR129" s="828"/>
      <c r="BS129" s="829"/>
      <c r="BT129" s="827">
        <v>30</v>
      </c>
      <c r="BU129" s="830"/>
      <c r="BV129" s="830"/>
      <c r="BW129" s="830"/>
      <c r="BX129" s="830"/>
      <c r="BY129" s="830"/>
      <c r="BZ129" s="83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832" t="s">
        <v>494</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495</v>
      </c>
      <c r="X130" s="835"/>
      <c r="Y130" s="835"/>
      <c r="Z130" s="836"/>
      <c r="AA130" s="837">
        <v>142003</v>
      </c>
      <c r="AB130" s="838"/>
      <c r="AC130" s="838"/>
      <c r="AD130" s="838"/>
      <c r="AE130" s="839"/>
      <c r="AF130" s="840">
        <v>152150</v>
      </c>
      <c r="AG130" s="838"/>
      <c r="AH130" s="838"/>
      <c r="AI130" s="838"/>
      <c r="AJ130" s="839"/>
      <c r="AK130" s="840">
        <v>142492</v>
      </c>
      <c r="AL130" s="838"/>
      <c r="AM130" s="838"/>
      <c r="AN130" s="838"/>
      <c r="AO130" s="839"/>
      <c r="AP130" s="841"/>
      <c r="AQ130" s="842"/>
      <c r="AR130" s="842"/>
      <c r="AS130" s="842"/>
      <c r="AT130" s="843"/>
      <c r="AU130" s="264"/>
      <c r="AV130" s="264"/>
      <c r="AW130" s="264"/>
      <c r="AX130" s="807" t="s">
        <v>496</v>
      </c>
      <c r="AY130" s="808"/>
      <c r="AZ130" s="808"/>
      <c r="BA130" s="808"/>
      <c r="BB130" s="808"/>
      <c r="BC130" s="808"/>
      <c r="BD130" s="808"/>
      <c r="BE130" s="809"/>
      <c r="BF130" s="810">
        <v>4.5</v>
      </c>
      <c r="BG130" s="811"/>
      <c r="BH130" s="811"/>
      <c r="BI130" s="811"/>
      <c r="BJ130" s="811"/>
      <c r="BK130" s="811"/>
      <c r="BL130" s="812"/>
      <c r="BM130" s="810">
        <v>25</v>
      </c>
      <c r="BN130" s="811"/>
      <c r="BO130" s="811"/>
      <c r="BP130" s="811"/>
      <c r="BQ130" s="811"/>
      <c r="BR130" s="811"/>
      <c r="BS130" s="812"/>
      <c r="BT130" s="810">
        <v>35</v>
      </c>
      <c r="BU130" s="813"/>
      <c r="BV130" s="813"/>
      <c r="BW130" s="813"/>
      <c r="BX130" s="813"/>
      <c r="BY130" s="813"/>
      <c r="BZ130" s="814"/>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497</v>
      </c>
      <c r="X131" s="818"/>
      <c r="Y131" s="818"/>
      <c r="Z131" s="819"/>
      <c r="AA131" s="820">
        <v>789186</v>
      </c>
      <c r="AB131" s="821"/>
      <c r="AC131" s="821"/>
      <c r="AD131" s="821"/>
      <c r="AE131" s="822"/>
      <c r="AF131" s="823">
        <v>750200</v>
      </c>
      <c r="AG131" s="821"/>
      <c r="AH131" s="821"/>
      <c r="AI131" s="821"/>
      <c r="AJ131" s="822"/>
      <c r="AK131" s="823">
        <v>713637</v>
      </c>
      <c r="AL131" s="821"/>
      <c r="AM131" s="821"/>
      <c r="AN131" s="821"/>
      <c r="AO131" s="822"/>
      <c r="AP131" s="824"/>
      <c r="AQ131" s="825"/>
      <c r="AR131" s="825"/>
      <c r="AS131" s="825"/>
      <c r="AT131" s="826"/>
      <c r="AU131" s="264"/>
      <c r="AV131" s="264"/>
      <c r="AW131" s="264"/>
      <c r="AX131" s="785" t="s">
        <v>498</v>
      </c>
      <c r="AY131" s="786"/>
      <c r="AZ131" s="786"/>
      <c r="BA131" s="786"/>
      <c r="BB131" s="786"/>
      <c r="BC131" s="786"/>
      <c r="BD131" s="786"/>
      <c r="BE131" s="787"/>
      <c r="BF131" s="788" t="s">
        <v>397</v>
      </c>
      <c r="BG131" s="789"/>
      <c r="BH131" s="789"/>
      <c r="BI131" s="789"/>
      <c r="BJ131" s="789"/>
      <c r="BK131" s="789"/>
      <c r="BL131" s="790"/>
      <c r="BM131" s="788">
        <v>350</v>
      </c>
      <c r="BN131" s="789"/>
      <c r="BO131" s="789"/>
      <c r="BP131" s="789"/>
      <c r="BQ131" s="789"/>
      <c r="BR131" s="789"/>
      <c r="BS131" s="790"/>
      <c r="BT131" s="791"/>
      <c r="BU131" s="792"/>
      <c r="BV131" s="792"/>
      <c r="BW131" s="792"/>
      <c r="BX131" s="792"/>
      <c r="BY131" s="792"/>
      <c r="BZ131" s="79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794" t="s">
        <v>499</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500</v>
      </c>
      <c r="W132" s="798"/>
      <c r="X132" s="798"/>
      <c r="Y132" s="798"/>
      <c r="Z132" s="799"/>
      <c r="AA132" s="800">
        <v>3.5245176680000001</v>
      </c>
      <c r="AB132" s="801"/>
      <c r="AC132" s="801"/>
      <c r="AD132" s="801"/>
      <c r="AE132" s="802"/>
      <c r="AF132" s="803">
        <v>4.7949880030000003</v>
      </c>
      <c r="AG132" s="801"/>
      <c r="AH132" s="801"/>
      <c r="AI132" s="801"/>
      <c r="AJ132" s="802"/>
      <c r="AK132" s="803">
        <v>5.3591671959999996</v>
      </c>
      <c r="AL132" s="801"/>
      <c r="AM132" s="801"/>
      <c r="AN132" s="801"/>
      <c r="AO132" s="802"/>
      <c r="AP132" s="804"/>
      <c r="AQ132" s="805"/>
      <c r="AR132" s="805"/>
      <c r="AS132" s="805"/>
      <c r="AT132" s="80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501</v>
      </c>
      <c r="W133" s="777"/>
      <c r="X133" s="777"/>
      <c r="Y133" s="777"/>
      <c r="Z133" s="778"/>
      <c r="AA133" s="779">
        <v>3.2</v>
      </c>
      <c r="AB133" s="780"/>
      <c r="AC133" s="780"/>
      <c r="AD133" s="780"/>
      <c r="AE133" s="781"/>
      <c r="AF133" s="779">
        <v>3.6</v>
      </c>
      <c r="AG133" s="780"/>
      <c r="AH133" s="780"/>
      <c r="AI133" s="780"/>
      <c r="AJ133" s="781"/>
      <c r="AK133" s="779">
        <v>4.5</v>
      </c>
      <c r="AL133" s="780"/>
      <c r="AM133" s="780"/>
      <c r="AN133" s="780"/>
      <c r="AO133" s="781"/>
      <c r="AP133" s="782"/>
      <c r="AQ133" s="783"/>
      <c r="AR133" s="783"/>
      <c r="AS133" s="783"/>
      <c r="AT133" s="78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5aTWRcyWsesRrteVcmE7EGp9pRZwAbuA7p8FSKrp3UK3nprk+Awwx/H6zuNBjUvSvWfloEfypVfNJUDjHyOv5g==" saltValue="QeT7k9H+Jf6FlwuCq0jsP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502</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5EpyDSKH3wsDhiCyggFdEH5hsPevmpPjzcZpBeaCPy2S6Kx2c47ZaTqYoO2C8lwirCOPQJnd4Fe4DmRgAJetzA==" saltValue="S8QzFaNOCWZIlMLFTC4/u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Sxyy3MbCxx6UAaNpKw1E/xwi5BA7SLvmWehYzRr2Jx06IE8OjP7/Z5WrkMWdr85c51hxUK+2GoZ5w8pSxhLytg==" saltValue="ERCHjwhmvALnus+5rEkpX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503</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504</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2" t="s">
        <v>505</v>
      </c>
      <c r="AP7" s="283"/>
      <c r="AQ7" s="284" t="s">
        <v>506</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3"/>
      <c r="AP8" s="289" t="s">
        <v>507</v>
      </c>
      <c r="AQ8" s="290" t="s">
        <v>508</v>
      </c>
      <c r="AR8" s="291" t="s">
        <v>509</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06" t="s">
        <v>510</v>
      </c>
      <c r="AL9" s="1207"/>
      <c r="AM9" s="1207"/>
      <c r="AN9" s="1208"/>
      <c r="AO9" s="292">
        <v>294905</v>
      </c>
      <c r="AP9" s="292">
        <v>383991</v>
      </c>
      <c r="AQ9" s="293">
        <v>189734</v>
      </c>
      <c r="AR9" s="294">
        <v>102.4</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06" t="s">
        <v>511</v>
      </c>
      <c r="AL10" s="1207"/>
      <c r="AM10" s="1207"/>
      <c r="AN10" s="1208"/>
      <c r="AO10" s="295">
        <v>13092</v>
      </c>
      <c r="AP10" s="295">
        <v>17047</v>
      </c>
      <c r="AQ10" s="296">
        <v>22180</v>
      </c>
      <c r="AR10" s="297">
        <v>-23.1</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06" t="s">
        <v>512</v>
      </c>
      <c r="AL11" s="1207"/>
      <c r="AM11" s="1207"/>
      <c r="AN11" s="1208"/>
      <c r="AO11" s="295">
        <v>19918</v>
      </c>
      <c r="AP11" s="295">
        <v>25935</v>
      </c>
      <c r="AQ11" s="296">
        <v>28692</v>
      </c>
      <c r="AR11" s="297">
        <v>-9.6</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06" t="s">
        <v>513</v>
      </c>
      <c r="AL12" s="1207"/>
      <c r="AM12" s="1207"/>
      <c r="AN12" s="1208"/>
      <c r="AO12" s="295" t="s">
        <v>514</v>
      </c>
      <c r="AP12" s="295" t="s">
        <v>514</v>
      </c>
      <c r="AQ12" s="296">
        <v>4806</v>
      </c>
      <c r="AR12" s="297" t="s">
        <v>514</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06" t="s">
        <v>515</v>
      </c>
      <c r="AL13" s="1207"/>
      <c r="AM13" s="1207"/>
      <c r="AN13" s="1208"/>
      <c r="AO13" s="295" t="s">
        <v>514</v>
      </c>
      <c r="AP13" s="295" t="s">
        <v>514</v>
      </c>
      <c r="AQ13" s="296" t="s">
        <v>514</v>
      </c>
      <c r="AR13" s="297" t="s">
        <v>514</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06" t="s">
        <v>516</v>
      </c>
      <c r="AL14" s="1207"/>
      <c r="AM14" s="1207"/>
      <c r="AN14" s="1208"/>
      <c r="AO14" s="295">
        <v>45433</v>
      </c>
      <c r="AP14" s="295">
        <v>59158</v>
      </c>
      <c r="AQ14" s="296">
        <v>8976</v>
      </c>
      <c r="AR14" s="297">
        <v>559.1</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06" t="s">
        <v>517</v>
      </c>
      <c r="AL15" s="1207"/>
      <c r="AM15" s="1207"/>
      <c r="AN15" s="1208"/>
      <c r="AO15" s="295">
        <v>16534</v>
      </c>
      <c r="AP15" s="295">
        <v>21529</v>
      </c>
      <c r="AQ15" s="296">
        <v>4161</v>
      </c>
      <c r="AR15" s="297">
        <v>417.4</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09" t="s">
        <v>518</v>
      </c>
      <c r="AL16" s="1210"/>
      <c r="AM16" s="1210"/>
      <c r="AN16" s="1211"/>
      <c r="AO16" s="295">
        <v>-19542</v>
      </c>
      <c r="AP16" s="295">
        <v>-25445</v>
      </c>
      <c r="AQ16" s="296">
        <v>-17989</v>
      </c>
      <c r="AR16" s="297">
        <v>41.4</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09" t="s">
        <v>191</v>
      </c>
      <c r="AL17" s="1210"/>
      <c r="AM17" s="1210"/>
      <c r="AN17" s="1211"/>
      <c r="AO17" s="295">
        <v>370340</v>
      </c>
      <c r="AP17" s="295">
        <v>482214</v>
      </c>
      <c r="AQ17" s="296">
        <v>240560</v>
      </c>
      <c r="AR17" s="297">
        <v>100.5</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519</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520</v>
      </c>
      <c r="AP20" s="303" t="s">
        <v>521</v>
      </c>
      <c r="AQ20" s="304" t="s">
        <v>522</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203" t="s">
        <v>523</v>
      </c>
      <c r="AL21" s="1204"/>
      <c r="AM21" s="1204"/>
      <c r="AN21" s="1205"/>
      <c r="AO21" s="307">
        <v>35.159999999999997</v>
      </c>
      <c r="AP21" s="308">
        <v>21.65</v>
      </c>
      <c r="AQ21" s="309">
        <v>13.51</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203" t="s">
        <v>524</v>
      </c>
      <c r="AL22" s="1204"/>
      <c r="AM22" s="1204"/>
      <c r="AN22" s="1205"/>
      <c r="AO22" s="312">
        <v>91.8</v>
      </c>
      <c r="AP22" s="313">
        <v>95.4</v>
      </c>
      <c r="AQ22" s="314">
        <v>-3.6</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525</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526</v>
      </c>
      <c r="AO27" s="273"/>
      <c r="AP27" s="273"/>
      <c r="AQ27" s="273"/>
      <c r="AR27" s="273"/>
      <c r="AS27" s="273"/>
      <c r="AT27" s="273"/>
    </row>
    <row r="28" spans="1:46" ht="17.25">
      <c r="A28" s="274" t="s">
        <v>527</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528</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2" t="s">
        <v>505</v>
      </c>
      <c r="AP30" s="283"/>
      <c r="AQ30" s="284" t="s">
        <v>506</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3"/>
      <c r="AP31" s="289" t="s">
        <v>507</v>
      </c>
      <c r="AQ31" s="290" t="s">
        <v>508</v>
      </c>
      <c r="AR31" s="291" t="s">
        <v>509</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94" t="s">
        <v>529</v>
      </c>
      <c r="AL32" s="1195"/>
      <c r="AM32" s="1195"/>
      <c r="AN32" s="1196"/>
      <c r="AO32" s="322">
        <v>177590</v>
      </c>
      <c r="AP32" s="322">
        <v>231237</v>
      </c>
      <c r="AQ32" s="323">
        <v>139228</v>
      </c>
      <c r="AR32" s="324">
        <v>66.099999999999994</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94" t="s">
        <v>530</v>
      </c>
      <c r="AL33" s="1195"/>
      <c r="AM33" s="1195"/>
      <c r="AN33" s="1196"/>
      <c r="AO33" s="322" t="s">
        <v>514</v>
      </c>
      <c r="AP33" s="322" t="s">
        <v>514</v>
      </c>
      <c r="AQ33" s="323" t="s">
        <v>514</v>
      </c>
      <c r="AR33" s="324" t="s">
        <v>514</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94" t="s">
        <v>531</v>
      </c>
      <c r="AL34" s="1195"/>
      <c r="AM34" s="1195"/>
      <c r="AN34" s="1196"/>
      <c r="AO34" s="322" t="s">
        <v>514</v>
      </c>
      <c r="AP34" s="322" t="s">
        <v>514</v>
      </c>
      <c r="AQ34" s="323">
        <v>5</v>
      </c>
      <c r="AR34" s="324" t="s">
        <v>514</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94" t="s">
        <v>532</v>
      </c>
      <c r="AL35" s="1195"/>
      <c r="AM35" s="1195"/>
      <c r="AN35" s="1196"/>
      <c r="AO35" s="322">
        <v>2881</v>
      </c>
      <c r="AP35" s="322">
        <v>3751</v>
      </c>
      <c r="AQ35" s="323">
        <v>32095</v>
      </c>
      <c r="AR35" s="324">
        <v>-88.3</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94" t="s">
        <v>533</v>
      </c>
      <c r="AL36" s="1195"/>
      <c r="AM36" s="1195"/>
      <c r="AN36" s="1196"/>
      <c r="AO36" s="322">
        <v>266</v>
      </c>
      <c r="AP36" s="322">
        <v>346</v>
      </c>
      <c r="AQ36" s="323">
        <v>5254</v>
      </c>
      <c r="AR36" s="324">
        <v>-93.4</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94" t="s">
        <v>534</v>
      </c>
      <c r="AL37" s="1195"/>
      <c r="AM37" s="1195"/>
      <c r="AN37" s="1196"/>
      <c r="AO37" s="322" t="s">
        <v>514</v>
      </c>
      <c r="AP37" s="322" t="s">
        <v>514</v>
      </c>
      <c r="AQ37" s="323">
        <v>1384</v>
      </c>
      <c r="AR37" s="324" t="s">
        <v>514</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97" t="s">
        <v>535</v>
      </c>
      <c r="AL38" s="1198"/>
      <c r="AM38" s="1198"/>
      <c r="AN38" s="1199"/>
      <c r="AO38" s="325" t="s">
        <v>514</v>
      </c>
      <c r="AP38" s="325" t="s">
        <v>514</v>
      </c>
      <c r="AQ38" s="326">
        <v>32</v>
      </c>
      <c r="AR38" s="314" t="s">
        <v>514</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97" t="s">
        <v>536</v>
      </c>
      <c r="AL39" s="1198"/>
      <c r="AM39" s="1198"/>
      <c r="AN39" s="1199"/>
      <c r="AO39" s="322" t="s">
        <v>514</v>
      </c>
      <c r="AP39" s="322" t="s">
        <v>514</v>
      </c>
      <c r="AQ39" s="323">
        <v>-8131</v>
      </c>
      <c r="AR39" s="324" t="s">
        <v>514</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94" t="s">
        <v>537</v>
      </c>
      <c r="AL40" s="1195"/>
      <c r="AM40" s="1195"/>
      <c r="AN40" s="1196"/>
      <c r="AO40" s="322">
        <v>-142492</v>
      </c>
      <c r="AP40" s="322">
        <v>-185536</v>
      </c>
      <c r="AQ40" s="323">
        <v>-126394</v>
      </c>
      <c r="AR40" s="324">
        <v>46.8</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0" t="s">
        <v>307</v>
      </c>
      <c r="AL41" s="1201"/>
      <c r="AM41" s="1201"/>
      <c r="AN41" s="1202"/>
      <c r="AO41" s="322">
        <v>38245</v>
      </c>
      <c r="AP41" s="322">
        <v>49798</v>
      </c>
      <c r="AQ41" s="323">
        <v>43473</v>
      </c>
      <c r="AR41" s="324">
        <v>14.5</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538</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539</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540</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87" t="s">
        <v>505</v>
      </c>
      <c r="AN49" s="1189" t="s">
        <v>541</v>
      </c>
      <c r="AO49" s="1190"/>
      <c r="AP49" s="1190"/>
      <c r="AQ49" s="1190"/>
      <c r="AR49" s="1191"/>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88"/>
      <c r="AN50" s="338" t="s">
        <v>542</v>
      </c>
      <c r="AO50" s="339" t="s">
        <v>543</v>
      </c>
      <c r="AP50" s="340" t="s">
        <v>544</v>
      </c>
      <c r="AQ50" s="341" t="s">
        <v>545</v>
      </c>
      <c r="AR50" s="342" t="s">
        <v>546</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547</v>
      </c>
      <c r="AL51" s="335"/>
      <c r="AM51" s="343">
        <v>222165</v>
      </c>
      <c r="AN51" s="344">
        <v>272595</v>
      </c>
      <c r="AO51" s="345">
        <v>-19.600000000000001</v>
      </c>
      <c r="AP51" s="346">
        <v>316331</v>
      </c>
      <c r="AQ51" s="347">
        <v>38.6</v>
      </c>
      <c r="AR51" s="348">
        <v>-58.2</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548</v>
      </c>
      <c r="AM52" s="351">
        <v>170417</v>
      </c>
      <c r="AN52" s="352">
        <v>209101</v>
      </c>
      <c r="AO52" s="353">
        <v>-31.2</v>
      </c>
      <c r="AP52" s="354">
        <v>106387</v>
      </c>
      <c r="AQ52" s="355">
        <v>22.8</v>
      </c>
      <c r="AR52" s="356">
        <v>-54</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549</v>
      </c>
      <c r="AL53" s="335"/>
      <c r="AM53" s="343">
        <v>497718</v>
      </c>
      <c r="AN53" s="344">
        <v>623707</v>
      </c>
      <c r="AO53" s="345">
        <v>128.80000000000001</v>
      </c>
      <c r="AP53" s="346">
        <v>333013</v>
      </c>
      <c r="AQ53" s="347">
        <v>5.3</v>
      </c>
      <c r="AR53" s="348">
        <v>123.5</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548</v>
      </c>
      <c r="AM54" s="351">
        <v>386900</v>
      </c>
      <c r="AN54" s="352">
        <v>484837</v>
      </c>
      <c r="AO54" s="353">
        <v>131.9</v>
      </c>
      <c r="AP54" s="354">
        <v>126732</v>
      </c>
      <c r="AQ54" s="355">
        <v>19.100000000000001</v>
      </c>
      <c r="AR54" s="356">
        <v>112.8</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550</v>
      </c>
      <c r="AL55" s="335"/>
      <c r="AM55" s="343">
        <v>416460</v>
      </c>
      <c r="AN55" s="344">
        <v>521880</v>
      </c>
      <c r="AO55" s="345">
        <v>-16.3</v>
      </c>
      <c r="AP55" s="346">
        <v>280458</v>
      </c>
      <c r="AQ55" s="347">
        <v>-15.8</v>
      </c>
      <c r="AR55" s="348">
        <v>-0.5</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548</v>
      </c>
      <c r="AM56" s="351">
        <v>340577</v>
      </c>
      <c r="AN56" s="352">
        <v>426788</v>
      </c>
      <c r="AO56" s="353">
        <v>-12</v>
      </c>
      <c r="AP56" s="354">
        <v>127286</v>
      </c>
      <c r="AQ56" s="355">
        <v>0.4</v>
      </c>
      <c r="AR56" s="356">
        <v>-12.4</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551</v>
      </c>
      <c r="AL57" s="335"/>
      <c r="AM57" s="343">
        <v>289063</v>
      </c>
      <c r="AN57" s="344">
        <v>367765</v>
      </c>
      <c r="AO57" s="345">
        <v>-29.5</v>
      </c>
      <c r="AP57" s="346">
        <v>291945</v>
      </c>
      <c r="AQ57" s="347">
        <v>4.0999999999999996</v>
      </c>
      <c r="AR57" s="348">
        <v>-33.6</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548</v>
      </c>
      <c r="AM58" s="351">
        <v>210559</v>
      </c>
      <c r="AN58" s="352">
        <v>267887</v>
      </c>
      <c r="AO58" s="353">
        <v>-37.200000000000003</v>
      </c>
      <c r="AP58" s="354">
        <v>127651</v>
      </c>
      <c r="AQ58" s="355">
        <v>0.3</v>
      </c>
      <c r="AR58" s="356">
        <v>-37.5</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552</v>
      </c>
      <c r="AL59" s="335"/>
      <c r="AM59" s="343">
        <v>661165</v>
      </c>
      <c r="AN59" s="344">
        <v>860892</v>
      </c>
      <c r="AO59" s="345">
        <v>134.1</v>
      </c>
      <c r="AP59" s="346">
        <v>291173</v>
      </c>
      <c r="AQ59" s="347">
        <v>-0.3</v>
      </c>
      <c r="AR59" s="348">
        <v>134.4</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548</v>
      </c>
      <c r="AM60" s="351">
        <v>443276</v>
      </c>
      <c r="AN60" s="352">
        <v>577182</v>
      </c>
      <c r="AO60" s="353">
        <v>115.5</v>
      </c>
      <c r="AP60" s="354">
        <v>119071</v>
      </c>
      <c r="AQ60" s="355">
        <v>-6.7</v>
      </c>
      <c r="AR60" s="356">
        <v>122.2</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553</v>
      </c>
      <c r="AL61" s="357"/>
      <c r="AM61" s="358">
        <v>417314</v>
      </c>
      <c r="AN61" s="359">
        <v>529368</v>
      </c>
      <c r="AO61" s="360">
        <v>39.5</v>
      </c>
      <c r="AP61" s="361">
        <v>302584</v>
      </c>
      <c r="AQ61" s="362">
        <v>6.4</v>
      </c>
      <c r="AR61" s="348">
        <v>33.1</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548</v>
      </c>
      <c r="AM62" s="351">
        <v>310346</v>
      </c>
      <c r="AN62" s="352">
        <v>393159</v>
      </c>
      <c r="AO62" s="353">
        <v>33.4</v>
      </c>
      <c r="AP62" s="354">
        <v>121425</v>
      </c>
      <c r="AQ62" s="355">
        <v>7.2</v>
      </c>
      <c r="AR62" s="356">
        <v>26.2</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iXyi3G/OLiUpwKMOuHJG5H90GIKVKyehV4I4VRN/RxdZKPHEpKLCk8AqfT34jiY38el9nqAVgd09DnsSKVIGVQ==" saltValue="Gf3TRSu6ECD6yIvfBblbH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555</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b4AoEre9IAyzu8a897O4Oil1H2XZH5VjqL81lAL7+5IuMYyGps3HoYtt6MqJiCX2vSBFT92VdA7te0D3WGwx6Q==" saltValue="QP7WFuY8o5YbGyr/r0TtT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556</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boc9eUJv5j5rF7xqzpNfFBfpfZI62r/ieqdmAQ5j16aDgUhEyGnHcHAf1pHk9yCwmese6A99A40ySPiwbeoo7Q==" saltValue="kXoKxLXMsRc5hgGiHQJ60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557</v>
      </c>
      <c r="G46" s="8" t="s">
        <v>558</v>
      </c>
      <c r="H46" s="8" t="s">
        <v>559</v>
      </c>
      <c r="I46" s="8" t="s">
        <v>560</v>
      </c>
      <c r="J46" s="9" t="s">
        <v>561</v>
      </c>
    </row>
    <row r="47" spans="2:10" ht="57.75" customHeight="1">
      <c r="B47" s="10"/>
      <c r="C47" s="1212" t="s">
        <v>3</v>
      </c>
      <c r="D47" s="1212"/>
      <c r="E47" s="1213"/>
      <c r="F47" s="11">
        <v>90.97</v>
      </c>
      <c r="G47" s="12">
        <v>89.54</v>
      </c>
      <c r="H47" s="12">
        <v>86.96</v>
      </c>
      <c r="I47" s="12">
        <v>90.01</v>
      </c>
      <c r="J47" s="13">
        <v>89.97</v>
      </c>
    </row>
    <row r="48" spans="2:10" ht="57.75" customHeight="1">
      <c r="B48" s="14"/>
      <c r="C48" s="1214" t="s">
        <v>4</v>
      </c>
      <c r="D48" s="1214"/>
      <c r="E48" s="1215"/>
      <c r="F48" s="15">
        <v>7.81</v>
      </c>
      <c r="G48" s="16">
        <v>5.81</v>
      </c>
      <c r="H48" s="16">
        <v>5.27</v>
      </c>
      <c r="I48" s="16">
        <v>7.37</v>
      </c>
      <c r="J48" s="17">
        <v>7.67</v>
      </c>
    </row>
    <row r="49" spans="2:10" ht="57.75" customHeight="1" thickBot="1">
      <c r="B49" s="18"/>
      <c r="C49" s="1216" t="s">
        <v>5</v>
      </c>
      <c r="D49" s="1216"/>
      <c r="E49" s="1217"/>
      <c r="F49" s="19">
        <v>11.09</v>
      </c>
      <c r="G49" s="20" t="s">
        <v>562</v>
      </c>
      <c r="H49" s="20">
        <v>0.23</v>
      </c>
      <c r="I49" s="20">
        <v>2.19</v>
      </c>
      <c r="J49" s="21" t="s">
        <v>563</v>
      </c>
    </row>
    <row r="50" spans="2:10" ht="13.5" customHeight="1"/>
    <row r="51" spans="2:10" ht="13.5" hidden="1" customHeight="1"/>
    <row r="52" spans="2:10" ht="13.5" hidden="1" customHeight="1"/>
    <row r="53" spans="2:10" ht="13.5" hidden="1" customHeight="1"/>
  </sheetData>
  <sheetProtection algorithmName="SHA-512" hashValue="m7wjrIoEX05/68zmrxc8bd3yoCVNNt3MBnnFY6c8TfAOacfxToa3axjHXaWByBuLDJu5vNSH0sofRMmcmE+eIA==" saltValue="VM7UBtmxhmNlya1kaRX1A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5"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2019-11-27T01:44:57Z</cp:lastPrinted>
  <dcterms:created xsi:type="dcterms:W3CDTF">2019-02-14T02:54:27Z</dcterms:created>
  <dcterms:modified xsi:type="dcterms:W3CDTF">2019-11-27T03:58:29Z</dcterms:modified>
</cp:coreProperties>
</file>