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9170" windowHeight="73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P88" i="12"/>
  <c r="AU88" i="12"/>
  <c r="AP63" i="12"/>
  <c r="AU63" i="12"/>
  <c r="AP23" i="12"/>
  <c r="V23" i="12"/>
  <c r="Q23" i="12"/>
  <c r="AA23" i="12" s="1"/>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C38" i="10"/>
  <c r="BE37" i="10"/>
  <c r="AM37" i="10"/>
  <c r="C37" i="10"/>
  <c r="BE36" i="10"/>
  <c r="BE35" i="10"/>
  <c r="C35" i="10"/>
  <c r="C34" i="10"/>
  <c r="C36" i="10" l="1"/>
  <c r="U34" i="10" s="1"/>
  <c r="U35" i="10" s="1"/>
  <c r="U36" i="10" s="1"/>
  <c r="U37" i="10" s="1"/>
  <c r="U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s="1"/>
  <c r="CO35" i="10" s="1"/>
  <c r="CO36" i="10" s="1"/>
  <c r="CO37" i="10" s="1"/>
  <c r="CO38" i="10" s="1"/>
  <c r="CO39" i="10" s="1"/>
  <c r="CO40" i="10" s="1"/>
  <c r="CO41" i="10" s="1"/>
  <c r="CO42"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<sst xmlns="http://schemas.openxmlformats.org/spreadsheetml/2006/main" count="1144" uniqueCount="611">
  <si>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</si>
  <si>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</si>
  <si>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</si>
  <si>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</si>
  <si>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</si>
  <si>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</si>
  <si>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</si>
  <si>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</si>
  <si>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</si>
  <si>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</si>
  <si>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</si>
  <si>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</si>
  <si>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</si>
  <si>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</si>
  <si>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</si>
  <si>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</si>
  <si>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</si>
  <si>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</si>
  <si>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</si>
  <si>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</si>
  <si>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</si>
  <si>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</si>
  <si>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</si>
  <si>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</si>
  <si>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</si>
  <si>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</si>
  <si>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</si>
  <si>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</si>
  <si>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</si>
  <si>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</si>
  <si>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</si>
  <si>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</si>
  <si>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</si>
  <si>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</si>
  <si>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</si>
  <si>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</si>
  <si>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</si>
  <si>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</si>
  <si>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</si>
  <si>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</si>
  <si>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</si>
  <si>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</si>
  <si>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</si>
  <si>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</si>
  <si>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</si>
  <si>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</si>
  <si>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</si>
  <si>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</si>
  <si>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</si>
  <si>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</si>
  <si>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</si>
  <si>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</si>
  <si>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</si>
  <si>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</si>
  <si>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</si>
  <si>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</si>
  <si>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</si>
  <si>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</si>
  <si>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</si>
  <si>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</si>
  <si>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</si>
  <si>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</si>
  <si>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</si>
  <si>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</si>
  <si>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</si>
  <si>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</si>
  <si>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</si>
  <si>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</si>
  <si>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</si>
  <si>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</si>
  <si>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</si>
  <si>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</si>
  <si>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</si>
  <si>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</si>
  <si>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</si>
  <si>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</si>
  <si>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</si>
  <si>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</si>
  <si>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</si>
  <si>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</si>
  <si>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</si>
  <si>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</si>
  <si>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</si>
  <si>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</si>
  <si>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</si>
  <si>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</si>
  <si>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</si>
  <si>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</si>
  <si>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</si>
  <si>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</si>
  <si>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</si>
  <si>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</si>
  <si>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</si>
  <si>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</si>
  <si>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</si>
  <si>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</si>
  <si>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</si>
  <si>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</si>
  <si>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</si>
  <si>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</si>
  <si>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</si>
  <si>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</si>
  <si>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</si>
  <si>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</si>
  <si>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</si>
  <si>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</si>
  <si>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</si>
  <si>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</si>
  <si>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</si>
  <si>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</si>
  <si>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</si>
  <si>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</si>
  <si>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</si>
  <si>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</si>
  <si>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</si>
  <si>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</si>
  <si>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</si>
  <si>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</si>
  <si>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</si>
  <si>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</si>
  <si>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</si>
  <si>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</si>
  <si>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</si>
  <si>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</si>
  <si>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</si>
  <si>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</si>
  <si>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</si>
  <si>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</si>
  <si>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</si>
  <si>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</si>
  <si>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</si>
  <si>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</si>
  <si>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</si>
  <si>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</si>
  <si>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</si>
  <si>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</si>
  <si>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</si>
  <si>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</si>
  <si>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</si>
  <si>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</si>
  <si>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</si>
  <si>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</si>
  <si>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</si>
  <si>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</si>
  <si>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</si>
  <si>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</si>
  <si>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</si>
  <si>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</si>
  <si>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</si>
  <si>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</si>
  <si>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</si>
  <si>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</si>
  <si>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</si>
  <si>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</si>
  <si>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</si>
  <si>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</si>
  <si>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</si>
  <si>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</si>
  <si>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</si>
  <si>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</si>
  <si>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</si>
  <si>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</si>
  <si>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</si>
  <si>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</si>
  <si>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</si>
  <si>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</si>
  <si>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</si>
  <si>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</si>
  <si>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</si>
  <si>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</si>
  <si>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</si>
  <si>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</si>
  <si>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</si>
  <si>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</si>
  <si>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</si>
  <si>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</si>
  <si>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</si>
  <si>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</si>
  <si>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</si>
  <si>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</si>
  <si>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</si>
  <si>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</si>
  <si>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</si>
  <si>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</si>
  <si>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</si>
  <si>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</si>
  <si>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</si>
  <si>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</si>
  <si>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</si>
  <si>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</si>
  <si>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</si>
  <si>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</si>
  <si>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</si>
  <si>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</si>
  <si>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</si>
  <si>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</si>
  <si>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</si>
  <si>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</si>
  <si>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</si>
  <si>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</si>
  <si>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</si>
  <si>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</si>
  <si>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</si>
  <si>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</si>
  <si>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</si>
  <si>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</si>
  <si>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長野県飯田市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</si>
  <si>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</si>
  <si>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</si>
  <si>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</si>
  <si>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</si>
  <si>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</si>
  <si>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</si>
  <si>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</si>
  <si>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</si>
  <si>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</si>
  <si>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</si>
  <si>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</si>
  <si>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</si>
  <si>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</si>
  <si>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</si>
  <si>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</si>
  <si>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</si>
  <si>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</si>
  <si>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</si>
  <si>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</si>
  <si>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</si>
  <si>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</si>
  <si>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</si>
  <si>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</si>
  <si>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</si>
  <si>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</si>
  <si>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</si>
  <si>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</si>
  <si>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</si>
  <si>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</si>
  <si>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</si>
  <si>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</si>
  <si>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</si>
  <si>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</si>
  <si>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</si>
  <si>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</si>
  <si>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</si>
  <si>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</si>
  <si>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</si>
  <si>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</si>
  <si>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</si>
  <si>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</si>
  <si>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</si>
  <si>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</si>
  <si>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</si>
  <si>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</si>
  <si>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</si>
  <si>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</si>
  <si>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</si>
  <si>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</si>
  <si>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</si>
  <si>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</si>
  <si>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</si>
  <si>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</si>
  <si>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</si>
  <si>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</si>
  <si>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</si>
  <si>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</si>
  <si>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</si>
  <si>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</si>
  <si>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</si>
  <si>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</si>
  <si>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</si>
  <si>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</si>
  <si>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</si>
  <si>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</si>
  <si>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</si>
  <si>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</si>
  <si>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</si>
  <si>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</si>
  <si>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</si>
  <si>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</si>
  <si>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</si>
  <si>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</si>
  <si>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</si>
  <si>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</si>
  <si>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</si>
  <si>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</si>
  <si>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</si>
  <si>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</si>
  <si>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</si>
  <si>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</si>
  <si>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</si>
  <si>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</si>
  <si>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</si>
  <si>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</si>
  <si>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</si>
  <si>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</si>
  <si>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</si>
  <si>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</si>
  <si>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</si>
  <si>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</si>
  <si>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</si>
  <si>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</si>
  <si>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</si>
  <si>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</si>
  <si>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</si>
  <si>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</si>
  <si>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</si>
  <si>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</si>
  <si>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</si>
  <si>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</si>
  <si>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</si>
  <si>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</si>
  <si>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</si>
  <si>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</si>
  <si>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</si>
  <si>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</si>
  <si>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</si>
  <si>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</si>
  <si>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</si>
  <si>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</si>
  <si>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</si>
  <si>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</si>
  <si>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</si>
  <si>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</si>
  <si>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</si>
  <si>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</si>
  <si>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</si>
  <si>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</si>
  <si>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</si>
  <si>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</si>
  <si>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</si>
  <si>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</si>
  <si>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</si>
  <si>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</si>
  <si>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</si>
  <si>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</si>
  <si>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</si>
  <si>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</si>
  <si>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</si>
  <si>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</si>
  <si>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</si>
  <si>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</si>
  <si>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</si>
  <si>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</si>
  <si>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</si>
  <si>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</si>
  <si>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</si>
  <si>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</si>
  <si>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</si>
  <si>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</si>
  <si>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</si>
  <si>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</si>
  <si>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</si>
  <si>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</si>
  <si>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</si>
  <si>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</si>
  <si>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</si>
  <si>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長野県飯田市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</si>
  <si>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</si>
  <si>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</si>
  <si>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</si>
  <si>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</si>
  <si>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</si>
  <si>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</si>
  <si>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</si>
  <si>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</si>
  <si>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</si>
  <si>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</si>
  <si>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</si>
  <si>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</si>
  <si>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</si>
  <si>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</si>
  <si>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</si>
  <si>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</si>
  <si>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</si>
  <si>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</si>
  <si>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</si>
  <si>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</si>
  <si>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</si>
  <si>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</si>
  <si>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</si>
  <si>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</si>
  <si>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</si>
  <si>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</si>
  <si>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</si>
  <si>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</si>
  <si>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</si>
  <si>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</si>
  <si>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</si>
  <si>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</si>
  <si>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</si>
  <si>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</si>
  <si>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</si>
  <si>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</si>
  <si>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</si>
  <si>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</si>
  <si>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</si>
  <si>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</si>
  <si>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飯田市駐車場事業特別会計</t>
    <phoneticPr fontId="5"/>
  </si>
  <si>
    <t>飯田市水道事業会計</t>
    <phoneticPr fontId="5"/>
  </si>
  <si>
    <t>法適用企業</t>
    <phoneticPr fontId="5"/>
  </si>
  <si>
    <t>飯田市病院事業会計</t>
    <phoneticPr fontId="5"/>
  </si>
  <si>
    <t>飯田市下水道事業会計</t>
    <phoneticPr fontId="5"/>
  </si>
  <si>
    <t>飯田市地方卸売市場事業特別会計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</si>
  <si>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</si>
  <si>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</si>
  <si>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</si>
  <si>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</si>
  <si>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</si>
  <si>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</si>
  <si>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</si>
  <si>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</si>
  <si>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</si>
  <si>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</si>
  <si>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</si>
  <si>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</si>
  <si>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</si>
  <si>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</si>
  <si>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</si>
  <si>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</si>
  <si>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</si>
  <si>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</si>
  <si>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</si>
  <si>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</si>
  <si>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</si>
  <si>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</si>
  <si>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</si>
  <si>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</si>
  <si>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</si>
  <si>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</si>
  <si>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</si>
  <si>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</si>
  <si>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</si>
  <si>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</si>
  <si>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</si>
  <si>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</si>
  <si>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</si>
  <si>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</si>
  <si>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</si>
  <si>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</si>
  <si>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</si>
  <si>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</si>
  <si>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</si>
  <si>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</si>
  <si>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</si>
  <si>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</si>
  <si>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</si>
  <si>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</si>
  <si>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</si>
  <si>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</si>
  <si>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</si>
  <si>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</si>
  <si>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</si>
  <si>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</si>
  <si>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</si>
  <si>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</si>
  <si>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</si>
  <si>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</si>
  <si>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</si>
  <si>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</si>
  <si>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</si>
  <si>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</si>
  <si>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</si>
  <si>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</si>
  <si>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</si>
  <si>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</si>
  <si>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</si>
  <si>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</si>
  <si>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</si>
  <si>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飯田市下水道事業会計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</si>
  <si>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</si>
  <si>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</si>
  <si>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飯田市病院事業会計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</si>
  <si>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</si>
  <si>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飯田市水道事業会計</t>
    <phoneticPr fontId="5"/>
  </si>
  <si>
    <t>(Ｆ)</t>
    <phoneticPr fontId="5"/>
  </si>
  <si>
    <t>飯田市介護保険特別会計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</si>
  <si>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</si>
  <si>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</si>
  <si>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</si>
  <si>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</si>
  <si>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</si>
  <si>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</si>
  <si>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</si>
  <si>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</si>
  <si>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</si>
  <si>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</si>
  <si>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</si>
  <si>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</si>
  <si>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</si>
  <si>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</si>
  <si>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</si>
  <si>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</si>
  <si>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</si>
  <si>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</si>
  <si>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</si>
  <si>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</si>
  <si>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</si>
  <si>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</si>
  <si>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</si>
  <si>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</si>
  <si>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</si>
  <si>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</si>
  <si>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</si>
  <si>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</si>
  <si>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</si>
  <si>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</si>
  <si>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</si>
  <si>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</si>
  <si>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</si>
  <si>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</si>
  <si>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</si>
  <si>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</si>
  <si>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</si>
  <si>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</si>
  <si>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</si>
  <si>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</si>
  <si>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</si>
  <si>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</si>
  <si>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</si>
  <si>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</si>
  <si>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</si>
  <si>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</si>
  <si>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</si>
  <si>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</si>
  <si>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</si>
  <si>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</si>
  <si>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</si>
  <si>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</si>
  <si>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</si>
  <si>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</si>
  <si>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</si>
  <si>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</si>
  <si>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</si>
  <si>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</si>
  <si>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</si>
  <si>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</si>
  <si>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</si>
  <si>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</si>
  <si>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</si>
  <si>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</si>
  <si>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</si>
  <si>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</si>
  <si>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</si>
  <si>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</si>
  <si>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</si>
  <si>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</si>
  <si>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</si>
  <si>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</si>
  <si>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</si>
  <si>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</si>
  <si>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</si>
  <si>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</si>
  <si>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</si>
  <si>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</si>
  <si>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</si>
  <si>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</si>
  <si>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</si>
  <si>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</si>
  <si>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</si>
  <si>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</si>
  <si>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</si>
  <si>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0.11</t>
  </si>
  <si>
    <t>▲ 1.26</t>
  </si>
  <si>
    <t>▲ 0.56</t>
  </si>
  <si>
    <t>▲ 1.77</t>
  </si>
  <si>
    <t>飯田市病院事業会計</t>
  </si>
  <si>
    <t>飯田市水道事業会計</t>
  </si>
  <si>
    <t>一般会計</t>
  </si>
  <si>
    <t>飯田市下水道事業会計</t>
  </si>
  <si>
    <t>飯田市国民健康保険特別会計</t>
  </si>
  <si>
    <t>飯田市介護老人保健施設事業特別会計</t>
  </si>
  <si>
    <t>飯田市駐車場事業特別会計</t>
  </si>
  <si>
    <t>飯田市後期高齢者医療特別会計</t>
  </si>
  <si>
    <t>その他会計（赤字）</t>
  </si>
  <si>
    <t>その他会計（黒字）</t>
  </si>
  <si>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</si>
  <si>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</si>
  <si>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</si>
  <si>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</si>
  <si>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</si>
  <si>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</si>
  <si>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</si>
  <si>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</si>
  <si>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</si>
  <si>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長野県民交通災害共済組合（一般会計）</t>
  </si>
  <si>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</si>
  <si>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</si>
  <si>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飯田市体育協会</t>
    <rPh sb="0" eb="3">
      <t>イイダシ</t>
    </rPh>
    <rPh sb="3" eb="5">
      <t>タイイク</t>
    </rPh>
    <rPh sb="5" eb="7">
      <t>キョウカイ</t>
    </rPh>
    <phoneticPr fontId="2"/>
  </si>
  <si>
    <t>飯田清掃</t>
    <rPh sb="0" eb="2">
      <t>イイダ</t>
    </rPh>
    <rPh sb="2" eb="4">
      <t>セイソウ</t>
    </rPh>
    <phoneticPr fontId="2"/>
  </si>
  <si>
    <t>飯田健康温泉</t>
    <rPh sb="0" eb="2">
      <t>イイダ</t>
    </rPh>
    <rPh sb="2" eb="4">
      <t>ケンコウ</t>
    </rPh>
    <rPh sb="4" eb="6">
      <t>オンセン</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</si>
  <si>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</si>
  <si>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</si>
  <si>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飯田市南信濃振興公社</t>
    <rPh sb="0" eb="3">
      <t>イイダシ</t>
    </rPh>
    <rPh sb="3" eb="6">
      <t>ミナミシナノ</t>
    </rPh>
    <rPh sb="6" eb="8">
      <t>シンコウ</t>
    </rPh>
    <rPh sb="8" eb="10">
      <t>コウシャ</t>
    </rPh>
    <phoneticPr fontId="2"/>
  </si>
  <si>
    <t>稲葉クリーンセンター特別会計</t>
    <rPh sb="0" eb="2">
      <t>イナバ</t>
    </rPh>
    <rPh sb="10" eb="12">
      <t>トクベツ</t>
    </rPh>
    <rPh sb="12" eb="14">
      <t>カイケイ</t>
    </rPh>
    <phoneticPr fontId="2"/>
  </si>
  <si>
    <t>地域振興基金</t>
    <phoneticPr fontId="11"/>
  </si>
  <si>
    <t>庁舎建設基金</t>
    <phoneticPr fontId="11"/>
  </si>
  <si>
    <t>リニア中央新幹線飯田駅整備推進基金</t>
    <phoneticPr fontId="11"/>
  </si>
  <si>
    <t>公共施設等整備基金</t>
    <phoneticPr fontId="11"/>
  </si>
  <si>
    <t>ふるさと基金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</si>
  <si>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</si>
  <si>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</si>
  <si>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</si>
  <si>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</si>
  <si>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</si>
  <si>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</si>
  <si>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</si>
  <si>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</si>
  <si>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</si>
  <si>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</si>
  <si>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</si>
  <si>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計算上の分子を構成する額のうち、将来負担額は地方債残高が減少したが、広域連合負担見込額及び民間保育所整備に対する債務負担額の増により前年とほぼ同額となり、将来負担額から控除する金額のうち充当可能基金額が財政調整基金の取崩しにより減、基準財政需要額算入見込額が交付税算入される地方債償還の終了等により減となったことから、分子は約27億４千万円の増。対して分母は普通交付税交付額の減により約２億４千万円の減となったことから、結果分子が増、分母は減となり、数値が12.9ポイント上昇した。有形固定資産減価償却率は計算上の分母となる有形固定資産が産業振興施設や温泉交流施設の整備などにより約５億７千万円増加したものの、分子となる減価償却費を新たに16億８千万円計上したことにより、分母より分子の増が大きく、数値は1.5ポイント上昇した。</t>
    <rPh sb="37" eb="39">
      <t>ゲンショウ</t>
    </rPh>
    <rPh sb="52" eb="53">
      <t>オヨ</t>
    </rPh>
    <rPh sb="54" eb="56">
      <t>ミンカン</t>
    </rPh>
    <rPh sb="56" eb="58">
      <t>ホイク</t>
    </rPh>
    <rPh sb="58" eb="59">
      <t>ジョ</t>
    </rPh>
    <rPh sb="62" eb="63">
      <t>タイ</t>
    </rPh>
    <rPh sb="69" eb="70">
      <t>ガク</t>
    </rPh>
    <rPh sb="75" eb="77">
      <t>ゼンネン</t>
    </rPh>
    <rPh sb="80" eb="82">
      <t>ドウガク</t>
    </rPh>
    <rPh sb="97" eb="99">
      <t>キンガク</t>
    </rPh>
    <rPh sb="102" eb="104">
      <t>ジュウトウ</t>
    </rPh>
    <rPh sb="104" eb="106">
      <t>カノウ</t>
    </rPh>
    <rPh sb="106" eb="108">
      <t>キキン</t>
    </rPh>
    <rPh sb="108" eb="109">
      <t>ガク</t>
    </rPh>
    <rPh sb="123" eb="124">
      <t>ゲン</t>
    </rPh>
    <rPh sb="219" eb="221">
      <t>ケッカ</t>
    </rPh>
    <rPh sb="262" eb="265">
      <t>ケイサンジョウ</t>
    </rPh>
    <rPh sb="266" eb="268">
      <t>ブンボ</t>
    </rPh>
    <rPh sb="278" eb="280">
      <t>サンギョウ</t>
    </rPh>
    <rPh sb="280" eb="282">
      <t>シンコウ</t>
    </rPh>
    <rPh sb="282" eb="284">
      <t>シセツ</t>
    </rPh>
    <rPh sb="285" eb="287">
      <t>オンセン</t>
    </rPh>
    <rPh sb="287" eb="289">
      <t>コウリュウ</t>
    </rPh>
    <rPh sb="289" eb="291">
      <t>シセツ</t>
    </rPh>
    <rPh sb="292" eb="294">
      <t>セイビ</t>
    </rPh>
    <rPh sb="299" eb="300">
      <t>ヤク</t>
    </rPh>
    <rPh sb="301" eb="302">
      <t>オク</t>
    </rPh>
    <rPh sb="303" eb="305">
      <t>センマン</t>
    </rPh>
    <rPh sb="305" eb="306">
      <t>エン</t>
    </rPh>
    <rPh sb="306" eb="308">
      <t>ゾウカ</t>
    </rPh>
    <rPh sb="314" eb="316">
      <t>ブンシ</t>
    </rPh>
    <rPh sb="319" eb="321">
      <t>ゲンカ</t>
    </rPh>
    <rPh sb="321" eb="323">
      <t>ショウキャク</t>
    </rPh>
    <rPh sb="323" eb="324">
      <t>ヒ</t>
    </rPh>
    <rPh sb="325" eb="326">
      <t>アラ</t>
    </rPh>
    <rPh sb="330" eb="331">
      <t>オク</t>
    </rPh>
    <rPh sb="332" eb="335">
      <t>センマンエン</t>
    </rPh>
    <rPh sb="335" eb="337">
      <t>ケイジョウ</t>
    </rPh>
    <rPh sb="345" eb="347">
      <t>ブンボ</t>
    </rPh>
    <rPh sb="349" eb="351">
      <t>ブンシ</t>
    </rPh>
    <rPh sb="352" eb="353">
      <t>ゾウ</t>
    </rPh>
    <rPh sb="354" eb="355">
      <t>オオ</t>
    </rPh>
    <rPh sb="358" eb="360">
      <t>スウチ</t>
    </rPh>
    <rPh sb="368" eb="370">
      <t>ジョウショウ</t>
    </rPh>
    <phoneticPr fontId="5"/>
  </si>
  <si>
    <t>　将来負担比率は、分子を構成する将来負担額が前年度比でほぼ同額となったものの、将来負担額に対して充当可能な財源が、財政調整基金の取崩しによる充当可能基金の減や地方債償還に伴う基準財政需要額算入見込み額の減等により大幅減となったため、分子は約27億４千万円の増となった。対して分母は普通交付税交付額の減により約２億４千万円の増となった。その結果、単年度数値が12.9ポイント上昇した。実質公債費比率は、平成18年度借入の辺地対策事業債及び平成９年借入の臨時税収補てん債の償還終了等により一般会計の元利償還金が減少したこと、下水道事業の起債償還が平成28年度にピークを迎え繰入金（準元利償還金）が減となったこと等により、単年度数値では0.5ポイント上昇したが、3カ年平均値は平成26年度数値が高かったことにより低下した。
　今後、リニア中央新幹線関連工事や老朽化施設の更新など大規模事業が想定されるため、引き続き地方債残高の縮減に向け、着実な償還と、長期視点に立った地方債の発行に留意する必要がある。</t>
    <rPh sb="1" eb="3">
      <t>ショウライ</t>
    </rPh>
    <rPh sb="3" eb="5">
      <t>フタン</t>
    </rPh>
    <rPh sb="5" eb="7">
      <t>ヒリツ</t>
    </rPh>
    <rPh sb="9" eb="11">
      <t>ブンシ</t>
    </rPh>
    <rPh sb="12" eb="14">
      <t>コウセイ</t>
    </rPh>
    <rPh sb="16" eb="18">
      <t>ショウライ</t>
    </rPh>
    <rPh sb="18" eb="20">
      <t>フタン</t>
    </rPh>
    <rPh sb="20" eb="21">
      <t>ガク</t>
    </rPh>
    <rPh sb="22" eb="24">
      <t>ゼンネン</t>
    </rPh>
    <rPh sb="24" eb="25">
      <t>ド</t>
    </rPh>
    <rPh sb="25" eb="26">
      <t>ヒ</t>
    </rPh>
    <rPh sb="29" eb="31">
      <t>ドウガク</t>
    </rPh>
    <rPh sb="39" eb="41">
      <t>ショウライ</t>
    </rPh>
    <rPh sb="41" eb="43">
      <t>フタン</t>
    </rPh>
    <rPh sb="43" eb="44">
      <t>ガク</t>
    </rPh>
    <rPh sb="45" eb="46">
      <t>タイ</t>
    </rPh>
    <rPh sb="48" eb="50">
      <t>ジュウトウ</t>
    </rPh>
    <rPh sb="50" eb="52">
      <t>カノウ</t>
    </rPh>
    <rPh sb="53" eb="55">
      <t>ザイゲン</t>
    </rPh>
    <rPh sb="57" eb="59">
      <t>ザイセイ</t>
    </rPh>
    <rPh sb="59" eb="61">
      <t>チョウセイ</t>
    </rPh>
    <rPh sb="61" eb="63">
      <t>キキン</t>
    </rPh>
    <rPh sb="64" eb="66">
      <t>トリクズシ</t>
    </rPh>
    <rPh sb="70" eb="72">
      <t>ジュウトウ</t>
    </rPh>
    <rPh sb="72" eb="74">
      <t>カノウ</t>
    </rPh>
    <rPh sb="74" eb="76">
      <t>キキン</t>
    </rPh>
    <rPh sb="77" eb="78">
      <t>ゲン</t>
    </rPh>
    <rPh sb="79" eb="81">
      <t>チホウ</t>
    </rPh>
    <rPh sb="81" eb="82">
      <t>サイ</t>
    </rPh>
    <rPh sb="82" eb="84">
      <t>ショウカン</t>
    </rPh>
    <rPh sb="85" eb="86">
      <t>トモナ</t>
    </rPh>
    <rPh sb="87" eb="89">
      <t>キジュン</t>
    </rPh>
    <rPh sb="89" eb="91">
      <t>ザイセイ</t>
    </rPh>
    <rPh sb="91" eb="93">
      <t>ジュヨウ</t>
    </rPh>
    <rPh sb="93" eb="94">
      <t>ガク</t>
    </rPh>
    <rPh sb="94" eb="96">
      <t>サンニュウ</t>
    </rPh>
    <rPh sb="96" eb="98">
      <t>ミコ</t>
    </rPh>
    <rPh sb="99" eb="100">
      <t>ガク</t>
    </rPh>
    <rPh sb="101" eb="102">
      <t>ゲン</t>
    </rPh>
    <rPh sb="102" eb="103">
      <t>トウ</t>
    </rPh>
    <rPh sb="106" eb="108">
      <t>オオハバ</t>
    </rPh>
    <rPh sb="108" eb="109">
      <t>ゲン</t>
    </rPh>
    <rPh sb="116" eb="118">
      <t>ブンシ</t>
    </rPh>
    <rPh sb="119" eb="120">
      <t>ヤク</t>
    </rPh>
    <rPh sb="122" eb="123">
      <t>オク</t>
    </rPh>
    <rPh sb="124" eb="127">
      <t>センマンエン</t>
    </rPh>
    <rPh sb="128" eb="129">
      <t>ゾウ</t>
    </rPh>
    <rPh sb="134" eb="135">
      <t>タイ</t>
    </rPh>
    <rPh sb="137" eb="139">
      <t>ブンボ</t>
    </rPh>
    <rPh sb="140" eb="142">
      <t>フツウ</t>
    </rPh>
    <rPh sb="142" eb="145">
      <t>コウフゼイ</t>
    </rPh>
    <rPh sb="145" eb="148">
      <t>コウフガク</t>
    </rPh>
    <rPh sb="149" eb="150">
      <t>ゲン</t>
    </rPh>
    <rPh sb="153" eb="154">
      <t>ヤク</t>
    </rPh>
    <rPh sb="155" eb="156">
      <t>オク</t>
    </rPh>
    <rPh sb="157" eb="160">
      <t>センマンエン</t>
    </rPh>
    <rPh sb="161" eb="162">
      <t>ゾウ</t>
    </rPh>
    <rPh sb="169" eb="171">
      <t>ケッカ</t>
    </rPh>
    <rPh sb="172" eb="175">
      <t>タンネンド</t>
    </rPh>
    <rPh sb="175" eb="177">
      <t>スウチ</t>
    </rPh>
    <rPh sb="186" eb="188">
      <t>ジョウショウ</t>
    </rPh>
    <rPh sb="191" eb="193">
      <t>ジッシツ</t>
    </rPh>
    <rPh sb="193" eb="196">
      <t>コウサイヒ</t>
    </rPh>
    <rPh sb="196" eb="198">
      <t>ヒリツ</t>
    </rPh>
    <rPh sb="200" eb="202">
      <t>ヘイセイ</t>
    </rPh>
    <rPh sb="204" eb="206">
      <t>ネンド</t>
    </rPh>
    <rPh sb="206" eb="208">
      <t>カリイレ</t>
    </rPh>
    <rPh sb="209" eb="211">
      <t>ヘンチ</t>
    </rPh>
    <rPh sb="211" eb="213">
      <t>タイサク</t>
    </rPh>
    <rPh sb="213" eb="215">
      <t>ジギョウ</t>
    </rPh>
    <rPh sb="215" eb="216">
      <t>サイ</t>
    </rPh>
    <rPh sb="216" eb="217">
      <t>オヨ</t>
    </rPh>
    <rPh sb="218" eb="220">
      <t>ヘイセイ</t>
    </rPh>
    <rPh sb="221" eb="222">
      <t>ネン</t>
    </rPh>
    <rPh sb="222" eb="224">
      <t>カリイレ</t>
    </rPh>
    <rPh sb="225" eb="227">
      <t>リンジ</t>
    </rPh>
    <rPh sb="227" eb="229">
      <t>ゼイシュウ</t>
    </rPh>
    <rPh sb="311" eb="313">
      <t>スウチ</t>
    </rPh>
    <rPh sb="322" eb="324">
      <t>ジョウショウ</t>
    </rPh>
    <rPh sb="335" eb="337">
      <t>ヘイセイ</t>
    </rPh>
    <rPh sb="339" eb="341">
      <t>ネンド</t>
    </rPh>
    <rPh sb="341" eb="343">
      <t>スウチ</t>
    </rPh>
    <rPh sb="344" eb="345">
      <t>タカ</t>
    </rPh>
    <rPh sb="353" eb="355">
      <t>テイカ</t>
    </rPh>
    <rPh sb="379" eb="381">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</si>
</sst>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64346</c:v>
                </c:pt>
                <c:pt idx="3">
                  <c:v>65942</c:v>
                </c:pt>
                <c:pt idx="4">
                  <c:v>68655</c:v>
                </c:pt>
              </c:numCache>
            </c:numRef>
          </c:val>
          <c:smooth val="0"/>
          <c:extLst>
            <c:ext xmlns:c16="http://schemas.microsoft.com/office/drawing/2014/chart" uri="{C3380CC4-5D6E-409C-BE32-E72D297353CC}">
              <c16:uniqueId val="{00000000-34CF-41B4-889E-16CD3E3D8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56561</c:v>
                </c:pt>
                <c:pt idx="1">
                  <c:v>89650</c:v>
                </c:pt>
                <c:pt idx="2">
                  <c:v>52827</c:v>
                </c:pt>
                <c:pt idx="3">
                  <c:v>51597</c:v>
                </c:pt>
                <c:pt idx="4">
                  <c:v>59827</c:v>
                </c:pt>
              </c:numCache>
            </c:numRef>
          </c:val>
          <c:smooth val="0"/>
          <c:extLst>
            <c:ext xmlns:c16="http://schemas.microsoft.com/office/drawing/2014/chart" uri="{C3380CC4-5D6E-409C-BE32-E72D297353CC}">
              <c16:uniqueId val="{00000001-34CF-41B4-889E-16CD3E3D8F6B}"/>
            </c:ext>
          </c:extLst>
        </c:ser>
        <c:dLbls>
          <c:showLegendKey val="0"/>
          <c:showVal val="0"/>
          <c:showCatName val="0"/>
          <c:showSerName val="0"/>
          <c:showPercent val="0"/>
          <c:showBubbleSize val="0"/>
        </c:dLbls>
        <c:marker val="1"/>
        <c:smooth val="0"/>
        <c:axId val="297118480"/>
        <c:axId val="200343112"/>
      </c:lineChart>
      <c:catAx>
        <c:axId val="29711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343112"/>
        <c:crosses val="autoZero"/>
        <c:auto val="1"/>
        <c:lblAlgn val="ctr"/>
        <c:lblOffset val="100"/>
        <c:tickLblSkip val="1"/>
        <c:tickMarkSkip val="1"/>
        <c:noMultiLvlLbl val="0"/>
      </c:catAx>
      <c:valAx>
        <c:axId val="200343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11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3.96</c:v>
                </c:pt>
                <c:pt idx="1">
                  <c:v>3.52</c:v>
                </c:pt>
                <c:pt idx="2">
                  <c:v>3.79</c:v>
                </c:pt>
                <c:pt idx="3">
                  <c:v>3.63</c:v>
                </c:pt>
                <c:pt idx="4">
                  <c:v>3.39</c:v>
                </c:pt>
              </c:numCache>
            </c:numRef>
          </c:val>
          <c:extLst>
            <c:ext xmlns:c16="http://schemas.microsoft.com/office/drawing/2014/chart" uri="{C3380CC4-5D6E-409C-BE32-E72D297353CC}">
              <c16:uniqueId val="{00000000-E353-44A9-BE06-87C31815E9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7.69</c:v>
                </c:pt>
                <c:pt idx="1">
                  <c:v>7.09</c:v>
                </c:pt>
                <c:pt idx="2">
                  <c:v>8.2200000000000006</c:v>
                </c:pt>
                <c:pt idx="3">
                  <c:v>7.93</c:v>
                </c:pt>
                <c:pt idx="4">
                  <c:v>6.56</c:v>
                </c:pt>
              </c:numCache>
            </c:numRef>
          </c:val>
          <c:extLst>
            <c:ext xmlns:c16="http://schemas.microsoft.com/office/drawing/2014/chart" uri="{C3380CC4-5D6E-409C-BE32-E72D297353CC}">
              <c16:uniqueId val="{00000001-E353-44A9-BE06-87C31815E914}"/>
            </c:ext>
          </c:extLst>
        </c:ser>
        <c:dLbls>
          <c:showLegendKey val="0"/>
          <c:showVal val="0"/>
          <c:showCatName val="0"/>
          <c:showSerName val="0"/>
          <c:showPercent val="0"/>
          <c:showBubbleSize val="0"/>
        </c:dLbls>
        <c:gapWidth val="250"/>
        <c:overlap val="100"/>
        <c:axId val="300121360"/>
        <c:axId val="263618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-0.11</c:v>
                </c:pt>
                <c:pt idx="1">
                  <c:v>-1.26</c:v>
                </c:pt>
                <c:pt idx="2">
                  <c:v>1.62</c:v>
                </c:pt>
                <c:pt idx="3">
                  <c:v>-0.56000000000000005</c:v>
                </c:pt>
                <c:pt idx="4">
                  <c:v>-1.77</c:v>
                </c:pt>
              </c:numCache>
            </c:numRef>
          </c:val>
          <c:smooth val="0"/>
          <c:extLst>
            <c:ext xmlns:c16="http://schemas.microsoft.com/office/drawing/2014/chart" uri="{C3380CC4-5D6E-409C-BE32-E72D297353CC}">
              <c16:uniqueId val="{00000002-E353-44A9-BE06-87C31815E914}"/>
            </c:ext>
          </c:extLst>
        </c:ser>
        <c:dLbls>
          <c:showLegendKey val="0"/>
          <c:showVal val="0"/>
          <c:showCatName val="0"/>
          <c:showSerName val="0"/>
          <c:showPercent val="0"/>
          <c:showBubbleSize val="0"/>
        </c:dLbls>
        <c:marker val="1"/>
        <c:smooth val="0"/>
        <c:axId val="300121360"/>
        <c:axId val="263618728"/>
      </c:lineChart>
      <c:catAx>
        <c:axId val="30012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3618728"/>
        <c:crosses val="autoZero"/>
        <c:auto val="1"/>
        <c:lblAlgn val="ctr"/>
        <c:lblOffset val="100"/>
        <c:tickLblSkip val="1"/>
        <c:tickMarkSkip val="1"/>
        <c:noMultiLvlLbl val="0"/>
      </c:catAx>
      <c:valAx>
        <c:axId val="26361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12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0.49</c:v>
                </c:pt>
                <c:pt idx="2">
                  <c:v>#N/A</c:v>
                </c:pt>
                <c:pt idx="3">
                  <c:v>1.0900000000000001</c:v>
                </c:pt>
                <c:pt idx="4">
                  <c:v>#N/A</c:v>
                </c:pt>
                <c:pt idx="5">
                  <c:v>1.17</c:v>
                </c:pt>
                <c:pt idx="6">
                  <c:v>#N/A</c:v>
                </c:pt>
                <c:pt idx="7">
                  <c:v>0.51</c:v>
                </c:pt>
                <c:pt idx="8">
                  <c:v>#N/A</c:v>
                </c:pt>
                <c:pt idx="9">
                  <c:v>0.08</c:v>
                </c:pt>
              </c:numCache>
            </c:numRef>
          </c:val>
          <c:extLst>
            <c:ext xmlns:c16="http://schemas.microsoft.com/office/drawing/2014/chart" uri="{C3380CC4-5D6E-409C-BE32-E72D297353CC}">
              <c16:uniqueId val="{00000000-43D2-4891-B049-0CC398BDE7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D2-4891-B049-0CC398BDE7CB}"/>
            </c:ext>
          </c:extLst>
        </c:ser>
        <c:ser>
          <c:idx val="2"/>
          <c:order val="2"/>
          <c:tx>
            <c:strRef>
              <c:f>データシート!$A$29</c:f>
              <c:strCache>
                <c:ptCount val="1"/>
                <c:pt idx="0">
                  <c:v>飯田市後期高齢者医療特別会計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0.05</c:v>
                </c:pt>
              </c:numCache>
            </c:numRef>
          </c:val>
          <c:extLst>
            <c:ext xmlns:c16="http://schemas.microsoft.com/office/drawing/2014/chart" uri="{C3380CC4-5D6E-409C-BE32-E72D297353CC}">
              <c16:uniqueId val="{00000002-43D2-4891-B049-0CC398BDE7CB}"/>
            </c:ext>
          </c:extLst>
        </c:ser>
        <c:ser>
          <c:idx val="3"/>
          <c:order val="3"/>
          <c:tx>
            <c:strRef>
              <c:f>データシート!$A$30</c:f>
              <c:strCache>
                <c:ptCount val="1"/>
                <c:pt idx="0">
                  <c:v>飯田市駐車場事業特別会計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3-43D2-4891-B049-0CC398BDE7CB}"/>
            </c:ext>
          </c:extLst>
        </c:ser>
        <c:ser>
          <c:idx val="4"/>
          <c:order val="4"/>
          <c:tx>
            <c:strRef>
              <c:f>データシート!$A$31</c:f>
              <c:strCache>
                <c:ptCount val="1"/>
                <c:pt idx="0">
                  <c:v>飯田市介護老人保健施設事業特別会計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0.16</c:v>
                </c:pt>
                <c:pt idx="4">
                  <c:v>#N/A</c:v>
                </c:pt>
                <c:pt idx="5">
                  <c:v>0.19</c:v>
                </c:pt>
                <c:pt idx="6">
                  <c:v>#N/A</c:v>
                </c:pt>
                <c:pt idx="7">
                  <c:v>0.23</c:v>
                </c:pt>
                <c:pt idx="8">
                  <c:v>#N/A</c:v>
                </c:pt>
                <c:pt idx="9">
                  <c:v>0.2</c:v>
                </c:pt>
              </c:numCache>
            </c:numRef>
          </c:val>
          <c:extLst>
            <c:ext xmlns:c16="http://schemas.microsoft.com/office/drawing/2014/chart" uri="{C3380CC4-5D6E-409C-BE32-E72D297353CC}">
              <c16:uniqueId val="{00000004-43D2-4891-B049-0CC398BDE7CB}"/>
            </c:ext>
          </c:extLst>
        </c:ser>
        <c:ser>
          <c:idx val="5"/>
          <c:order val="5"/>
          <c:tx>
            <c:strRef>
              <c:f>データシート!$A$32</c:f>
              <c:strCache>
                <c:ptCount val="1"/>
                <c:pt idx="0">
                  <c:v>飯田市国民健康保険特別会計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1.26</c:v>
                </c:pt>
                <c:pt idx="2">
                  <c:v>#N/A</c:v>
                </c:pt>
                <c:pt idx="3">
                  <c:v>1.32</c:v>
                </c:pt>
                <c:pt idx="4">
                  <c:v>#N/A</c:v>
                </c:pt>
                <c:pt idx="5">
                  <c:v>1.81</c:v>
                </c:pt>
                <c:pt idx="6">
                  <c:v>#N/A</c:v>
                </c:pt>
                <c:pt idx="7">
                  <c:v>2.82</c:v>
                </c:pt>
                <c:pt idx="8">
                  <c:v>#N/A</c:v>
                </c:pt>
                <c:pt idx="9">
                  <c:v>1.99</c:v>
                </c:pt>
              </c:numCache>
            </c:numRef>
          </c:val>
          <c:extLst>
            <c:ext xmlns:c16="http://schemas.microsoft.com/office/drawing/2014/chart" uri="{C3380CC4-5D6E-409C-BE32-E72D297353CC}">
              <c16:uniqueId val="{00000005-43D2-4891-B049-0CC398BDE7CB}"/>
            </c:ext>
          </c:extLst>
        </c:ser>
        <c:ser>
          <c:idx val="6"/>
          <c:order val="6"/>
          <c:tx>
            <c:strRef>
              <c:f>データシート!$A$33</c:f>
              <c:strCache>
                <c:ptCount val="1"/>
                <c:pt idx="0">
                  <c:v>飯田市下水道事業会計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2.34</c:v>
                </c:pt>
                <c:pt idx="8">
                  <c:v>#N/A</c:v>
                </c:pt>
                <c:pt idx="9">
                  <c:v>3.28</c:v>
                </c:pt>
              </c:numCache>
            </c:numRef>
          </c:val>
          <c:extLst>
            <c:ext xmlns:c16="http://schemas.microsoft.com/office/drawing/2014/chart" uri="{C3380CC4-5D6E-409C-BE32-E72D297353CC}">
              <c16:uniqueId val="{00000006-43D2-4891-B049-0CC398BDE7C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3.92</c:v>
                </c:pt>
                <c:pt idx="2">
                  <c:v>#N/A</c:v>
                </c:pt>
                <c:pt idx="3">
                  <c:v>3.48</c:v>
                </c:pt>
                <c:pt idx="4">
                  <c:v>#N/A</c:v>
                </c:pt>
                <c:pt idx="5">
                  <c:v>3.76</c:v>
                </c:pt>
                <c:pt idx="6">
                  <c:v>#N/A</c:v>
                </c:pt>
                <c:pt idx="7">
                  <c:v>3.59</c:v>
                </c:pt>
                <c:pt idx="8">
                  <c:v>#N/A</c:v>
                </c:pt>
                <c:pt idx="9">
                  <c:v>3.33</c:v>
                </c:pt>
              </c:numCache>
            </c:numRef>
          </c:val>
          <c:extLst>
            <c:ext xmlns:c16="http://schemas.microsoft.com/office/drawing/2014/chart" uri="{C3380CC4-5D6E-409C-BE32-E72D297353CC}">
              <c16:uniqueId val="{00000007-43D2-4891-B049-0CC398BDE7CB}"/>
            </c:ext>
          </c:extLst>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5.92</c:v>
                </c:pt>
                <c:pt idx="2">
                  <c:v>#N/A</c:v>
                </c:pt>
                <c:pt idx="3">
                  <c:v>6.71</c:v>
                </c:pt>
                <c:pt idx="4">
                  <c:v>#N/A</c:v>
                </c:pt>
                <c:pt idx="5">
                  <c:v>6.83</c:v>
                </c:pt>
                <c:pt idx="6">
                  <c:v>#N/A</c:v>
                </c:pt>
                <c:pt idx="7">
                  <c:v>7.49</c:v>
                </c:pt>
                <c:pt idx="8">
                  <c:v>#N/A</c:v>
                </c:pt>
                <c:pt idx="9">
                  <c:v>7.14</c:v>
                </c:pt>
              </c:numCache>
            </c:numRef>
          </c:val>
          <c:extLst>
            <c:ext xmlns:c16="http://schemas.microsoft.com/office/drawing/2014/chart" uri="{C3380CC4-5D6E-409C-BE32-E72D297353CC}">
              <c16:uniqueId val="{00000008-43D2-4891-B049-0CC398BDE7CB}"/>
            </c:ext>
          </c:extLst>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20.170000000000002</c:v>
                </c:pt>
                <c:pt idx="2">
                  <c:v>#N/A</c:v>
                </c:pt>
                <c:pt idx="3">
                  <c:v>20.62</c:v>
                </c:pt>
                <c:pt idx="4">
                  <c:v>#N/A</c:v>
                </c:pt>
                <c:pt idx="5">
                  <c:v>20.34</c:v>
                </c:pt>
                <c:pt idx="6">
                  <c:v>#N/A</c:v>
                </c:pt>
                <c:pt idx="7">
                  <c:v>18.420000000000002</c:v>
                </c:pt>
                <c:pt idx="8">
                  <c:v>#N/A</c:v>
                </c:pt>
                <c:pt idx="9">
                  <c:v>14.42</c:v>
                </c:pt>
              </c:numCache>
            </c:numRef>
          </c:val>
          <c:extLst>
            <c:ext xmlns:c16="http://schemas.microsoft.com/office/drawing/2014/chart" uri="{C3380CC4-5D6E-409C-BE32-E72D297353CC}">
              <c16:uniqueId val="{00000009-43D2-4891-B049-0CC398BDE7CB}"/>
            </c:ext>
          </c:extLst>
        </c:ser>
        <c:dLbls>
          <c:showLegendKey val="0"/>
          <c:showVal val="0"/>
          <c:showCatName val="0"/>
          <c:showSerName val="0"/>
          <c:showPercent val="0"/>
          <c:showBubbleSize val="0"/>
        </c:dLbls>
        <c:gapWidth val="150"/>
        <c:overlap val="100"/>
        <c:axId val="303165768"/>
        <c:axId val="300038056"/>
      </c:barChart>
      <c:catAx>
        <c:axId val="30316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038056"/>
        <c:crosses val="autoZero"/>
        <c:auto val="1"/>
        <c:lblAlgn val="ctr"/>
        <c:lblOffset val="100"/>
        <c:tickLblSkip val="1"/>
        <c:tickMarkSkip val="1"/>
        <c:noMultiLvlLbl val="0"/>
      </c:catAx>
      <c:valAx>
        <c:axId val="30003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165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5939</c:v>
                </c:pt>
                <c:pt idx="5">
                  <c:v>6170</c:v>
                </c:pt>
                <c:pt idx="8">
                  <c:v>6217</c:v>
                </c:pt>
                <c:pt idx="11">
                  <c:v>6193</c:v>
                </c:pt>
                <c:pt idx="14">
                  <c:v>6013</c:v>
                </c:pt>
              </c:numCache>
            </c:numRef>
          </c:val>
          <c:extLst>
            <c:ext xmlns:c16="http://schemas.microsoft.com/office/drawing/2014/chart" uri="{C3380CC4-5D6E-409C-BE32-E72D297353CC}">
              <c16:uniqueId val="{00000000-927B-4B2F-9E09-C3FB2A00E5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7B-4B2F-9E09-C3FB2A00E5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194</c:v>
                </c:pt>
                <c:pt idx="3">
                  <c:v>176</c:v>
                </c:pt>
                <c:pt idx="6">
                  <c:v>159</c:v>
                </c:pt>
                <c:pt idx="9">
                  <c:v>137</c:v>
                </c:pt>
                <c:pt idx="12">
                  <c:v>119</c:v>
                </c:pt>
              </c:numCache>
            </c:numRef>
          </c:val>
          <c:extLst>
            <c:ext xmlns:c16="http://schemas.microsoft.com/office/drawing/2014/chart" uri="{C3380CC4-5D6E-409C-BE32-E72D297353CC}">
              <c16:uniqueId val="{00000002-927B-4B2F-9E09-C3FB2A00E5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279</c:v>
                </c:pt>
                <c:pt idx="3">
                  <c:v>285</c:v>
                </c:pt>
                <c:pt idx="6">
                  <c:v>314</c:v>
                </c:pt>
                <c:pt idx="9">
                  <c:v>357</c:v>
                </c:pt>
                <c:pt idx="12">
                  <c:v>249</c:v>
                </c:pt>
              </c:numCache>
            </c:numRef>
          </c:val>
          <c:extLst>
            <c:ext xmlns:c16="http://schemas.microsoft.com/office/drawing/2014/chart" uri="{C3380CC4-5D6E-409C-BE32-E72D297353CC}">
              <c16:uniqueId val="{00000003-927B-4B2F-9E09-C3FB2A00E5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2368</c:v>
                </c:pt>
                <c:pt idx="3">
                  <c:v>2335</c:v>
                </c:pt>
                <c:pt idx="6">
                  <c:v>2633</c:v>
                </c:pt>
                <c:pt idx="9">
                  <c:v>2681</c:v>
                </c:pt>
                <c:pt idx="12">
                  <c:v>2632</c:v>
                </c:pt>
              </c:numCache>
            </c:numRef>
          </c:val>
          <c:extLst>
            <c:ext xmlns:c16="http://schemas.microsoft.com/office/drawing/2014/chart" uri="{C3380CC4-5D6E-409C-BE32-E72D297353CC}">
              <c16:uniqueId val="{00000004-927B-4B2F-9E09-C3FB2A00E5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7B-4B2F-9E09-C3FB2A00E5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7B-4B2F-9E09-C3FB2A00E5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4966</c:v>
                </c:pt>
                <c:pt idx="3">
                  <c:v>4946</c:v>
                </c:pt>
                <c:pt idx="6">
                  <c:v>4863</c:v>
                </c:pt>
                <c:pt idx="9">
                  <c:v>4927</c:v>
                </c:pt>
                <c:pt idx="12">
                  <c:v>4858</c:v>
                </c:pt>
              </c:numCache>
            </c:numRef>
          </c:val>
          <c:extLst>
            <c:ext xmlns:c16="http://schemas.microsoft.com/office/drawing/2014/chart" uri="{C3380CC4-5D6E-409C-BE32-E72D297353CC}">
              <c16:uniqueId val="{00000007-927B-4B2F-9E09-C3FB2A00E508}"/>
            </c:ext>
          </c:extLst>
        </c:ser>
        <c:dLbls>
          <c:showLegendKey val="0"/>
          <c:showVal val="0"/>
          <c:showCatName val="0"/>
          <c:showSerName val="0"/>
          <c:showPercent val="0"/>
          <c:showBubbleSize val="0"/>
        </c:dLbls>
        <c:gapWidth val="100"/>
        <c:overlap val="100"/>
        <c:axId val="264518280"/>
        <c:axId val="26379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1868</c:v>
                </c:pt>
                <c:pt idx="2">
                  <c:v>#N/A</c:v>
                </c:pt>
                <c:pt idx="3">
                  <c:v>#N/A</c:v>
                </c:pt>
                <c:pt idx="4">
                  <c:v>1572</c:v>
                </c:pt>
                <c:pt idx="5">
                  <c:v>#N/A</c:v>
                </c:pt>
                <c:pt idx="6">
                  <c:v>#N/A</c:v>
                </c:pt>
                <c:pt idx="7">
                  <c:v>1752</c:v>
                </c:pt>
                <c:pt idx="8">
                  <c:v>#N/A</c:v>
                </c:pt>
                <c:pt idx="9">
                  <c:v>#N/A</c:v>
                </c:pt>
                <c:pt idx="10">
                  <c:v>1909</c:v>
                </c:pt>
                <c:pt idx="11">
                  <c:v>#N/A</c:v>
                </c:pt>
                <c:pt idx="12">
                  <c:v>#N/A</c:v>
                </c:pt>
                <c:pt idx="13">
                  <c:v>1845</c:v>
                </c:pt>
                <c:pt idx="14">
                  <c:v>#N/A</c:v>
                </c:pt>
              </c:numCache>
            </c:numRef>
          </c:val>
          <c:smooth val="0"/>
          <c:extLst>
            <c:ext xmlns:c16="http://schemas.microsoft.com/office/drawing/2014/chart" uri="{C3380CC4-5D6E-409C-BE32-E72D297353CC}">
              <c16:uniqueId val="{00000008-927B-4B2F-9E09-C3FB2A00E508}"/>
            </c:ext>
          </c:extLst>
        </c:ser>
        <c:dLbls>
          <c:showLegendKey val="0"/>
          <c:showVal val="0"/>
          <c:showCatName val="0"/>
          <c:showSerName val="0"/>
          <c:showPercent val="0"/>
          <c:showBubbleSize val="0"/>
        </c:dLbls>
        <c:marker val="1"/>
        <c:smooth val="0"/>
        <c:axId val="264518280"/>
        <c:axId val="263796080"/>
      </c:lineChart>
      <c:catAx>
        <c:axId val="26451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796080"/>
        <c:crosses val="autoZero"/>
        <c:auto val="1"/>
        <c:lblAlgn val="ctr"/>
        <c:lblOffset val="100"/>
        <c:tickLblSkip val="1"/>
        <c:tickMarkSkip val="1"/>
        <c:noMultiLvlLbl val="0"/>
      </c:catAx>
      <c:valAx>
        <c:axId val="26379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51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53146</c:v>
                </c:pt>
                <c:pt idx="5">
                  <c:v>55392</c:v>
                </c:pt>
                <c:pt idx="8">
                  <c:v>52999</c:v>
                </c:pt>
                <c:pt idx="11">
                  <c:v>50987</c:v>
                </c:pt>
                <c:pt idx="14">
                  <c:v>49266</c:v>
                </c:pt>
              </c:numCache>
            </c:numRef>
          </c:val>
          <c:extLst>
            <c:ext xmlns:c16="http://schemas.microsoft.com/office/drawing/2014/chart" uri="{C3380CC4-5D6E-409C-BE32-E72D297353CC}">
              <c16:uniqueId val="{00000000-1C5A-4547-AC78-01B3008FF0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12293</c:v>
                </c:pt>
                <c:pt idx="5">
                  <c:v>11305</c:v>
                </c:pt>
                <c:pt idx="8">
                  <c:v>10124</c:v>
                </c:pt>
                <c:pt idx="11">
                  <c:v>10089</c:v>
                </c:pt>
                <c:pt idx="14">
                  <c:v>9239</c:v>
                </c:pt>
              </c:numCache>
            </c:numRef>
          </c:val>
          <c:extLst>
            <c:ext xmlns:c16="http://schemas.microsoft.com/office/drawing/2014/chart" uri="{C3380CC4-5D6E-409C-BE32-E72D297353CC}">
              <c16:uniqueId val="{00000001-1C5A-4547-AC78-01B3008FF0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11580</c:v>
                </c:pt>
                <c:pt idx="5">
                  <c:v>11243</c:v>
                </c:pt>
                <c:pt idx="8">
                  <c:v>11669</c:v>
                </c:pt>
                <c:pt idx="11">
                  <c:v>11867</c:v>
                </c:pt>
                <c:pt idx="14">
                  <c:v>11679</c:v>
                </c:pt>
              </c:numCache>
            </c:numRef>
          </c:val>
          <c:extLst>
            <c:ext xmlns:c16="http://schemas.microsoft.com/office/drawing/2014/chart" uri="{C3380CC4-5D6E-409C-BE32-E72D297353CC}">
              <c16:uniqueId val="{00000002-1C5A-4547-AC78-01B3008FF0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5A-4547-AC78-01B3008FF0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5A-4547-AC78-01B3008FF0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5A-4547-AC78-01B3008FF0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7895</c:v>
                </c:pt>
                <c:pt idx="3">
                  <c:v>7493</c:v>
                </c:pt>
                <c:pt idx="6">
                  <c:v>7237</c:v>
                </c:pt>
                <c:pt idx="9">
                  <c:v>7212</c:v>
                </c:pt>
                <c:pt idx="12">
                  <c:v>7164</c:v>
                </c:pt>
              </c:numCache>
            </c:numRef>
          </c:val>
          <c:extLst>
            <c:ext xmlns:c16="http://schemas.microsoft.com/office/drawing/2014/chart" uri="{C3380CC4-5D6E-409C-BE32-E72D297353CC}">
              <c16:uniqueId val="{00000006-1C5A-4547-AC78-01B3008FF0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457</c:v>
                </c:pt>
                <c:pt idx="3">
                  <c:v>374</c:v>
                </c:pt>
                <c:pt idx="6">
                  <c:v>422</c:v>
                </c:pt>
                <c:pt idx="9">
                  <c:v>1104</c:v>
                </c:pt>
                <c:pt idx="12">
                  <c:v>2479</c:v>
                </c:pt>
              </c:numCache>
            </c:numRef>
          </c:val>
          <c:extLst>
            <c:ext xmlns:c16="http://schemas.microsoft.com/office/drawing/2014/chart" uri="{C3380CC4-5D6E-409C-BE32-E72D297353CC}">
              <c16:uniqueId val="{00000007-1C5A-4547-AC78-01B3008FF0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26030</c:v>
                </c:pt>
                <c:pt idx="3">
                  <c:v>24180</c:v>
                </c:pt>
                <c:pt idx="6">
                  <c:v>23747</c:v>
                </c:pt>
                <c:pt idx="9">
                  <c:v>23507</c:v>
                </c:pt>
                <c:pt idx="12">
                  <c:v>22376</c:v>
                </c:pt>
              </c:numCache>
            </c:numRef>
          </c:val>
          <c:extLst>
            <c:ext xmlns:c16="http://schemas.microsoft.com/office/drawing/2014/chart" uri="{C3380CC4-5D6E-409C-BE32-E72D297353CC}">
              <c16:uniqueId val="{00000008-1C5A-4547-AC78-01B3008FF0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759</c:v>
                </c:pt>
                <c:pt idx="3">
                  <c:v>659</c:v>
                </c:pt>
                <c:pt idx="6">
                  <c:v>569</c:v>
                </c:pt>
                <c:pt idx="9">
                  <c:v>499</c:v>
                </c:pt>
                <c:pt idx="12">
                  <c:v>1200</c:v>
                </c:pt>
              </c:numCache>
            </c:numRef>
          </c:val>
          <c:extLst>
            <c:ext xmlns:c16="http://schemas.microsoft.com/office/drawing/2014/chart" uri="{C3380CC4-5D6E-409C-BE32-E72D297353CC}">
              <c16:uniqueId val="{00000009-1C5A-4547-AC78-01B3008FF0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41167</c:v>
                </c:pt>
                <c:pt idx="3">
                  <c:v>44305</c:v>
                </c:pt>
                <c:pt idx="6">
                  <c:v>44217</c:v>
                </c:pt>
                <c:pt idx="9">
                  <c:v>43084</c:v>
                </c:pt>
                <c:pt idx="12">
                  <c:v>42169</c:v>
                </c:pt>
              </c:numCache>
            </c:numRef>
          </c:val>
          <c:extLst>
            <c:ext xmlns:c16="http://schemas.microsoft.com/office/drawing/2014/chart" uri="{C3380CC4-5D6E-409C-BE32-E72D297353CC}">
              <c16:uniqueId val="{0000000A-1C5A-4547-AC78-01B3008FF040}"/>
            </c:ext>
          </c:extLst>
        </c:ser>
        <c:dLbls>
          <c:showLegendKey val="0"/>
          <c:showVal val="0"/>
          <c:showCatName val="0"/>
          <c:showSerName val="0"/>
          <c:showPercent val="0"/>
          <c:showBubbleSize val="0"/>
        </c:dLbls>
        <c:gapWidth val="100"/>
        <c:overlap val="100"/>
        <c:axId val="297924712"/>
        <c:axId val="297925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1399</c:v>
                </c:pt>
                <c:pt idx="8">
                  <c:v>#N/A</c:v>
                </c:pt>
                <c:pt idx="9">
                  <c:v>#N/A</c:v>
                </c:pt>
                <c:pt idx="10">
                  <c:v>2462</c:v>
                </c:pt>
                <c:pt idx="11">
                  <c:v>#N/A</c:v>
                </c:pt>
                <c:pt idx="12">
                  <c:v>#N/A</c:v>
                </c:pt>
                <c:pt idx="13">
                  <c:v>5204</c:v>
                </c:pt>
                <c:pt idx="14">
                  <c:v>#N/A</c:v>
                </c:pt>
              </c:numCache>
            </c:numRef>
          </c:val>
          <c:smooth val="0"/>
          <c:extLst>
            <c:ext xmlns:c16="http://schemas.microsoft.com/office/drawing/2014/chart" uri="{C3380CC4-5D6E-409C-BE32-E72D297353CC}">
              <c16:uniqueId val="{0000000B-1C5A-4547-AC78-01B3008FF040}"/>
            </c:ext>
          </c:extLst>
        </c:ser>
        <c:dLbls>
          <c:showLegendKey val="0"/>
          <c:showVal val="0"/>
          <c:showCatName val="0"/>
          <c:showSerName val="0"/>
          <c:showPercent val="0"/>
          <c:showBubbleSize val="0"/>
        </c:dLbls>
        <c:marker val="1"/>
        <c:smooth val="0"/>
        <c:axId val="297924712"/>
        <c:axId val="297925096"/>
      </c:lineChart>
      <c:catAx>
        <c:axId val="29792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925096"/>
        <c:crosses val="autoZero"/>
        <c:auto val="1"/>
        <c:lblAlgn val="ctr"/>
        <c:lblOffset val="100"/>
        <c:tickLblSkip val="1"/>
        <c:tickMarkSkip val="1"/>
        <c:noMultiLvlLbl val="0"/>
      </c:catAx>
      <c:valAx>
        <c:axId val="297925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2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2269</c:v>
                </c:pt>
                <c:pt idx="1">
                  <c:v>2169</c:v>
                </c:pt>
                <c:pt idx="2">
                  <c:v>1770</c:v>
                </c:pt>
              </c:numCache>
            </c:numRef>
          </c:val>
          <c:extLst>
            <c:ext xmlns:c16="http://schemas.microsoft.com/office/drawing/2014/chart" uri="{C3380CC4-5D6E-409C-BE32-E72D297353CC}">
              <c16:uniqueId val="{00000000-C7ED-4BDF-948E-858E3166B9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1462</c:v>
                </c:pt>
                <c:pt idx="1">
                  <c:v>1464</c:v>
                </c:pt>
                <c:pt idx="2">
                  <c:v>1468</c:v>
                </c:pt>
              </c:numCache>
            </c:numRef>
          </c:val>
          <c:extLst>
            <c:ext xmlns:c16="http://schemas.microsoft.com/office/drawing/2014/chart" uri="{C3380CC4-5D6E-409C-BE32-E72D297353CC}">
              <c16:uniqueId val="{00000001-C7ED-4BDF-948E-858E3166B9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8846</c:v>
                </c:pt>
                <c:pt idx="1">
                  <c:v>8870</c:v>
                </c:pt>
                <c:pt idx="2">
                  <c:v>8956</c:v>
                </c:pt>
              </c:numCache>
            </c:numRef>
          </c:val>
          <c:extLst>
            <c:ext xmlns:c16="http://schemas.microsoft.com/office/drawing/2014/chart" uri="{C3380CC4-5D6E-409C-BE32-E72D297353CC}">
              <c16:uniqueId val="{00000002-C7ED-4BDF-948E-858E3166B921}"/>
            </c:ext>
          </c:extLst>
        </c:ser>
        <c:dLbls>
          <c:showLegendKey val="0"/>
          <c:showVal val="0"/>
          <c:showCatName val="0"/>
          <c:showSerName val="0"/>
          <c:showPercent val="0"/>
          <c:showBubbleSize val="0"/>
        </c:dLbls>
        <c:gapWidth val="120"/>
        <c:overlap val="100"/>
        <c:axId val="262139240"/>
        <c:axId val="308703384"/>
      </c:barChart>
      <c:catAx>
        <c:axId val="26213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8703384"/>
        <c:crosses val="autoZero"/>
        <c:auto val="1"/>
        <c:lblAlgn val="ctr"/>
        <c:lblOffset val="100"/>
        <c:tickLblSkip val="1"/>
        <c:tickMarkSkip val="1"/>
        <c:noMultiLvlLbl val="0"/>
      </c:catAx>
      <c:valAx>
        <c:axId val="308703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213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{AB99CE15-E99F-4FF0-8150-2E4E8AA9CE91}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8E-4744-85E3-85D5077BDF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{A1BA1127-6FBA-4B53-9072-1D6009224565}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8E-4744-85E3-85D5077BDF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{9EC7040D-D5C9-445D-83F4-C64A4A484D64}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8E-4744-85E3-85D5077BDF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{37896A55-55FD-4771-A472-E15C885A8B39}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8E-4744-85E3-85D5077BDF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{7CF273FE-127A-4DDD-8FCC-F93FAD96DD86}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8E-4744-85E3-85D5077BDF7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{747088CE-7CC0-40DD-A1C3-158251069E61}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8E-4744-85E3-85D5077BDF7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{0EE88650-F5CE-455D-97AA-CBB917B81BD0}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8E-4744-85E3-85D5077BDF7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{6539BDE1-6D2A-4F2B-B70F-7B9A86D9D754}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8E-4744-85E3-85D5077BDF7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{EF6970CE-EE0C-4BAB-9660-84A6019C22DF}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8E-4744-85E3-85D5077BDF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51.4</c:v>
                </c:pt>
                <c:pt idx="32">
                  <c:v>52.9</c:v>
                </c:pt>
              </c:numCache>
            </c:numRef>
          </c:xVal>
          <c:yVal>
            <c:numRef>
              <c:f>公会計指標分析・財政指標組合せ分析表!$BP$51:$DC$51</c:f>
              <c:numCache>
                <c:formatCode>#,##0.0;"▲ "#,##0.0</c:formatCode>
                <c:ptCount val="40"/>
                <c:pt idx="24">
                  <c:v>11.2</c:v>
                </c:pt>
                <c:pt idx="32">
                  <c:v>24.1</c:v>
                </c:pt>
              </c:numCache>
            </c:numRef>
          </c:yVal>
          <c:smooth val="0"/>
          <c:extLst>
            <c:ext xmlns:c16="http://schemas.microsoft.com/office/drawing/2014/chart" uri="{C3380CC4-5D6E-409C-BE32-E72D297353CC}">
              <c16:uniqueId val="{00000009-FD8E-4744-85E3-85D5077BDF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{9D8D38F6-0F05-4F21-B243-66FA5F735E86}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8E-4744-85E3-85D5077BDF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{26209677-0EFF-4BB6-BEA0-0F24494BB3BA}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8E-4744-85E3-85D5077BDF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{EBE6B7D6-8A89-4134-9E8F-0E42DF9C7C10}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8E-4744-85E3-85D5077BDF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{6910DA88-1C05-4D1E-AF8D-A00EA767F7DB}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8E-4744-85E3-85D5077BDF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{D901572C-9512-4F1C-82AF-DF8D6955C941}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8E-4744-85E3-85D5077BDF7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{BDC0C184-C43C-4887-BB56-AD07E41D1975}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8E-4744-85E3-85D5077BDF7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{3D97F4DC-E7C4-42FB-8AEF-46A63B988984}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8E-4744-85E3-85D5077BDF7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{D582A144-C856-417D-B7E8-66A099497FAA}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8E-4744-85E3-85D5077BDF7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{838BA1F0-B0F5-4268-958C-63738D69F0BB}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8E-4744-85E3-85D5077BDF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59.3</c:v>
                </c:pt>
              </c:numCache>
            </c:numRef>
          </c:xVal>
          <c:yVal>
            <c:numRef>
              <c:f>公会計指標分析・財政指標組合せ分析表!$BP$55:$DC$55</c:f>
              <c:numCache>
                <c:formatCode>#,##0.0;"▲ "#,##0.0</c:formatCode>
                <c:ptCount val="40"/>
                <c:pt idx="24">
                  <c:v>53.1</c:v>
                </c:pt>
                <c:pt idx="32">
                  <c:v>51.2</c:v>
                </c:pt>
              </c:numCache>
            </c:numRef>
          </c:yVal>
          <c:smooth val="0"/>
          <c:extLst>
            <c:ext xmlns:c16="http://schemas.microsoft.com/office/drawing/2014/chart" uri="{C3380CC4-5D6E-409C-BE32-E72D297353CC}">
              <c16:uniqueId val="{00000013-FD8E-4744-85E3-85D5077BDF72}"/>
            </c:ext>
          </c:extLst>
        </c:ser>
        <c:dLbls>
          <c:showLegendKey val="0"/>
          <c:showVal val="1"/>
          <c:showCatName val="0"/>
          <c:showSerName val="0"/>
          <c:showPercent val="0"/>
          <c:showBubbleSize val="0"/>
        </c:dLbls>
        <c:axId val="308703776"/>
        <c:axId val="308704560"/>
      </c:scatterChart>
      <c:valAx>
        <c:axId val="308703776"/>
        <c:scaling>
          <c:orientation val="minMax"/>
          <c:max val="60"/>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704560"/>
        <c:crosses val="autoZero"/>
        <c:crossBetween val="midCat"/>
      </c:valAx>
      <c:valAx>
        <c:axId val="308704560"/>
        <c:scaling>
          <c:orientation val="minMax"/>
          <c:max val="6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703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{717E5EFD-0D68-40CA-8746-3D58CC333AD2}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FD7-470C-9DAA-8786D0B66E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{0227D024-F478-43D2-80B0-AE474A1A88E2}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D7-470C-9DAA-8786D0B66E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{72899BE9-BDE1-4E72-A17F-9DF8215EEACA}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D7-470C-9DAA-8786D0B66E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{894DC208-649F-4A7B-AB93-17D135379FEE}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D7-470C-9DAA-8786D0B66E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{580CAC45-5094-4CE1-947C-B6B0EDCF9903}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D7-470C-9DAA-8786D0B66E5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{DD14133C-758F-45E3-AAA9-349F610EE36C}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FD7-470C-9DAA-8786D0B66E5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{0D61F914-6FFB-421B-8579-5C3B83AF245D}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FD7-470C-9DAA-8786D0B66E5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{F7E15562-C135-417E-9EF4-C9A11889FAB5}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FD7-470C-9DAA-8786D0B66E5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{1D8D7835-E74B-4092-B4CF-79A0D21C7941}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FD7-470C-9DAA-8786D0B66E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7.9</c:v>
                </c:pt>
                <c:pt idx="16">
                  <c:v>7.8</c:v>
                </c:pt>
                <c:pt idx="24">
                  <c:v>7.9</c:v>
                </c:pt>
                <c:pt idx="32">
                  <c:v>8.4</c:v>
                </c:pt>
              </c:numCache>
            </c:numRef>
          </c:xVal>
          <c:yVal>
            <c:numRef>
              <c:f>公会計指標分析・財政指標組合せ分析表!$BP$73:$DC$73</c:f>
              <c:numCache>
                <c:formatCode>#,##0.0;"▲ "#,##0.0</c:formatCode>
                <c:ptCount val="40"/>
                <c:pt idx="16">
                  <c:v>6.3</c:v>
                </c:pt>
                <c:pt idx="24">
                  <c:v>11.2</c:v>
                </c:pt>
                <c:pt idx="32">
                  <c:v>24.1</c:v>
                </c:pt>
              </c:numCache>
            </c:numRef>
          </c:yVal>
          <c:smooth val="0"/>
          <c:extLst>
            <c:ext xmlns:c16="http://schemas.microsoft.com/office/drawing/2014/chart" uri="{C3380CC4-5D6E-409C-BE32-E72D297353CC}">
              <c16:uniqueId val="{00000009-BFD7-470C-9DAA-8786D0B66E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{DF6020C3-A230-4B09-8FB8-3E4C1437FF69}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FD7-470C-9DAA-8786D0B66E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{00E0D61B-87DE-422A-B140-F6B314E1EBEF}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D7-470C-9DAA-8786D0B66E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{F5278716-EC9A-487C-AA20-D2D3E9F4BF35}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D7-470C-9DAA-8786D0B66E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{BE3399F0-45AC-4F25-AA93-83DA343F8060}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D7-470C-9DAA-8786D0B66E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{2B7191F3-DDC9-4CEC-8DDA-D471C8A76601}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D7-470C-9DAA-8786D0B66E5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{F12B834C-1EC0-48DC-8C05-CAE3AFFF1540}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FD7-470C-9DAA-8786D0B66E5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{3668A0BC-AB24-4AAA-893A-8135AD2FF634}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FD7-470C-9DAA-8786D0B66E5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{E64B4992-A350-4037-9714-8CA44788FD27}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FD7-470C-9DAA-8786D0B66E5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{7FB0358B-5ECD-48D6-AE03-17CB884802C5}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FD7-470C-9DAA-8786D0B66E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12</c:v>
                </c:pt>
                <c:pt idx="24">
                  <c:v>8.6</c:v>
                </c:pt>
                <c:pt idx="32">
                  <c:v>8.1999999999999993</c:v>
                </c:pt>
              </c:numCache>
            </c:numRef>
          </c:xVal>
          <c:yVal>
            <c:numRef>
              <c:f>公会計指標分析・財政指標組合せ分析表!$BP$77:$DC$77</c:f>
              <c:numCache>
                <c:formatCode>#,##0.0;"▲ "#,##0.0</c:formatCode>
                <c:ptCount val="40"/>
                <c:pt idx="0">
                  <c:v>42.2</c:v>
                </c:pt>
                <c:pt idx="8">
                  <c:v>33.299999999999997</c:v>
                </c:pt>
                <c:pt idx="16">
                  <c:v>74.400000000000006</c:v>
                </c:pt>
                <c:pt idx="24">
                  <c:v>53.1</c:v>
                </c:pt>
                <c:pt idx="32">
                  <c:v>51.2</c:v>
                </c:pt>
              </c:numCache>
            </c:numRef>
          </c:yVal>
          <c:smooth val="0"/>
          <c:extLst>
            <c:ext xmlns:c16="http://schemas.microsoft.com/office/drawing/2014/chart" uri="{C3380CC4-5D6E-409C-BE32-E72D297353CC}">
              <c16:uniqueId val="{00000013-BFD7-470C-9DAA-8786D0B66E5B}"/>
            </c:ext>
          </c:extLst>
        </c:ser>
        <c:dLbls>
          <c:showLegendKey val="0"/>
          <c:showVal val="1"/>
          <c:showCatName val="0"/>
          <c:showSerName val="0"/>
          <c:showPercent val="0"/>
          <c:showBubbleSize val="0"/>
        </c:dLbls>
        <c:axId val="308705344"/>
        <c:axId val="308705736"/>
      </c:scatterChart>
      <c:valAx>
        <c:axId val="308705344"/>
        <c:scaling>
          <c:orientation val="minMax"/>
          <c:max val="12.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705736"/>
        <c:crosses val="autoZero"/>
        <c:crossBetween val="midCat"/>
      </c:valAx>
      <c:valAx>
        <c:axId val="308705736"/>
        <c:scaling>
          <c:orientation val="minMax"/>
          <c:max val="8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705344"/>
        <c:crosses val="autoZero"/>
        <c:crossBetween val="midCat"/>
        <c:majorUnit val="10.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元利償還金等は前年度比２億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年度臨時税収補てん債</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などの償還が終了したこと、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の起債償還がピークを過ぎ、平成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年度は減少したこと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広域連合が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れたごみ焼却場</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起債の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どが主な要因である。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算入公債費等は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万円の減となった。これは、基準財政需要額に算入された公債費が道路橋りょう費や清掃費などで減少したことが主な要因である。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一般会計の元利償還金は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償還開始により次年度は増加するが、その後は減少していく見込みである。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公営企業債の元利償還金に対する繰入金（準元利償還金）はピークを越えており、減少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着実に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借入れの際には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長期的な視点に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立ち、計画的な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活用に留意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年度の将来負担比率の分子を構成する額のうち、「将来負担額」は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8,864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一般会計等地方債残高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公営企業繰出見込額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」は減となったが、「債務負担行為に基づく支出予定額」は</a:t>
          </a:r>
          <a:r>
            <a:rPr lang="ja-JP" altLang="ja-JP" sz="1100" b="0" i="0" baseline="0">
              <a:solidFill>
                <a:schemeClr val="dk1"/>
              </a:solidFill>
              <a:effectLst/>
              <a:latin typeface="+mn-lt"/>
              <a:ea typeface="+mn-ea"/>
              <a:cs typeface="+mn-cs"/>
            </a:rPr>
            <a:t>民間保育所の施設整備補助</a:t>
          </a:r>
          <a:r>
            <a:rPr lang="ja-JP" altLang="en-US" sz="1100" b="0" i="0" baseline="0">
              <a:solidFill>
                <a:schemeClr val="dk1"/>
              </a:solidFill>
              <a:effectLst/>
              <a:latin typeface="+mn-lt"/>
              <a:ea typeface="+mn-ea"/>
              <a:cs typeface="+mn-cs"/>
            </a:rPr>
            <a:t>分が増、「組合等負担見込額」は新ごみ焼却場建設に係る広域連合への負担額が増となり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の減と、前年度とほぼ同額となった。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同じく分子を構成する額のうち、「将来負担額に対して充当可能な財源」は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8,420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万円で、地方債の償還に伴い交付税に算入される「基準財政需要額算入見込額」の減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、基金の取崩しに伴う「充当可能基金」の減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万円減少した。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将来負担比率の分子となる「将来負担額」から「将来負担額に対して充当可能な財源」を差し引いた額は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万円で、前年度比で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4,209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万円で、普通交付税の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減少により前年度比２億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分子が増、分母は減となったため、平成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年度の将来負担比率は昨年度の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、今までも着実な償還と長期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視点に立った地方債の発行に努めて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年のリニア中央新幹線開通に向けた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整備、老朽化する資産の更新など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行を伴う大規模事業が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続くことが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想定されるため、引き続き地方債の発行額に留意していく必要がある。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年度決算における基金残高は、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9,351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万円となり前年度比３億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万円の減となった。平成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万円、リニア中央新幹線飯田駅整備推進基金に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の新規積立を行い基金残高が増加したが、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年度決算は財政調整基金を１億円取崩したことで基金残高は減少しており、２年連続の減少となった。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増減の主な内容は、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については普通交付税の減による歳入一般財源の大幅な減少と、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臨時的な経費にかかる一般財源の増加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に対応するため４億円を取崩し、利子収入分の積立との差引で３億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については当初予算で予算化した３億円の取崩しを決算段階では行わずに済み、利子収入分の積立により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特定目的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についてはリニア関連事業への備えとして１億円の新規積立を行った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リニア中央新幹線飯田駅整備推進基金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、公民館（市役所支所含む）の耐震化の財源として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万円の取崩しを行った庁舎整備基金、過疎地域の振興事業の財源として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万円を取崩すとともに過疎対策事業債ソフト分を活用して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万円の新規積立を行った過疎地域自立促進基金など全体で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8,608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年度に策定した「飯田市行財政改革大綱に基づく実行計画」において、「</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2020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年度末時点の主要４基金（財政調整基金、減債基金、公共施設等整備基金、ふるさと基金をいう）の基金残高を</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億円以上確保することを目指す」という財政運営目標を設定している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年度末主要４基金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現在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9,736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1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年のリニア中央新幹線開通に向けた整備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大規模事業への投資を進めるための財源として効果的に活用しつつ、目標の達成に向けてより一層財政運営の健全化に取組む。</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主な基金と使途は以下の通り（平成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年度末現在高が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億円以上の基金、カッコ内は現在高）</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公共施設等の整備に要する経費の財源に充てる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自ら考え自ら行う地域づくり事業の運営に要する費用の財源に充てる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飯田市役所庁舎の整備に要する費用の財源に充てる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地域の一体感を高め、魅力ある地域づくりに資する地域振興事業に充てる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・リニア中央新幹線飯田駅整備推進基金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リニア中央新幹線の稼働の早期実現、飯田駅の誘致及び設置並びにそれらに関連する基盤整備に係る財源とする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万円となり前年度比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リニア中央新幹線飯田駅整備推進基金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リニア中央新幹線関連道路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や駅周辺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施設整備などへの備えとして１億円の新規積立を行った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定住促進、観光戦略の強化等、過疎地域の振興事業の財源として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千円を取崩すとともに過疎対策事業債ソフト分を活用して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万円の新規積立を行った。地域雇用創出推進基金は雇用環境の改善、若者に対する就職支援、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UI</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ターン等人材誘導事象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。ふるさと基金は市民活動に対する助成事業等の財源として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万円を取崩すとともに寄附金を財源とする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万円の新規積立を行った。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庁舎整備基金は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（市役所支所含む）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の耐震化の財源として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墓地事業基金は造成事業の実施に向け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万円の新規積立を行った。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社会福祉施設整備基金は特別養護老人ホームの建設の財源として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万円を取崩すとともに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寄附金を財源とする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万円の新規積立を行った。また、各基金に対し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の基金利子収入分の積立を行った。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各特定目的基金は設置の際に使途を明確化し、一般財源、寄附金、地方債、交付金等を財源として計画的に積立を行ってきており、必要な時期に対象となる事業に活用することで、事業の安定的、継続的な実施に資するもの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年のリニア中央新幹線開通に向けた関連整備事業を実施する際の財源として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リニア中央新幹線飯田駅整備推進基金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の積立てを行った。今後事業が本格化した際の財源として財政計画上にも位置付けている。また、平成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ふるさと基金に積立てを行った寄附金の一部は、次年度実施予定の屋外とけい塔の整備のため、市民運動で寄付を呼びかけた結果集まったものであり、積立後も金額を明確にして管理した上で次年度に取崩しを行い、当該事業に充当する予定である。今後も先を見据えた計画的な積立てと取崩しを行い、財源の見通しを持って事業を実施することで健</a:t>
          </a:r>
          <a:r>
            <a:rPr lang="ja-JP" altLang="en-US" sz="1100" b="0" i="0" u="none" strike="noStrike" baseline="0" smtClean="0">
              <a:solidFill>
                <a:schemeClr val="dk1"/>
              </a:solidFill>
              <a:latin typeface="+mn-lt"/>
              <a:ea typeface="+mn-ea"/>
              <a:cs typeface="+mn-cs"/>
            </a:rPr>
            <a:t>全な財政運営を維持していく。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年度決算における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万円となり前年度比３億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基金残高が減少した理由としては、普通交付税が５億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万円の減となるなど歳入一般財源が大幅に減少したことに加え、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民間保育所施設整備補助、公民館等社会教育施設の改修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、臨時的な経費にかかる一般財源の増加に対応するため４億円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このほかに基金利子収入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万円の積立てを行った。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年度決算では３億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万円の新規積立を行い基金残高が増加したが、平成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年度は１億円、平成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年度は４億円の取崩しを行い基金残高が減少している。当市の財政調整基金の基金残高は人口規模から見ると長野県内の他市と比較して少ない方であり、今後予定される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年のリニア中央新幹線開通に向けた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関連道路、施設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など大規模な投資に対応するためには、国県からの補助金や地方債、特目基金といった特定財源を効果的に組み合わせて対応するとともに、行財政改革の取組による財政健全化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と財政基盤の強化に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取り組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年度決算における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6,760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当初予算で３億円の取崩しを予算化したが、決算段階では取崩しを行わなくて済んだことから基金残高に大きな増減はなく、平成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年度の変動は基金利子収入の積立による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万円の増のみとなった。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初予算時点では取崩しを予算化しているが、地方債残高は着実な償還と計画的な借入により減少し、公債費支出の増減も平準化してきていることから、近年は取崩しを行っていない。しかしながら普通交付税の合併算定替えの縮減による歳入一般財源の減少や、大規模事業の実施が続いていることによる臨時的な歳出一般財源の増加が課題となっており、貴重な財源として今後も計画性を持って地方債の償還への活用を検討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102,628
100,486
658.66
46,110,172
45,070,158
913,537
26,972,816
42,169,424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　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類似団体平均、全国平均及び長野県平均のいずれの数値も下回っ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a:effectLst/>
              <a:latin typeface="ＭＳ Ｐゴシック" panose="020B0600070205080204" pitchFamily="50" charset="-128"/>
              <a:ea typeface="ＭＳ Ｐゴシック" panose="020B0600070205080204" pitchFamily="50" charset="-128"/>
            </a:rPr>
            <a:t>　平成</a:t>
          </a:r>
          <a:r>
            <a:rPr lang="en-US" altLang="ja-JP">
              <a:effectLst/>
              <a:latin typeface="ＭＳ Ｐゴシック" panose="020B0600070205080204" pitchFamily="50" charset="-128"/>
              <a:ea typeface="ＭＳ Ｐゴシック" panose="020B0600070205080204" pitchFamily="50" charset="-128"/>
            </a:rPr>
            <a:t>28</a:t>
          </a:r>
          <a:r>
            <a:rPr lang="ja-JP" altLang="en-US">
              <a:effectLst/>
              <a:latin typeface="ＭＳ Ｐゴシック" panose="020B0600070205080204" pitchFamily="50" charset="-128"/>
              <a:ea typeface="ＭＳ Ｐゴシック" panose="020B0600070205080204" pitchFamily="50" charset="-128"/>
            </a:rPr>
            <a:t>年度までに更新整備を完了した市庁舎、国庫補助金等を活用して計画的に整備、修繕を進めている道路、橋りょう、公営住宅等が、数値を下げる要因となっている一方で、学校施設、保育園、図書館、体育施設、公民館等、公共施設の老朽化が進み数値を上昇させる要因となってい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現在は、平成</a:t>
          </a:r>
          <a:r>
            <a:rPr lang="en-US" altLang="ja-JP">
              <a:effectLst/>
              <a:latin typeface="ＭＳ Ｐゴシック" panose="020B0600070205080204" pitchFamily="50" charset="-128"/>
              <a:ea typeface="ＭＳ Ｐゴシック" panose="020B0600070205080204" pitchFamily="50" charset="-128"/>
            </a:rPr>
            <a:t>28</a:t>
          </a:r>
          <a:r>
            <a:rPr lang="ja-JP" altLang="en-US">
              <a:effectLst/>
              <a:latin typeface="ＭＳ Ｐゴシック" panose="020B0600070205080204" pitchFamily="50" charset="-128"/>
              <a:ea typeface="ＭＳ Ｐゴシック" panose="020B0600070205080204" pitchFamily="50" charset="-128"/>
            </a:rPr>
            <a:t>年度に策定した公共施設等総合管理計画を元に、各施設の長寿命化に向けた個別施設計画の策定に向けた取組を進めている。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8" name="直線コネクタ 67"/>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9"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70" name="直線コネクタ 69"/>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1"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2" name="直線コネクタ 71"/>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3"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4" name="フローチャート: 判断 73"/>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5" name="フローチャート: 判断 74"/>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2"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6259</xdr:rowOff>
    </xdr:from>
    <xdr:to>
      <xdr:col>19</xdr:col>
      <xdr:colOff>187325</xdr:colOff>
      <xdr:row>31</xdr:row>
      <xdr:rowOff>107859</xdr:rowOff>
    </xdr:to>
    <xdr:sp macro="" textlink="">
      <xdr:nvSpPr>
        <xdr:cNvPr id="83" name="楕円 82"/>
        <xdr:cNvSpPr/>
      </xdr:nvSpPr>
      <xdr:spPr>
        <a:xfrm>
          <a:off x="4000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57059</xdr:rowOff>
    </xdr:to>
    <xdr:cxnSp macro="">
      <xdr:nvCxnSpPr>
        <xdr:cNvPr id="84" name="直線コネクタ 83"/>
        <xdr:cNvCxnSpPr/>
      </xdr:nvCxnSpPr>
      <xdr:spPr>
        <a:xfrm flipV="1">
          <a:off x="4051300" y="609727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110779</xdr:rowOff>
    </xdr:from>
    <xdr:ext cx="405111" cy="259045"/>
    <xdr:sp macro="" textlink="">
      <xdr:nvSpPr>
        <xdr:cNvPr id="85" name="n_1ave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98986</xdr:rowOff>
    </xdr:from>
    <xdr:ext cx="405111" cy="259045"/>
    <xdr:sp macro="" textlink="">
      <xdr:nvSpPr>
        <xdr:cNvPr id="86" name="n_1mainValue有形固定資産減価償却率"/>
        <xdr:cNvSpPr txBox="1"/>
      </xdr:nvSpPr>
      <xdr:spPr>
        <a:xfrm>
          <a:off x="38360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と比べて短いものの、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長野県平均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より長くなっている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計算上の分子となる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年度末における</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臨時財政対策債を除く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地方債残高を、公営企業を含む全体で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億円以下とすることを財政運営目標にしており、昨年度の約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億円から今年度は約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億円と約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リニア中央新幹線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老朽資産の更新など大規模事業が続くこと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発行額に留意していく必要がある。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1"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2117</xdr:rowOff>
    </xdr:from>
    <xdr:to>
      <xdr:col>76</xdr:col>
      <xdr:colOff>73025</xdr:colOff>
      <xdr:row>33</xdr:row>
      <xdr:rowOff>103716</xdr:rowOff>
    </xdr:to>
    <xdr:sp macro="" textlink="">
      <xdr:nvSpPr>
        <xdr:cNvPr id="128" name="楕円 127"/>
        <xdr:cNvSpPr/>
      </xdr:nvSpPr>
      <xdr:spPr>
        <a:xfrm>
          <a:off x="147447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151994</xdr:rowOff>
    </xdr:from>
    <xdr:ext cx="340478" cy="259045"/>
    <xdr:sp macro="" textlink="">
      <xdr:nvSpPr>
        <xdr:cNvPr id="129" name="債務償還可能年数該当値テキスト"/>
        <xdr:cNvSpPr txBox="1"/>
      </xdr:nvSpPr>
      <xdr:spPr>
        <a:xfrm>
          <a:off x="14846300" y="640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102,628
100,486
658.66
46,110,172
45,070,158
913,537
26,972,816
42,169,424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1"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74930</xdr:rowOff>
    </xdr:from>
    <xdr:to>
      <xdr:col>24</xdr:col>
      <xdr:colOff>114300</xdr:colOff>
      <xdr:row>40</xdr:row>
      <xdr:rowOff>5080</xdr:rowOff>
    </xdr:to>
    <xdr:sp macro="" textlink="">
      <xdr:nvSpPr>
        <xdr:cNvPr id="69" name="楕円 68"/>
        <xdr:cNvSpPr/>
      </xdr:nvSpPr>
      <xdr:spPr>
        <a:xfrm>
          <a:off x="4584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53357</xdr:rowOff>
    </xdr:from>
    <xdr:ext cx="405111" cy="259045"/>
    <xdr:sp macro="" textlink="">
      <xdr:nvSpPr>
        <xdr:cNvPr id="70" name="【道路】&#10;有形固定資産減価償却率該当値テキスト"/>
        <xdr:cNvSpPr txBox="1"/>
      </xdr:nvSpPr>
      <xdr:spPr>
        <a:xfrm>
          <a:off x="4673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1" name="楕円 70"/>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39</xdr:row>
      <xdr:rowOff>156210</xdr:rowOff>
    </xdr:to>
    <xdr:cxnSp macro="">
      <xdr:nvCxnSpPr>
        <xdr:cNvPr id="72" name="直線コネクタ 71"/>
        <xdr:cNvCxnSpPr/>
      </xdr:nvCxnSpPr>
      <xdr:spPr>
        <a:xfrm flipV="1">
          <a:off x="3797300" y="6812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101617</xdr:rowOff>
    </xdr:from>
    <xdr:ext cx="405111" cy="259045"/>
    <xdr:sp macro="" textlink="">
      <xdr:nvSpPr>
        <xdr:cNvPr id="73"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74" name="n_1mainValue【道路】&#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98" name="直線コネクタ 97"/>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99"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0" name="直線コネクタ 99"/>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1"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2" name="直線コネクタ 101"/>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3"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4" name="フローチャート: 判断 103"/>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5" name="フローチャート: 判断 104"/>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164541</xdr:rowOff>
    </xdr:from>
    <xdr:to>
      <xdr:col>55</xdr:col>
      <xdr:colOff>50800</xdr:colOff>
      <xdr:row>38</xdr:row>
      <xdr:rowOff>94691</xdr:rowOff>
    </xdr:to>
    <xdr:sp macro="" textlink="">
      <xdr:nvSpPr>
        <xdr:cNvPr id="111" name="楕円 110"/>
        <xdr:cNvSpPr/>
      </xdr:nvSpPr>
      <xdr:spPr>
        <a:xfrm>
          <a:off x="10426700" y="65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15968</xdr:rowOff>
    </xdr:from>
    <xdr:ext cx="534377" cy="259045"/>
    <xdr:sp macro="" textlink="">
      <xdr:nvSpPr>
        <xdr:cNvPr id="112" name="【道路】&#10;一人当たり延長該当値テキスト"/>
        <xdr:cNvSpPr txBox="1"/>
      </xdr:nvSpPr>
      <xdr:spPr>
        <a:xfrm>
          <a:off x="10515600" y="63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7455</xdr:rowOff>
    </xdr:from>
    <xdr:to>
      <xdr:col>50</xdr:col>
      <xdr:colOff>165100</xdr:colOff>
      <xdr:row>38</xdr:row>
      <xdr:rowOff>109055</xdr:rowOff>
    </xdr:to>
    <xdr:sp macro="" textlink="">
      <xdr:nvSpPr>
        <xdr:cNvPr id="113" name="楕円 112"/>
        <xdr:cNvSpPr/>
      </xdr:nvSpPr>
      <xdr:spPr>
        <a:xfrm>
          <a:off x="9588500" y="65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43891</xdr:rowOff>
    </xdr:from>
    <xdr:to>
      <xdr:col>55</xdr:col>
      <xdr:colOff>0</xdr:colOff>
      <xdr:row>38</xdr:row>
      <xdr:rowOff>58255</xdr:rowOff>
    </xdr:to>
    <xdr:cxnSp macro="">
      <xdr:nvCxnSpPr>
        <xdr:cNvPr id="114" name="直線コネクタ 113"/>
        <xdr:cNvCxnSpPr/>
      </xdr:nvCxnSpPr>
      <xdr:spPr>
        <a:xfrm flipV="1">
          <a:off x="9639300" y="6558991"/>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119689</xdr:rowOff>
    </xdr:from>
    <xdr:ext cx="534377" cy="259045"/>
    <xdr:sp macro="" textlink="">
      <xdr:nvSpPr>
        <xdr:cNvPr id="115"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125582</xdr:rowOff>
    </xdr:from>
    <xdr:ext cx="534377" cy="259045"/>
    <xdr:sp macro="" textlink="">
      <xdr:nvSpPr>
        <xdr:cNvPr id="116" name="n_1mainValue【道路】&#10;一人当たり延長"/>
        <xdr:cNvSpPr txBox="1"/>
      </xdr:nvSpPr>
      <xdr:spPr>
        <a:xfrm>
          <a:off x="9359411" y="62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1" name="直線コネクタ 140"/>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2"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3" name="直線コネクタ 142"/>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4"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5" name="直線コネクタ 144"/>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4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7" name="フローチャート: 判断 14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48" name="フローチャート: 判断 14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54" name="楕円 153"/>
        <xdr:cNvSpPr/>
      </xdr:nvSpPr>
      <xdr:spPr>
        <a:xfrm>
          <a:off x="4584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55" name="【橋りょう・トンネル】&#10;有形固定資産減価償却率該当値テキスト"/>
        <xdr:cNvSpPr txBox="1"/>
      </xdr:nvSpPr>
      <xdr:spPr>
        <a:xfrm>
          <a:off x="4673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56" name="楕円 155"/>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72390</xdr:rowOff>
    </xdr:from>
    <xdr:to>
      <xdr:col>24</xdr:col>
      <xdr:colOff>63500</xdr:colOff>
      <xdr:row>61</xdr:row>
      <xdr:rowOff>99060</xdr:rowOff>
    </xdr:to>
    <xdr:cxnSp macro="">
      <xdr:nvCxnSpPr>
        <xdr:cNvPr id="157" name="直線コネクタ 156"/>
        <xdr:cNvCxnSpPr/>
      </xdr:nvCxnSpPr>
      <xdr:spPr>
        <a:xfrm flipV="1">
          <a:off x="3797300" y="105308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58"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159" name="n_1mainValue【橋りょう・トンネル】&#10;有形固定資産減価償却率"/>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1" name="テキスト ボックス 17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3" name="テキスト ボックス 17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5" name="テキスト ボックス 17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7" name="テキスト ボックス 17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9" name="テキスト ボックス 17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1" name="テキスト ボックス 18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85" name="直線コネクタ 184"/>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86"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87" name="直線コネクタ 186"/>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88"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89" name="直線コネクタ 188"/>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190"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1" name="フローチャート: 判断 190"/>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2" name="フローチャート: 判断 191"/>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85141</xdr:rowOff>
    </xdr:from>
    <xdr:to>
      <xdr:col>55</xdr:col>
      <xdr:colOff>50800</xdr:colOff>
      <xdr:row>63</xdr:row>
      <xdr:rowOff>15291</xdr:rowOff>
    </xdr:to>
    <xdr:sp macro="" textlink="">
      <xdr:nvSpPr>
        <xdr:cNvPr id="198" name="楕円 197"/>
        <xdr:cNvSpPr/>
      </xdr:nvSpPr>
      <xdr:spPr>
        <a:xfrm>
          <a:off x="10426700" y="107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63568</xdr:rowOff>
    </xdr:from>
    <xdr:ext cx="599010" cy="259045"/>
    <xdr:sp macro="" textlink="">
      <xdr:nvSpPr>
        <xdr:cNvPr id="199" name="【橋りょう・トンネル】&#10;一人当たり有形固定資産（償却資産）額該当値テキスト"/>
        <xdr:cNvSpPr txBox="1"/>
      </xdr:nvSpPr>
      <xdr:spPr>
        <a:xfrm>
          <a:off x="10515600" y="1069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90805</xdr:rowOff>
    </xdr:from>
    <xdr:to>
      <xdr:col>50</xdr:col>
      <xdr:colOff>165100</xdr:colOff>
      <xdr:row>63</xdr:row>
      <xdr:rowOff>20955</xdr:rowOff>
    </xdr:to>
    <xdr:sp macro="" textlink="">
      <xdr:nvSpPr>
        <xdr:cNvPr id="200" name="楕円 199"/>
        <xdr:cNvSpPr/>
      </xdr:nvSpPr>
      <xdr:spPr>
        <a:xfrm>
          <a:off x="9588500" y="10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135941</xdr:rowOff>
    </xdr:from>
    <xdr:to>
      <xdr:col>55</xdr:col>
      <xdr:colOff>0</xdr:colOff>
      <xdr:row>62</xdr:row>
      <xdr:rowOff>141605</xdr:rowOff>
    </xdr:to>
    <xdr:cxnSp macro="">
      <xdr:nvCxnSpPr>
        <xdr:cNvPr id="201" name="直線コネクタ 200"/>
        <xdr:cNvCxnSpPr/>
      </xdr:nvCxnSpPr>
      <xdr:spPr>
        <a:xfrm flipV="1">
          <a:off x="9639300" y="10765841"/>
          <a:ext cx="8382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02"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12082</xdr:rowOff>
    </xdr:from>
    <xdr:ext cx="599010" cy="259045"/>
    <xdr:sp macro="" textlink="">
      <xdr:nvSpPr>
        <xdr:cNvPr id="203" name="n_1mainValue【橋りょう・トンネル】&#10;一人当たり有形固定資産（償却資産）額"/>
        <xdr:cNvSpPr txBox="1"/>
      </xdr:nvSpPr>
      <xdr:spPr>
        <a:xfrm>
          <a:off x="9327095" y="108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26" name="直線コネクタ 225"/>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2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28" name="直線コネクタ 22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29"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0" name="直線コネクタ 229"/>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231"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32" name="フローチャート: 判断 231"/>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33" name="フローチャート: 判断 232"/>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161037</xdr:rowOff>
    </xdr:from>
    <xdr:to>
      <xdr:col>24</xdr:col>
      <xdr:colOff>114300</xdr:colOff>
      <xdr:row>84</xdr:row>
      <xdr:rowOff>91187</xdr:rowOff>
    </xdr:to>
    <xdr:sp macro="" textlink="">
      <xdr:nvSpPr>
        <xdr:cNvPr id="239" name="楕円 238"/>
        <xdr:cNvSpPr/>
      </xdr:nvSpPr>
      <xdr:spPr>
        <a:xfrm>
          <a:off x="45847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139464</xdr:rowOff>
    </xdr:from>
    <xdr:ext cx="405111" cy="259045"/>
    <xdr:sp macro="" textlink="">
      <xdr:nvSpPr>
        <xdr:cNvPr id="240" name="【公営住宅】&#10;有形固定資産減価償却率該当値テキスト"/>
        <xdr:cNvSpPr txBox="1"/>
      </xdr:nvSpPr>
      <xdr:spPr>
        <a:xfrm>
          <a:off x="4673600"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xdr:rowOff>
    </xdr:from>
    <xdr:to>
      <xdr:col>20</xdr:col>
      <xdr:colOff>38100</xdr:colOff>
      <xdr:row>84</xdr:row>
      <xdr:rowOff>114046</xdr:rowOff>
    </xdr:to>
    <xdr:sp macro="" textlink="">
      <xdr:nvSpPr>
        <xdr:cNvPr id="241" name="楕円 240"/>
        <xdr:cNvSpPr/>
      </xdr:nvSpPr>
      <xdr:spPr>
        <a:xfrm>
          <a:off x="3746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40387</xdr:rowOff>
    </xdr:from>
    <xdr:to>
      <xdr:col>24</xdr:col>
      <xdr:colOff>63500</xdr:colOff>
      <xdr:row>84</xdr:row>
      <xdr:rowOff>63246</xdr:rowOff>
    </xdr:to>
    <xdr:cxnSp macro="">
      <xdr:nvCxnSpPr>
        <xdr:cNvPr id="242" name="直線コネクタ 241"/>
        <xdr:cNvCxnSpPr/>
      </xdr:nvCxnSpPr>
      <xdr:spPr>
        <a:xfrm flipV="1">
          <a:off x="3797300" y="1444218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43"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105173</xdr:rowOff>
    </xdr:from>
    <xdr:ext cx="405111" cy="259045"/>
    <xdr:sp macro="" textlink="">
      <xdr:nvSpPr>
        <xdr:cNvPr id="244" name="n_1mainValue【公営住宅】&#10;有形固定資産減価償却率"/>
        <xdr:cNvSpPr txBox="1"/>
      </xdr:nvSpPr>
      <xdr:spPr>
        <a:xfrm>
          <a:off x="3582044" y="1450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66" name="直線コネクタ 26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6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68" name="直線コネクタ 26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6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70" name="直線コネクタ 26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37050</xdr:rowOff>
    </xdr:from>
    <xdr:ext cx="469744" cy="259045"/>
    <xdr:sp macro="" textlink="">
      <xdr:nvSpPr>
        <xdr:cNvPr id="271" name="【公営住宅】&#10;一人当たり面積平均値テキスト"/>
        <xdr:cNvSpPr txBox="1"/>
      </xdr:nvSpPr>
      <xdr:spPr>
        <a:xfrm>
          <a:off x="10515600" y="14438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72" name="フローチャート: 判断 27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73" name="フローチャート: 判断 27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79" name="楕円 278"/>
        <xdr:cNvSpPr/>
      </xdr:nvSpPr>
      <xdr:spPr>
        <a:xfrm>
          <a:off x="104267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62755</xdr:rowOff>
    </xdr:from>
    <xdr:ext cx="469744" cy="259045"/>
    <xdr:sp macro="" textlink="">
      <xdr:nvSpPr>
        <xdr:cNvPr id="280" name="【公営住宅】&#10;一人当たり面積該当値テキスト"/>
        <xdr:cNvSpPr txBox="1"/>
      </xdr:nvSpPr>
      <xdr:spPr>
        <a:xfrm>
          <a:off x="10515600"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48107</xdr:rowOff>
    </xdr:from>
    <xdr:to>
      <xdr:col>50</xdr:col>
      <xdr:colOff>165100</xdr:colOff>
      <xdr:row>84</xdr:row>
      <xdr:rowOff>149707</xdr:rowOff>
    </xdr:to>
    <xdr:sp macro="" textlink="">
      <xdr:nvSpPr>
        <xdr:cNvPr id="281" name="楕円 280"/>
        <xdr:cNvSpPr/>
      </xdr:nvSpPr>
      <xdr:spPr>
        <a:xfrm>
          <a:off x="9588500" y="14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90678</xdr:rowOff>
    </xdr:from>
    <xdr:to>
      <xdr:col>55</xdr:col>
      <xdr:colOff>0</xdr:colOff>
      <xdr:row>84</xdr:row>
      <xdr:rowOff>98907</xdr:rowOff>
    </xdr:to>
    <xdr:cxnSp macro="">
      <xdr:nvCxnSpPr>
        <xdr:cNvPr id="282" name="直線コネクタ 281"/>
        <xdr:cNvCxnSpPr/>
      </xdr:nvCxnSpPr>
      <xdr:spPr>
        <a:xfrm flipV="1">
          <a:off x="9639300" y="14492478"/>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83"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140834</xdr:rowOff>
    </xdr:from>
    <xdr:ext cx="469744" cy="259045"/>
    <xdr:sp macro="" textlink="">
      <xdr:nvSpPr>
        <xdr:cNvPr id="284" name="n_1mainValue【公営住宅】&#10;一人当たり面積"/>
        <xdr:cNvSpPr txBox="1"/>
      </xdr:nvSpPr>
      <xdr:spPr>
        <a:xfrm>
          <a:off x="9391727" y="145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1" name="テキスト ボックス 31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2" name="直線コネクタ 3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3" name="テキスト ボックス 31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4" name="直線コネクタ 3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5" name="テキスト ボックス 3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6" name="直線コネクタ 3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7" name="テキスト ボックス 3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8" name="直線コネクタ 3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9" name="テキスト ボックス 3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0" name="直線コネクタ 3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1" name="テキスト ボックス 32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25" name="直線コネクタ 324"/>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26"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27" name="直線コネクタ 326"/>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28"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29" name="直線コネクタ 328"/>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160037</xdr:rowOff>
    </xdr:from>
    <xdr:ext cx="405111" cy="259045"/>
    <xdr:sp macro="" textlink="">
      <xdr:nvSpPr>
        <xdr:cNvPr id="330" name="【認定こども園・幼稚園・保育所】&#10;有形固定資産減価償却率平均値テキスト"/>
        <xdr:cNvSpPr txBox="1"/>
      </xdr:nvSpPr>
      <xdr:spPr>
        <a:xfrm>
          <a:off x="16357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31" name="フローチャート: 判断 330"/>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32" name="フローチャート: 判断 331"/>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338" name="楕円 337"/>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101617</xdr:rowOff>
    </xdr:from>
    <xdr:ext cx="405111" cy="259045"/>
    <xdr:sp macro="" textlink="">
      <xdr:nvSpPr>
        <xdr:cNvPr id="339" name="【認定こども園・幼稚園・保育所】&#10;有形固定資産減価償却率該当値テキスト"/>
        <xdr:cNvSpPr txBox="1"/>
      </xdr:nvSpPr>
      <xdr:spPr>
        <a:xfrm>
          <a:off x="16357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340" name="楕円 339"/>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129540</xdr:rowOff>
    </xdr:from>
    <xdr:to>
      <xdr:col>85</xdr:col>
      <xdr:colOff>127000</xdr:colOff>
      <xdr:row>35</xdr:row>
      <xdr:rowOff>158115</xdr:rowOff>
    </xdr:to>
    <xdr:cxnSp macro="">
      <xdr:nvCxnSpPr>
        <xdr:cNvPr id="341" name="直線コネクタ 340"/>
        <xdr:cNvCxnSpPr/>
      </xdr:nvCxnSpPr>
      <xdr:spPr>
        <a:xfrm flipV="1">
          <a:off x="15481300" y="6130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342"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343" name="n_1mainValue【認定こども園・幼稚園・保育所】&#10;有形固定資産減価償却率"/>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54" name="テキスト ボックス 35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368" name="直線コネクタ 367"/>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369"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370" name="直線コネクタ 369"/>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371"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372" name="直線コネクタ 371"/>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373"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374" name="フローチャート: 判断 373"/>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375" name="フローチャート: 判断 374"/>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114300</xdr:rowOff>
    </xdr:from>
    <xdr:to>
      <xdr:col>116</xdr:col>
      <xdr:colOff>114300</xdr:colOff>
      <xdr:row>35</xdr:row>
      <xdr:rowOff>44450</xdr:rowOff>
    </xdr:to>
    <xdr:sp macro="" textlink="">
      <xdr:nvSpPr>
        <xdr:cNvPr id="381" name="楕円 380"/>
        <xdr:cNvSpPr/>
      </xdr:nvSpPr>
      <xdr:spPr>
        <a:xfrm>
          <a:off x="221107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137177</xdr:rowOff>
    </xdr:from>
    <xdr:ext cx="469744" cy="259045"/>
    <xdr:sp macro="" textlink="">
      <xdr:nvSpPr>
        <xdr:cNvPr id="382" name="【認定こども園・幼稚園・保育所】&#10;一人当たり面積該当値テキスト"/>
        <xdr:cNvSpPr txBox="1"/>
      </xdr:nvSpPr>
      <xdr:spPr>
        <a:xfrm>
          <a:off x="221996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127000</xdr:rowOff>
    </xdr:from>
    <xdr:to>
      <xdr:col>112</xdr:col>
      <xdr:colOff>38100</xdr:colOff>
      <xdr:row>35</xdr:row>
      <xdr:rowOff>57150</xdr:rowOff>
    </xdr:to>
    <xdr:sp macro="" textlink="">
      <xdr:nvSpPr>
        <xdr:cNvPr id="383" name="楕円 382"/>
        <xdr:cNvSpPr/>
      </xdr:nvSpPr>
      <xdr:spPr>
        <a:xfrm>
          <a:off x="21272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165100</xdr:rowOff>
    </xdr:from>
    <xdr:to>
      <xdr:col>116</xdr:col>
      <xdr:colOff>63500</xdr:colOff>
      <xdr:row>35</xdr:row>
      <xdr:rowOff>6350</xdr:rowOff>
    </xdr:to>
    <xdr:cxnSp macro="">
      <xdr:nvCxnSpPr>
        <xdr:cNvPr id="384" name="直線コネクタ 383"/>
        <xdr:cNvCxnSpPr/>
      </xdr:nvCxnSpPr>
      <xdr:spPr>
        <a:xfrm flipV="1">
          <a:off x="21323300" y="599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149877</xdr:rowOff>
    </xdr:from>
    <xdr:ext cx="469744" cy="259045"/>
    <xdr:sp macro="" textlink="">
      <xdr:nvSpPr>
        <xdr:cNvPr id="385" name="n_1aveValue【認定こども園・幼稚園・保育所】&#10;一人当たり面積"/>
        <xdr:cNvSpPr txBox="1"/>
      </xdr:nvSpPr>
      <xdr:spPr>
        <a:xfrm>
          <a:off x="21075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73677</xdr:rowOff>
    </xdr:from>
    <xdr:ext cx="469744" cy="259045"/>
    <xdr:sp macro="" textlink="">
      <xdr:nvSpPr>
        <xdr:cNvPr id="386" name="n_1mainValue【認定こども園・幼稚園・保育所】&#10;一人当たり面積"/>
        <xdr:cNvSpPr txBox="1"/>
      </xdr:nvSpPr>
      <xdr:spPr>
        <a:xfrm>
          <a:off x="21075727"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9" name="テキスト ボックス 3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9" name="テキスト ボックス 4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1" name="テキスト ボックス 4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13" name="直線コネクタ 412"/>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14"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15" name="直線コネクタ 414"/>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16"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17" name="直線コネクタ 416"/>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18"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19" name="フローチャート: 判断 418"/>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20" name="フローチャート: 判断 419"/>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7983</xdr:rowOff>
    </xdr:from>
    <xdr:to>
      <xdr:col>85</xdr:col>
      <xdr:colOff>177800</xdr:colOff>
      <xdr:row>56</xdr:row>
      <xdr:rowOff>109583</xdr:rowOff>
    </xdr:to>
    <xdr:sp macro="" textlink="">
      <xdr:nvSpPr>
        <xdr:cNvPr id="426" name="楕円 425"/>
        <xdr:cNvSpPr/>
      </xdr:nvSpPr>
      <xdr:spPr>
        <a:xfrm>
          <a:off x="16268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109600</xdr:rowOff>
    </xdr:from>
    <xdr:ext cx="405111" cy="259045"/>
    <xdr:sp macro="" textlink="">
      <xdr:nvSpPr>
        <xdr:cNvPr id="427" name="【学校施設】&#10;有形固定資産減価償却率該当値テキスト"/>
        <xdr:cNvSpPr txBox="1"/>
      </xdr:nvSpPr>
      <xdr:spPr>
        <a:xfrm>
          <a:off x="16357600" y="953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60234</xdr:rowOff>
    </xdr:from>
    <xdr:to>
      <xdr:col>81</xdr:col>
      <xdr:colOff>101600</xdr:colOff>
      <xdr:row>56</xdr:row>
      <xdr:rowOff>161834</xdr:rowOff>
    </xdr:to>
    <xdr:sp macro="" textlink="">
      <xdr:nvSpPr>
        <xdr:cNvPr id="428" name="楕円 427"/>
        <xdr:cNvSpPr/>
      </xdr:nvSpPr>
      <xdr:spPr>
        <a:xfrm>
          <a:off x="15430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58783</xdr:rowOff>
    </xdr:from>
    <xdr:to>
      <xdr:col>85</xdr:col>
      <xdr:colOff>127000</xdr:colOff>
      <xdr:row>56</xdr:row>
      <xdr:rowOff>111034</xdr:rowOff>
    </xdr:to>
    <xdr:cxnSp macro="">
      <xdr:nvCxnSpPr>
        <xdr:cNvPr id="429" name="直線コネクタ 428"/>
        <xdr:cNvCxnSpPr/>
      </xdr:nvCxnSpPr>
      <xdr:spPr>
        <a:xfrm flipV="1">
          <a:off x="15481300" y="96599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28864</xdr:rowOff>
    </xdr:from>
    <xdr:ext cx="405111" cy="259045"/>
    <xdr:sp macro="" textlink="">
      <xdr:nvSpPr>
        <xdr:cNvPr id="430" name="n_1aveValue【学校施設】&#10;有形固定資産減価償却率"/>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6911</xdr:rowOff>
    </xdr:from>
    <xdr:ext cx="405111" cy="259045"/>
    <xdr:sp macro="" textlink="">
      <xdr:nvSpPr>
        <xdr:cNvPr id="431" name="n_1mainValue【学校施設】&#10;有形固定資産減価償却率"/>
        <xdr:cNvSpPr txBox="1"/>
      </xdr:nvSpPr>
      <xdr:spPr>
        <a:xfrm>
          <a:off x="152660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3" name="直線コネクタ 4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4" name="テキスト ボックス 4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5" name="直線コネクタ 4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6" name="テキスト ボックス 4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7" name="直線コネクタ 4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8" name="テキスト ボックス 4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9" name="直線コネクタ 4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0" name="テキスト ボックス 4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54" name="直線コネクタ 453"/>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55"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56" name="直線コネクタ 455"/>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57"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58" name="直線コネクタ 457"/>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459"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60" name="フローチャート: 判断 459"/>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61" name="フローチャート: 判断 460"/>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38354</xdr:rowOff>
    </xdr:from>
    <xdr:to>
      <xdr:col>116</xdr:col>
      <xdr:colOff>114300</xdr:colOff>
      <xdr:row>59</xdr:row>
      <xdr:rowOff>139954</xdr:rowOff>
    </xdr:to>
    <xdr:sp macro="" textlink="">
      <xdr:nvSpPr>
        <xdr:cNvPr id="467" name="楕円 466"/>
        <xdr:cNvSpPr/>
      </xdr:nvSpPr>
      <xdr:spPr>
        <a:xfrm>
          <a:off x="22110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61231</xdr:rowOff>
    </xdr:from>
    <xdr:ext cx="469744" cy="259045"/>
    <xdr:sp macro="" textlink="">
      <xdr:nvSpPr>
        <xdr:cNvPr id="468" name="【学校施設】&#10;一人当たり面積該当値テキスト"/>
        <xdr:cNvSpPr txBox="1"/>
      </xdr:nvSpPr>
      <xdr:spPr>
        <a:xfrm>
          <a:off x="22199600" y="1000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52984</xdr:rowOff>
    </xdr:from>
    <xdr:to>
      <xdr:col>112</xdr:col>
      <xdr:colOff>38100</xdr:colOff>
      <xdr:row>59</xdr:row>
      <xdr:rowOff>154584</xdr:rowOff>
    </xdr:to>
    <xdr:sp macro="" textlink="">
      <xdr:nvSpPr>
        <xdr:cNvPr id="469" name="楕円 468"/>
        <xdr:cNvSpPr/>
      </xdr:nvSpPr>
      <xdr:spPr>
        <a:xfrm>
          <a:off x="21272500" y="10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89154</xdr:rowOff>
    </xdr:from>
    <xdr:to>
      <xdr:col>116</xdr:col>
      <xdr:colOff>63500</xdr:colOff>
      <xdr:row>59</xdr:row>
      <xdr:rowOff>103784</xdr:rowOff>
    </xdr:to>
    <xdr:cxnSp macro="">
      <xdr:nvCxnSpPr>
        <xdr:cNvPr id="470" name="直線コネクタ 469"/>
        <xdr:cNvCxnSpPr/>
      </xdr:nvCxnSpPr>
      <xdr:spPr>
        <a:xfrm flipV="1">
          <a:off x="21323300" y="10204704"/>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471"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171111</xdr:rowOff>
    </xdr:from>
    <xdr:ext cx="469744" cy="259045"/>
    <xdr:sp macro="" textlink="">
      <xdr:nvSpPr>
        <xdr:cNvPr id="472" name="n_1mainValue【学校施設】&#10;一人当たり面積"/>
        <xdr:cNvSpPr txBox="1"/>
      </xdr:nvSpPr>
      <xdr:spPr>
        <a:xfrm>
          <a:off x="21075727" y="994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3" name="テキスト ボックス 4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4" name="直線コネクタ 4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5" name="テキスト ボックス 48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6" name="直線コネクタ 4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7" name="テキスト ボックス 4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8" name="直線コネクタ 4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9" name="テキスト ボックス 4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0" name="直線コネクタ 4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1" name="テキスト ボックス 4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2" name="直線コネクタ 4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3" name="テキスト ボックス 49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497" name="直線コネクタ 496"/>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498"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499" name="直線コネクタ 498"/>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00"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01" name="直線コネクタ 500"/>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502"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03" name="フローチャート: 判断 502"/>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04" name="フローチャート: 判断 503"/>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10" name="楕円 509"/>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511" name="【児童館】&#10;有形固定資産減価償却率該当値テキスト"/>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512" name="楕円 511"/>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81</xdr:row>
      <xdr:rowOff>150495</xdr:rowOff>
    </xdr:to>
    <xdr:cxnSp macro="">
      <xdr:nvCxnSpPr>
        <xdr:cNvPr id="513" name="直線コネクタ 512"/>
        <xdr:cNvCxnSpPr/>
      </xdr:nvCxnSpPr>
      <xdr:spPr>
        <a:xfrm flipV="1">
          <a:off x="15481300" y="140074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14"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46372</xdr:rowOff>
    </xdr:from>
    <xdr:ext cx="405111" cy="259045"/>
    <xdr:sp macro="" textlink="">
      <xdr:nvSpPr>
        <xdr:cNvPr id="515" name="n_1mainValue【児童館】&#10;有形固定資産減価償却率"/>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6" name="直線コネクタ 5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7" name="テキスト ボックス 5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8" name="直線コネクタ 5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9" name="テキスト ボックス 5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0" name="直線コネクタ 5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1" name="テキスト ボックス 5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2" name="直線コネクタ 5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3" name="テキスト ボックス 5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537" name="直線コネクタ 536"/>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538"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39" name="直線コネクタ 53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40"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41" name="直線コネクタ 54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102888</xdr:rowOff>
    </xdr:from>
    <xdr:ext cx="469744" cy="259045"/>
    <xdr:sp macro="" textlink="">
      <xdr:nvSpPr>
        <xdr:cNvPr id="542" name="【児童館】&#10;一人当たり面積平均値テキスト"/>
        <xdr:cNvSpPr txBox="1"/>
      </xdr:nvSpPr>
      <xdr:spPr>
        <a:xfrm>
          <a:off x="22199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43" name="フローチャート: 判断 542"/>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44" name="フローチャート: 判断 54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550" name="楕円 549"/>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551" name="【児童館】&#10;一人当たり面積該当値テキスト"/>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552" name="楕円 551"/>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553" name="直線コネクタ 552"/>
        <xdr:cNvCxnSpPr/>
      </xdr:nvCxnSpPr>
      <xdr:spPr>
        <a:xfrm>
          <a:off x="21323300" y="14005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5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555" name="n_1mainValue【児童館】&#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4" name="テキスト ボックス 5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578" name="直線コネクタ 577"/>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579"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580" name="直線コネクタ 579"/>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8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82" name="直線コネクタ 58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583"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584" name="フローチャート: 判断 583"/>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585" name="フローチャート: 判断 584"/>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591" name="楕円 590"/>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2557</xdr:rowOff>
    </xdr:from>
    <xdr:ext cx="405111" cy="259045"/>
    <xdr:sp macro="" textlink="">
      <xdr:nvSpPr>
        <xdr:cNvPr id="592" name="【公民館】&#10;有形固定資産減価償却率該当値テキスト"/>
        <xdr:cNvSpPr txBox="1"/>
      </xdr:nvSpPr>
      <xdr:spPr>
        <a:xfrm>
          <a:off x="16357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xdr:rowOff>
    </xdr:from>
    <xdr:to>
      <xdr:col>81</xdr:col>
      <xdr:colOff>101600</xdr:colOff>
      <xdr:row>105</xdr:row>
      <xdr:rowOff>106426</xdr:rowOff>
    </xdr:to>
    <xdr:sp macro="" textlink="">
      <xdr:nvSpPr>
        <xdr:cNvPr id="593" name="楕円 592"/>
        <xdr:cNvSpPr/>
      </xdr:nvSpPr>
      <xdr:spPr>
        <a:xfrm>
          <a:off x="15430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55626</xdr:rowOff>
    </xdr:to>
    <xdr:cxnSp macro="">
      <xdr:nvCxnSpPr>
        <xdr:cNvPr id="594" name="直線コネクタ 593"/>
        <xdr:cNvCxnSpPr/>
      </xdr:nvCxnSpPr>
      <xdr:spPr>
        <a:xfrm flipV="1">
          <a:off x="15481300" y="1803273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595"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122953</xdr:rowOff>
    </xdr:from>
    <xdr:ext cx="405111" cy="259045"/>
    <xdr:sp macro="" textlink="">
      <xdr:nvSpPr>
        <xdr:cNvPr id="596" name="n_1mainValue【公民館】&#10;有形固定資産減価償却率"/>
        <xdr:cNvSpPr txBox="1"/>
      </xdr:nvSpPr>
      <xdr:spPr>
        <a:xfrm>
          <a:off x="15266044" y="1778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7" name="直線コネクタ 6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8" name="テキスト ボックス 6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9" name="直線コネクタ 6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0" name="テキスト ボックス 6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1" name="直線コネクタ 6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2" name="テキスト ボックス 6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3" name="直線コネクタ 6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4" name="テキスト ボックス 6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18" name="直線コネクタ 617"/>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1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20" name="直線コネクタ 6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21"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22" name="直線コネクタ 621"/>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23"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24" name="フローチャート: 判断 623"/>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25" name="フローチャート: 判断 624"/>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73406</xdr:rowOff>
    </xdr:from>
    <xdr:to>
      <xdr:col>116</xdr:col>
      <xdr:colOff>114300</xdr:colOff>
      <xdr:row>102</xdr:row>
      <xdr:rowOff>3556</xdr:rowOff>
    </xdr:to>
    <xdr:sp macro="" textlink="">
      <xdr:nvSpPr>
        <xdr:cNvPr id="631" name="楕円 630"/>
        <xdr:cNvSpPr/>
      </xdr:nvSpPr>
      <xdr:spPr>
        <a:xfrm>
          <a:off x="221107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159783</xdr:rowOff>
    </xdr:from>
    <xdr:ext cx="469744" cy="259045"/>
    <xdr:sp macro="" textlink="">
      <xdr:nvSpPr>
        <xdr:cNvPr id="632" name="【公民館】&#10;一人当たり面積該当値テキスト"/>
        <xdr:cNvSpPr txBox="1"/>
      </xdr:nvSpPr>
      <xdr:spPr>
        <a:xfrm>
          <a:off x="22199600" y="1730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633" name="楕円 632"/>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124206</xdr:rowOff>
    </xdr:from>
    <xdr:to>
      <xdr:col>116</xdr:col>
      <xdr:colOff>63500</xdr:colOff>
      <xdr:row>101</xdr:row>
      <xdr:rowOff>133350</xdr:rowOff>
    </xdr:to>
    <xdr:cxnSp macro="">
      <xdr:nvCxnSpPr>
        <xdr:cNvPr id="634" name="直線コネクタ 633"/>
        <xdr:cNvCxnSpPr/>
      </xdr:nvCxnSpPr>
      <xdr:spPr>
        <a:xfrm flipV="1">
          <a:off x="21323300" y="17440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635"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636" name="n_1mainValue【公民館】&#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保育所、学校施設、児童館、公民館が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および長野県平均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、保育所、学校施設、児童館、公民館が高く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なっている。また、一人当たりの延長、面積等は、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は道路、保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育所、学校施設、児童館、公民館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との比較では道路、橋りょう・トンネル、保育所、学校施設、児童館、公民館が、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長野県平均との比較では学校施設、公民館が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建物施設全体の傾向として、合併後も旧町村の施設を残してきたため、施設数は多く一人当たりの面積等は大きいが、数が多いことで改修予算が不足し、老朽化が進んでいると言える。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国庫補助金や地方債等を活用し計画的に整備を進めており、類似団体と比較して整備・更新が進み、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低くなっている。ただし橋りょう・トンネルは全国及び長野県平均と比較して減価償却率が高く、老朽化が進んでいる可能性がある。また、一人当たりの比較では、道路延長は山間部が多く全国や類似団体平均よりは長く、長野県平均よりは短くなっている。橋りょう・トンネルの固定資産額についても、山間部や谷の多い地形により全国平均と比べて高い。公営住宅の面積は人口減少や民間アパート等の状況をふまえ、規模を縮小して建て替えを行ってきており、全国及び県平均と比べ小さくなってい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保育所は、市立保育園が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園あるが、民営化・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複数園の統合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合わせた施設の建て替えを優先し、市立の施設は老朽化が進んでいる。一人当たり面積は中山間地域にも複数の園があり、類似団体や全国平均と比べて大きい。今後も、特に市街地の市立保育園について民営化・統合を検討しつつ、既存施設の長寿命化を図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学校施設は、小学校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校、中学校９校のうち２校を除き建設後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超過している。給排水設備・トイレ、屋根防水など基幹的な部分から改修を行っているが、施設数が多く、予算も限られるため老朽化が進んでいる。人口減少、少子高齢化の中、ほぼ旧村単位に設置されている学校のありかたも含め、施設の長寿命化に向けた検討を行う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公民館は、地区ごとに計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施設は市役所の支所（自治振興センター）が併設され、社会教育や住民自治の拠点となっている。平成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年度から耐震性のない施設の建て替え、大規模改修を進めてきているが、施設数が多く、耐震化整備以外の改修は遅れており、今後の長寿命化に向けた対応が急務となっている。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102,628
100,486
658.66
46,110,172
45,070,158
913,537
26,972,816
42,169,424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128270</xdr:rowOff>
    </xdr:from>
    <xdr:to>
      <xdr:col>24</xdr:col>
      <xdr:colOff>114300</xdr:colOff>
      <xdr:row>35</xdr:row>
      <xdr:rowOff>58420</xdr:rowOff>
    </xdr:to>
    <xdr:sp macro="" textlink="">
      <xdr:nvSpPr>
        <xdr:cNvPr id="67" name="楕円 66"/>
        <xdr:cNvSpPr/>
      </xdr:nvSpPr>
      <xdr:spPr>
        <a:xfrm>
          <a:off x="4584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151147</xdr:rowOff>
    </xdr:from>
    <xdr:ext cx="405111" cy="259045"/>
    <xdr:sp macro="" textlink="">
      <xdr:nvSpPr>
        <xdr:cNvPr id="68" name="【図書館】&#10;有形固定資産減価償却率該当値テキスト"/>
        <xdr:cNvSpPr txBox="1"/>
      </xdr:nvSpPr>
      <xdr:spPr>
        <a:xfrm>
          <a:off x="4673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xdr:rowOff>
    </xdr:from>
    <xdr:to>
      <xdr:col>20</xdr:col>
      <xdr:colOff>38100</xdr:colOff>
      <xdr:row>35</xdr:row>
      <xdr:rowOff>106426</xdr:rowOff>
    </xdr:to>
    <xdr:sp macro="" textlink="">
      <xdr:nvSpPr>
        <xdr:cNvPr id="69" name="楕円 68"/>
        <xdr:cNvSpPr/>
      </xdr:nvSpPr>
      <xdr:spPr>
        <a:xfrm>
          <a:off x="3746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xdr:rowOff>
    </xdr:from>
    <xdr:to>
      <xdr:col>24</xdr:col>
      <xdr:colOff>63500</xdr:colOff>
      <xdr:row>35</xdr:row>
      <xdr:rowOff>55626</xdr:rowOff>
    </xdr:to>
    <xdr:cxnSp macro="">
      <xdr:nvCxnSpPr>
        <xdr:cNvPr id="70" name="直線コネクタ 69"/>
        <xdr:cNvCxnSpPr/>
      </xdr:nvCxnSpPr>
      <xdr:spPr>
        <a:xfrm flipV="1">
          <a:off x="3797300" y="60083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1"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122953</xdr:rowOff>
    </xdr:from>
    <xdr:ext cx="405111" cy="259045"/>
    <xdr:sp macro="" textlink="">
      <xdr:nvSpPr>
        <xdr:cNvPr id="72" name="n_1mainValue【図書館】&#10;有形固定資産減価償却率"/>
        <xdr:cNvSpPr txBox="1"/>
      </xdr:nvSpPr>
      <xdr:spPr>
        <a:xfrm>
          <a:off x="35820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7" name="直線コネクタ 96"/>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98"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0"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1" name="直線コネクタ 100"/>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80027</xdr:rowOff>
    </xdr:from>
    <xdr:ext cx="469744" cy="259045"/>
    <xdr:sp macro="" textlink="">
      <xdr:nvSpPr>
        <xdr:cNvPr id="102" name="【図書館】&#10;一人当たり面積平均値テキスト"/>
        <xdr:cNvSpPr txBox="1"/>
      </xdr:nvSpPr>
      <xdr:spPr>
        <a:xfrm>
          <a:off x="10515600" y="676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3" name="フローチャート: 判断 102"/>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4" name="フローチャート: 判断 103"/>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82550</xdr:rowOff>
    </xdr:from>
    <xdr:to>
      <xdr:col>55</xdr:col>
      <xdr:colOff>50800</xdr:colOff>
      <xdr:row>33</xdr:row>
      <xdr:rowOff>12700</xdr:rowOff>
    </xdr:to>
    <xdr:sp macro="" textlink="">
      <xdr:nvSpPr>
        <xdr:cNvPr id="110" name="楕円 109"/>
        <xdr:cNvSpPr/>
      </xdr:nvSpPr>
      <xdr:spPr>
        <a:xfrm>
          <a:off x="104267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35577</xdr:rowOff>
    </xdr:from>
    <xdr:ext cx="469744" cy="259045"/>
    <xdr:sp macro="" textlink="">
      <xdr:nvSpPr>
        <xdr:cNvPr id="111" name="【図書館】&#10;一人当たり面積該当値テキスト"/>
        <xdr:cNvSpPr txBox="1"/>
      </xdr:nvSpPr>
      <xdr:spPr>
        <a:xfrm>
          <a:off x="10515600"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101600</xdr:rowOff>
    </xdr:from>
    <xdr:to>
      <xdr:col>50</xdr:col>
      <xdr:colOff>165100</xdr:colOff>
      <xdr:row>33</xdr:row>
      <xdr:rowOff>31750</xdr:rowOff>
    </xdr:to>
    <xdr:sp macro="" textlink="">
      <xdr:nvSpPr>
        <xdr:cNvPr id="112" name="楕円 111"/>
        <xdr:cNvSpPr/>
      </xdr:nvSpPr>
      <xdr:spPr>
        <a:xfrm>
          <a:off x="9588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133350</xdr:rowOff>
    </xdr:from>
    <xdr:to>
      <xdr:col>55</xdr:col>
      <xdr:colOff>0</xdr:colOff>
      <xdr:row>32</xdr:row>
      <xdr:rowOff>152400</xdr:rowOff>
    </xdr:to>
    <xdr:cxnSp macro="">
      <xdr:nvCxnSpPr>
        <xdr:cNvPr id="113" name="直線コネクタ 112"/>
        <xdr:cNvCxnSpPr/>
      </xdr:nvCxnSpPr>
      <xdr:spPr>
        <a:xfrm flipV="1">
          <a:off x="9639300" y="5619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14"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48277</xdr:rowOff>
    </xdr:from>
    <xdr:ext cx="469744" cy="259045"/>
    <xdr:sp macro="" textlink="">
      <xdr:nvSpPr>
        <xdr:cNvPr id="115" name="n_1mainValue【図書館】&#10;一人当たり面積"/>
        <xdr:cNvSpPr txBox="1"/>
      </xdr:nvSpPr>
      <xdr:spPr>
        <a:xfrm>
          <a:off x="9391727" y="53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7" name="テキスト ボックス 12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39" name="直線コネクタ 138"/>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0"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1" name="直線コネクタ 140"/>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2"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3" name="直線コネクタ 142"/>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4"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5" name="フローチャート: 判断 144"/>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46" name="フローチャート: 判断 145"/>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145415</xdr:rowOff>
    </xdr:from>
    <xdr:to>
      <xdr:col>24</xdr:col>
      <xdr:colOff>114300</xdr:colOff>
      <xdr:row>56</xdr:row>
      <xdr:rowOff>75565</xdr:rowOff>
    </xdr:to>
    <xdr:sp macro="" textlink="">
      <xdr:nvSpPr>
        <xdr:cNvPr id="152" name="楕円 151"/>
        <xdr:cNvSpPr/>
      </xdr:nvSpPr>
      <xdr:spPr>
        <a:xfrm>
          <a:off x="4584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60342</xdr:rowOff>
    </xdr:from>
    <xdr:ext cx="405111" cy="259045"/>
    <xdr:sp macro="" textlink="">
      <xdr:nvSpPr>
        <xdr:cNvPr id="153" name="【体育館・プール】&#10;有形固定資産減価償却率該当値テキスト"/>
        <xdr:cNvSpPr txBox="1"/>
      </xdr:nvSpPr>
      <xdr:spPr>
        <a:xfrm>
          <a:off x="4673600"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4445</xdr:rowOff>
    </xdr:from>
    <xdr:to>
      <xdr:col>20</xdr:col>
      <xdr:colOff>38100</xdr:colOff>
      <xdr:row>56</xdr:row>
      <xdr:rowOff>106045</xdr:rowOff>
    </xdr:to>
    <xdr:sp macro="" textlink="">
      <xdr:nvSpPr>
        <xdr:cNvPr id="154" name="楕円 153"/>
        <xdr:cNvSpPr/>
      </xdr:nvSpPr>
      <xdr:spPr>
        <a:xfrm>
          <a:off x="3746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24765</xdr:rowOff>
    </xdr:from>
    <xdr:to>
      <xdr:col>24</xdr:col>
      <xdr:colOff>63500</xdr:colOff>
      <xdr:row>56</xdr:row>
      <xdr:rowOff>55245</xdr:rowOff>
    </xdr:to>
    <xdr:cxnSp macro="">
      <xdr:nvCxnSpPr>
        <xdr:cNvPr id="155" name="直線コネクタ 154"/>
        <xdr:cNvCxnSpPr/>
      </xdr:nvCxnSpPr>
      <xdr:spPr>
        <a:xfrm flipV="1">
          <a:off x="3797300" y="96259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56"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122572</xdr:rowOff>
    </xdr:from>
    <xdr:ext cx="405111" cy="259045"/>
    <xdr:sp macro="" textlink="">
      <xdr:nvSpPr>
        <xdr:cNvPr id="157" name="n_1mainValue【体育館・プール】&#10;有形固定資産減価償却率"/>
        <xdr:cNvSpPr txBox="1"/>
      </xdr:nvSpPr>
      <xdr:spPr>
        <a:xfrm>
          <a:off x="35820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1" name="直線コネクタ 180"/>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2"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3" name="直線コネクタ 182"/>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84"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85" name="直線コネクタ 184"/>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86"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87" name="フローチャート: 判断 186"/>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88" name="フローチャート: 判断 187"/>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55880</xdr:rowOff>
    </xdr:from>
    <xdr:to>
      <xdr:col>55</xdr:col>
      <xdr:colOff>50800</xdr:colOff>
      <xdr:row>61</xdr:row>
      <xdr:rowOff>157480</xdr:rowOff>
    </xdr:to>
    <xdr:sp macro="" textlink="">
      <xdr:nvSpPr>
        <xdr:cNvPr id="194" name="楕円 193"/>
        <xdr:cNvSpPr/>
      </xdr:nvSpPr>
      <xdr:spPr>
        <a:xfrm>
          <a:off x="10426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34307</xdr:rowOff>
    </xdr:from>
    <xdr:ext cx="469744" cy="259045"/>
    <xdr:sp macro="" textlink="">
      <xdr:nvSpPr>
        <xdr:cNvPr id="195" name="【体育館・プール】&#10;一人当たり面積該当値テキスト"/>
        <xdr:cNvSpPr txBox="1"/>
      </xdr:nvSpPr>
      <xdr:spPr>
        <a:xfrm>
          <a:off x="1051560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196" name="楕円 195"/>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106680</xdr:rowOff>
    </xdr:from>
    <xdr:to>
      <xdr:col>55</xdr:col>
      <xdr:colOff>0</xdr:colOff>
      <xdr:row>61</xdr:row>
      <xdr:rowOff>110490</xdr:rowOff>
    </xdr:to>
    <xdr:cxnSp macro="">
      <xdr:nvCxnSpPr>
        <xdr:cNvPr id="197" name="直線コネクタ 196"/>
        <xdr:cNvCxnSpPr/>
      </xdr:nvCxnSpPr>
      <xdr:spPr>
        <a:xfrm flipV="1">
          <a:off x="9639300" y="10565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198"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152417</xdr:rowOff>
    </xdr:from>
    <xdr:ext cx="469744" cy="259045"/>
    <xdr:sp macro="" textlink="">
      <xdr:nvSpPr>
        <xdr:cNvPr id="199" name="n_1main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24" name="直線コネクタ 223"/>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25"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26" name="直線コネクタ 225"/>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27"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28" name="直線コネクタ 227"/>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29" name="【福祉施設】&#10;有形固定資産減価償却率平均値テキスト"/>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0" name="フローチャート: 判断 229"/>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31" name="フローチャート: 判断 230"/>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37" name="楕円 236"/>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238" name="【福祉施設】&#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39" name="楕円 238"/>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158114</xdr:rowOff>
    </xdr:to>
    <xdr:cxnSp macro="">
      <xdr:nvCxnSpPr>
        <xdr:cNvPr id="240" name="直線コネクタ 239"/>
        <xdr:cNvCxnSpPr/>
      </xdr:nvCxnSpPr>
      <xdr:spPr>
        <a:xfrm flipV="1">
          <a:off x="3797300" y="141770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41" name="n_1ave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53991</xdr:rowOff>
    </xdr:from>
    <xdr:ext cx="405111" cy="259045"/>
    <xdr:sp macro="" textlink="">
      <xdr:nvSpPr>
        <xdr:cNvPr id="242" name="n_1mainValue【福祉施設】&#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66" name="直線コネクタ 265"/>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6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68" name="直線コネクタ 26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6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70" name="直線コネクタ 26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106697</xdr:rowOff>
    </xdr:from>
    <xdr:ext cx="469744" cy="259045"/>
    <xdr:sp macro="" textlink="">
      <xdr:nvSpPr>
        <xdr:cNvPr id="271" name="【福祉施設】&#10;一人当たり面積平均値テキスト"/>
        <xdr:cNvSpPr txBox="1"/>
      </xdr:nvSpPr>
      <xdr:spPr>
        <a:xfrm>
          <a:off x="10515600" y="1450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72" name="フローチャート: 判断 271"/>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73" name="フローチャート: 判断 272"/>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151130</xdr:rowOff>
    </xdr:from>
    <xdr:to>
      <xdr:col>55</xdr:col>
      <xdr:colOff>50800</xdr:colOff>
      <xdr:row>79</xdr:row>
      <xdr:rowOff>81280</xdr:rowOff>
    </xdr:to>
    <xdr:sp macro="" textlink="">
      <xdr:nvSpPr>
        <xdr:cNvPr id="279" name="楕円 278"/>
        <xdr:cNvSpPr/>
      </xdr:nvSpPr>
      <xdr:spPr>
        <a:xfrm>
          <a:off x="10426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104157</xdr:rowOff>
    </xdr:from>
    <xdr:ext cx="469744" cy="259045"/>
    <xdr:sp macro="" textlink="">
      <xdr:nvSpPr>
        <xdr:cNvPr id="280" name="【福祉施設】&#10;一人当たり面積該当値テキスト"/>
        <xdr:cNvSpPr txBox="1"/>
      </xdr:nvSpPr>
      <xdr:spPr>
        <a:xfrm>
          <a:off x="10515600" y="1347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162561</xdr:rowOff>
    </xdr:from>
    <xdr:to>
      <xdr:col>50</xdr:col>
      <xdr:colOff>165100</xdr:colOff>
      <xdr:row>79</xdr:row>
      <xdr:rowOff>92711</xdr:rowOff>
    </xdr:to>
    <xdr:sp macro="" textlink="">
      <xdr:nvSpPr>
        <xdr:cNvPr id="281" name="楕円 280"/>
        <xdr:cNvSpPr/>
      </xdr:nvSpPr>
      <xdr:spPr>
        <a:xfrm>
          <a:off x="9588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30480</xdr:rowOff>
    </xdr:from>
    <xdr:to>
      <xdr:col>55</xdr:col>
      <xdr:colOff>0</xdr:colOff>
      <xdr:row>79</xdr:row>
      <xdr:rowOff>41911</xdr:rowOff>
    </xdr:to>
    <xdr:cxnSp macro="">
      <xdr:nvCxnSpPr>
        <xdr:cNvPr id="282" name="直線コネクタ 281"/>
        <xdr:cNvCxnSpPr/>
      </xdr:nvCxnSpPr>
      <xdr:spPr>
        <a:xfrm flipV="1">
          <a:off x="9639300" y="135750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283" name="n_1ave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109238</xdr:rowOff>
    </xdr:from>
    <xdr:ext cx="469744" cy="259045"/>
    <xdr:sp macro="" textlink="">
      <xdr:nvSpPr>
        <xdr:cNvPr id="284" name="n_1mainValue【福祉施設】&#10;一人当たり面積"/>
        <xdr:cNvSpPr txBox="1"/>
      </xdr:nvSpPr>
      <xdr:spPr>
        <a:xfrm>
          <a:off x="93917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6" name="テキスト ボックス 29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08" name="直線コネクタ 307"/>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09"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10" name="直線コネクタ 309"/>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11"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13"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14" name="フローチャート: 判断 313"/>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15" name="フローチャート: 判断 314"/>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21" name="楕円 320"/>
        <xdr:cNvSpPr/>
      </xdr:nvSpPr>
      <xdr:spPr>
        <a:xfrm>
          <a:off x="45847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130191</xdr:rowOff>
    </xdr:from>
    <xdr:ext cx="405111" cy="259045"/>
    <xdr:sp macro="" textlink="">
      <xdr:nvSpPr>
        <xdr:cNvPr id="322" name="【市民会館】&#10;有形固定資産減価償却率該当値テキスト"/>
        <xdr:cNvSpPr txBox="1"/>
      </xdr:nvSpPr>
      <xdr:spPr>
        <a:xfrm>
          <a:off x="4673600"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135889</xdr:rowOff>
    </xdr:from>
    <xdr:to>
      <xdr:col>20</xdr:col>
      <xdr:colOff>38100</xdr:colOff>
      <xdr:row>102</xdr:row>
      <xdr:rowOff>66039</xdr:rowOff>
    </xdr:to>
    <xdr:sp macro="" textlink="">
      <xdr:nvSpPr>
        <xdr:cNvPr id="323" name="楕円 322"/>
        <xdr:cNvSpPr/>
      </xdr:nvSpPr>
      <xdr:spPr>
        <a:xfrm>
          <a:off x="3746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158114</xdr:rowOff>
    </xdr:from>
    <xdr:to>
      <xdr:col>24</xdr:col>
      <xdr:colOff>63500</xdr:colOff>
      <xdr:row>102</xdr:row>
      <xdr:rowOff>15239</xdr:rowOff>
    </xdr:to>
    <xdr:cxnSp macro="">
      <xdr:nvCxnSpPr>
        <xdr:cNvPr id="324" name="直線コネクタ 323"/>
        <xdr:cNvCxnSpPr/>
      </xdr:nvCxnSpPr>
      <xdr:spPr>
        <a:xfrm flipV="1">
          <a:off x="3797300" y="17474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100982</xdr:rowOff>
    </xdr:from>
    <xdr:ext cx="405111" cy="259045"/>
    <xdr:sp macro="" textlink="">
      <xdr:nvSpPr>
        <xdr:cNvPr id="325" name="n_1aveValue【市民会館】&#10;有形固定資産減価償却率"/>
        <xdr:cNvSpPr txBox="1"/>
      </xdr:nvSpPr>
      <xdr:spPr>
        <a:xfrm>
          <a:off x="35820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82566</xdr:rowOff>
    </xdr:from>
    <xdr:ext cx="405111" cy="259045"/>
    <xdr:sp macro="" textlink="">
      <xdr:nvSpPr>
        <xdr:cNvPr id="326" name="n_1mainValue【市民会館】&#10;有形固定資産減価償却率"/>
        <xdr:cNvSpPr txBox="1"/>
      </xdr:nvSpPr>
      <xdr:spPr>
        <a:xfrm>
          <a:off x="3582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7" name="テキスト ボックス 33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38" name="直線コネクタ 33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9" name="テキスト ボックス 33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0" name="直線コネクタ 33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1" name="テキスト ボックス 34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2" name="直線コネクタ 34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3" name="テキスト ボックス 34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4" name="直線コネクタ 34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5" name="テキスト ボックス 34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49" name="直線コネクタ 348"/>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50"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51" name="直線コネクタ 35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52"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53" name="直線コネクタ 352"/>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5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55" name="フローチャート: 判断 35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56" name="フローチャート: 判断 355"/>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169418</xdr:rowOff>
    </xdr:from>
    <xdr:to>
      <xdr:col>55</xdr:col>
      <xdr:colOff>50800</xdr:colOff>
      <xdr:row>100</xdr:row>
      <xdr:rowOff>99568</xdr:rowOff>
    </xdr:to>
    <xdr:sp macro="" textlink="">
      <xdr:nvSpPr>
        <xdr:cNvPr id="362" name="楕円 361"/>
        <xdr:cNvSpPr/>
      </xdr:nvSpPr>
      <xdr:spPr>
        <a:xfrm>
          <a:off x="104267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122445</xdr:rowOff>
    </xdr:from>
    <xdr:ext cx="469744" cy="259045"/>
    <xdr:sp macro="" textlink="">
      <xdr:nvSpPr>
        <xdr:cNvPr id="363" name="【市民会館】&#10;一人当たり面積該当値テキスト"/>
        <xdr:cNvSpPr txBox="1"/>
      </xdr:nvSpPr>
      <xdr:spPr>
        <a:xfrm>
          <a:off x="10515600" y="1709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61976</xdr:rowOff>
    </xdr:from>
    <xdr:to>
      <xdr:col>50</xdr:col>
      <xdr:colOff>165100</xdr:colOff>
      <xdr:row>100</xdr:row>
      <xdr:rowOff>163576</xdr:rowOff>
    </xdr:to>
    <xdr:sp macro="" textlink="">
      <xdr:nvSpPr>
        <xdr:cNvPr id="364" name="楕円 363"/>
        <xdr:cNvSpPr/>
      </xdr:nvSpPr>
      <xdr:spPr>
        <a:xfrm>
          <a:off x="95885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48768</xdr:rowOff>
    </xdr:from>
    <xdr:to>
      <xdr:col>55</xdr:col>
      <xdr:colOff>0</xdr:colOff>
      <xdr:row>100</xdr:row>
      <xdr:rowOff>112776</xdr:rowOff>
    </xdr:to>
    <xdr:cxnSp macro="">
      <xdr:nvCxnSpPr>
        <xdr:cNvPr id="365" name="直線コネクタ 364"/>
        <xdr:cNvCxnSpPr/>
      </xdr:nvCxnSpPr>
      <xdr:spPr>
        <a:xfrm flipV="1">
          <a:off x="9639300" y="171937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366"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8653</xdr:rowOff>
    </xdr:from>
    <xdr:ext cx="469744" cy="259045"/>
    <xdr:sp macro="" textlink="">
      <xdr:nvSpPr>
        <xdr:cNvPr id="367" name="n_1mainValue【市民会館】&#10;一人当たり面積"/>
        <xdr:cNvSpPr txBox="1"/>
      </xdr:nvSpPr>
      <xdr:spPr>
        <a:xfrm>
          <a:off x="9391727" y="169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391" name="直線コネクタ 390"/>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392"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393" name="直線コネクタ 392"/>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394"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395" name="直線コネクタ 394"/>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147337</xdr:rowOff>
    </xdr:from>
    <xdr:ext cx="405111" cy="259045"/>
    <xdr:sp macro="" textlink="">
      <xdr:nvSpPr>
        <xdr:cNvPr id="396" name="【一般廃棄物処理施設】&#10;有形固定資産減価償却率平均値テキスト"/>
        <xdr:cNvSpPr txBox="1"/>
      </xdr:nvSpPr>
      <xdr:spPr>
        <a:xfrm>
          <a:off x="16357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397" name="フローチャート: 判断 396"/>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398" name="フローチャート: 判断 397"/>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04" name="楕円 403"/>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405" name="【一般廃棄物処理施設】&#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06" name="楕円 405"/>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40</xdr:row>
      <xdr:rowOff>41910</xdr:rowOff>
    </xdr:to>
    <xdr:cxnSp macro="">
      <xdr:nvCxnSpPr>
        <xdr:cNvPr id="407" name="直線コネクタ 406"/>
        <xdr:cNvCxnSpPr/>
      </xdr:nvCxnSpPr>
      <xdr:spPr>
        <a:xfrm>
          <a:off x="15481300" y="660273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08"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409" name="n_1mainValue【一般廃棄物処理施設】&#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3" name="テキスト ボックス 42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5" name="テキスト ボックス 42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7" name="テキスト ボックス 42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9" name="テキスト ボックス 42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1" name="テキスト ボックス 43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35" name="直線コネクタ 434"/>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36"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37" name="直線コネクタ 436"/>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38"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39" name="直線コネクタ 438"/>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40"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41" name="フローチャート: 判断 440"/>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42" name="フローチャート: 判断 441"/>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142411</xdr:rowOff>
    </xdr:from>
    <xdr:to>
      <xdr:col>116</xdr:col>
      <xdr:colOff>114300</xdr:colOff>
      <xdr:row>38</xdr:row>
      <xdr:rowOff>72561</xdr:rowOff>
    </xdr:to>
    <xdr:sp macro="" textlink="">
      <xdr:nvSpPr>
        <xdr:cNvPr id="448" name="楕円 447"/>
        <xdr:cNvSpPr/>
      </xdr:nvSpPr>
      <xdr:spPr>
        <a:xfrm>
          <a:off x="22110700" y="64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165288</xdr:rowOff>
    </xdr:from>
    <xdr:ext cx="534377" cy="259045"/>
    <xdr:sp macro="" textlink="">
      <xdr:nvSpPr>
        <xdr:cNvPr id="449" name="【一般廃棄物処理施設】&#10;一人当たり有形固定資産（償却資産）額該当値テキスト"/>
        <xdr:cNvSpPr txBox="1"/>
      </xdr:nvSpPr>
      <xdr:spPr>
        <a:xfrm>
          <a:off x="22199600" y="63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15701</xdr:rowOff>
    </xdr:from>
    <xdr:to>
      <xdr:col>112</xdr:col>
      <xdr:colOff>38100</xdr:colOff>
      <xdr:row>40</xdr:row>
      <xdr:rowOff>117301</xdr:rowOff>
    </xdr:to>
    <xdr:sp macro="" textlink="">
      <xdr:nvSpPr>
        <xdr:cNvPr id="450" name="楕円 449"/>
        <xdr:cNvSpPr/>
      </xdr:nvSpPr>
      <xdr:spPr>
        <a:xfrm>
          <a:off x="21272500" y="68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21761</xdr:rowOff>
    </xdr:from>
    <xdr:to>
      <xdr:col>116</xdr:col>
      <xdr:colOff>63500</xdr:colOff>
      <xdr:row>40</xdr:row>
      <xdr:rowOff>66501</xdr:rowOff>
    </xdr:to>
    <xdr:cxnSp macro="">
      <xdr:nvCxnSpPr>
        <xdr:cNvPr id="451" name="直線コネクタ 450"/>
        <xdr:cNvCxnSpPr/>
      </xdr:nvCxnSpPr>
      <xdr:spPr>
        <a:xfrm flipV="1">
          <a:off x="21323300" y="6536861"/>
          <a:ext cx="838200" cy="3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15707</xdr:rowOff>
    </xdr:from>
    <xdr:ext cx="534377" cy="259045"/>
    <xdr:sp macro="" textlink="">
      <xdr:nvSpPr>
        <xdr:cNvPr id="452" name="n_1aveValue【一般廃棄物処理施設】&#10;一人当たり有形固定資産（償却資産）額"/>
        <xdr:cNvSpPr txBox="1"/>
      </xdr:nvSpPr>
      <xdr:spPr>
        <a:xfrm>
          <a:off x="210434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108428</xdr:rowOff>
    </xdr:from>
    <xdr:ext cx="534377" cy="259045"/>
    <xdr:sp macro="" textlink="">
      <xdr:nvSpPr>
        <xdr:cNvPr id="453" name="n_1mainValue【一般廃棄物処理施設】&#10;一人当たり有形固定資産（償却資産）額"/>
        <xdr:cNvSpPr txBox="1"/>
      </xdr:nvSpPr>
      <xdr:spPr>
        <a:xfrm>
          <a:off x="21043411" y="69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4" name="テキスト ボックス 4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5" name="直線コネクタ 4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6" name="テキスト ボックス 4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7" name="直線コネクタ 4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8" name="テキスト ボックス 4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9" name="直線コネクタ 4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0" name="テキスト ボックス 4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1" name="直線コネクタ 4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2" name="テキスト ボックス 4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476" name="直線コネクタ 475"/>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7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78" name="直線コネクタ 47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79"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480" name="直線コネクタ 47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481"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482" name="フローチャート: 判断 48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483" name="フローチャート: 判断 482"/>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89" name="楕円 488"/>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490" name="【保健センター・保健所】&#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xdr:nvSpPr>
        <xdr:cNvPr id="491" name="楕円 490"/>
        <xdr:cNvSpPr/>
      </xdr:nvSpPr>
      <xdr:spPr>
        <a:xfrm>
          <a:off x="15430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61</xdr:row>
      <xdr:rowOff>6858</xdr:rowOff>
    </xdr:to>
    <xdr:cxnSp macro="">
      <xdr:nvCxnSpPr>
        <xdr:cNvPr id="492" name="直線コネクタ 491"/>
        <xdr:cNvCxnSpPr/>
      </xdr:nvCxnSpPr>
      <xdr:spPr>
        <a:xfrm flipV="1">
          <a:off x="15481300" y="1041273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58183</xdr:rowOff>
    </xdr:from>
    <xdr:ext cx="405111" cy="259045"/>
    <xdr:sp macro="" textlink="">
      <xdr:nvSpPr>
        <xdr:cNvPr id="493" name="n_1aveValue【保健センター・保健所】&#10;有形固定資産減価償却率"/>
        <xdr:cNvSpPr txBox="1"/>
      </xdr:nvSpPr>
      <xdr:spPr>
        <a:xfrm>
          <a:off x="152660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48785</xdr:rowOff>
    </xdr:from>
    <xdr:ext cx="405111" cy="259045"/>
    <xdr:sp macro="" textlink="">
      <xdr:nvSpPr>
        <xdr:cNvPr id="494" name="n_1mainValue【保健センター・保健所】&#10;有形固定資産減価償却率"/>
        <xdr:cNvSpPr txBox="1"/>
      </xdr:nvSpPr>
      <xdr:spPr>
        <a:xfrm>
          <a:off x="15266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5" name="直線コネクタ 5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6" name="テキスト ボックス 5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7" name="直線コネクタ 5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8" name="テキスト ボックス 5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9" name="直線コネクタ 5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0" name="テキスト ボックス 5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1" name="直線コネクタ 5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2" name="テキスト ボックス 5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3" name="直線コネクタ 5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4" name="テキスト ボックス 51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5" name="直線コネクタ 5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6" name="テキスト ボックス 51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20" name="直線コネクタ 519"/>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21"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22" name="直線コネクタ 521"/>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23"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24" name="直線コネクタ 523"/>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70049</xdr:rowOff>
    </xdr:from>
    <xdr:ext cx="469744" cy="259045"/>
    <xdr:sp macro="" textlink="">
      <xdr:nvSpPr>
        <xdr:cNvPr id="525" name="【保健センター・保健所】&#10;一人当たり面積平均値テキスト"/>
        <xdr:cNvSpPr txBox="1"/>
      </xdr:nvSpPr>
      <xdr:spPr>
        <a:xfrm>
          <a:off x="22199600" y="1018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26" name="フローチャート: 判断 525"/>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27" name="フローチャート: 判断 526"/>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87993</xdr:rowOff>
    </xdr:from>
    <xdr:to>
      <xdr:col>116</xdr:col>
      <xdr:colOff>114300</xdr:colOff>
      <xdr:row>62</xdr:row>
      <xdr:rowOff>18143</xdr:rowOff>
    </xdr:to>
    <xdr:sp macro="" textlink="">
      <xdr:nvSpPr>
        <xdr:cNvPr id="533" name="楕円 532"/>
        <xdr:cNvSpPr/>
      </xdr:nvSpPr>
      <xdr:spPr>
        <a:xfrm>
          <a:off x="22110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66420</xdr:rowOff>
    </xdr:from>
    <xdr:ext cx="469744" cy="259045"/>
    <xdr:sp macro="" textlink="">
      <xdr:nvSpPr>
        <xdr:cNvPr id="534" name="【保健センター・保健所】&#10;一人当たり面積該当値テキスト"/>
        <xdr:cNvSpPr txBox="1"/>
      </xdr:nvSpPr>
      <xdr:spPr>
        <a:xfrm>
          <a:off x="22199600"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87993</xdr:rowOff>
    </xdr:from>
    <xdr:to>
      <xdr:col>112</xdr:col>
      <xdr:colOff>38100</xdr:colOff>
      <xdr:row>62</xdr:row>
      <xdr:rowOff>18143</xdr:rowOff>
    </xdr:to>
    <xdr:sp macro="" textlink="">
      <xdr:nvSpPr>
        <xdr:cNvPr id="535" name="楕円 534"/>
        <xdr:cNvSpPr/>
      </xdr:nvSpPr>
      <xdr:spPr>
        <a:xfrm>
          <a:off x="21272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138793</xdr:rowOff>
    </xdr:from>
    <xdr:to>
      <xdr:col>116</xdr:col>
      <xdr:colOff>63500</xdr:colOff>
      <xdr:row>61</xdr:row>
      <xdr:rowOff>138793</xdr:rowOff>
    </xdr:to>
    <xdr:cxnSp macro="">
      <xdr:nvCxnSpPr>
        <xdr:cNvPr id="536" name="直線コネクタ 535"/>
        <xdr:cNvCxnSpPr/>
      </xdr:nvCxnSpPr>
      <xdr:spPr>
        <a:xfrm>
          <a:off x="21323300" y="1059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37"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9270</xdr:rowOff>
    </xdr:from>
    <xdr:ext cx="469744" cy="259045"/>
    <xdr:sp macro="" textlink="">
      <xdr:nvSpPr>
        <xdr:cNvPr id="538" name="n_1mainValue【保健センター・保健所】&#10;一人当たり面積"/>
        <xdr:cNvSpPr txBox="1"/>
      </xdr:nvSpPr>
      <xdr:spPr>
        <a:xfrm>
          <a:off x="210757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61" name="直線コネクタ 560"/>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62"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63" name="直線コネクタ 562"/>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64"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65" name="直線コネクタ 564"/>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566"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67" name="フローチャート: 判断 566"/>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68" name="フローチャート: 判断 567"/>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167894</xdr:rowOff>
    </xdr:from>
    <xdr:to>
      <xdr:col>85</xdr:col>
      <xdr:colOff>177800</xdr:colOff>
      <xdr:row>80</xdr:row>
      <xdr:rowOff>98044</xdr:rowOff>
    </xdr:to>
    <xdr:sp macro="" textlink="">
      <xdr:nvSpPr>
        <xdr:cNvPr id="574" name="楕円 573"/>
        <xdr:cNvSpPr/>
      </xdr:nvSpPr>
      <xdr:spPr>
        <a:xfrm>
          <a:off x="16268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19321</xdr:rowOff>
    </xdr:from>
    <xdr:ext cx="405111" cy="259045"/>
    <xdr:sp macro="" textlink="">
      <xdr:nvSpPr>
        <xdr:cNvPr id="575" name="【消防施設】&#10;有形固定資産減価償却率該当値テキスト"/>
        <xdr:cNvSpPr txBox="1"/>
      </xdr:nvSpPr>
      <xdr:spPr>
        <a:xfrm>
          <a:off x="16357600" y="135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576" name="楕円 575"/>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47244</xdr:rowOff>
    </xdr:from>
    <xdr:to>
      <xdr:col>85</xdr:col>
      <xdr:colOff>127000</xdr:colOff>
      <xdr:row>80</xdr:row>
      <xdr:rowOff>106680</xdr:rowOff>
    </xdr:to>
    <xdr:cxnSp macro="">
      <xdr:nvCxnSpPr>
        <xdr:cNvPr id="577" name="直線コネクタ 576"/>
        <xdr:cNvCxnSpPr/>
      </xdr:nvCxnSpPr>
      <xdr:spPr>
        <a:xfrm flipV="1">
          <a:off x="15481300" y="137632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578"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579" name="n_1mainValue【消防施設】&#10;有形固定資産減価償却率"/>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03" name="直線コネクタ 602"/>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5" name="直線コネクタ 6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06"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07" name="直線コネクタ 606"/>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08"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09" name="フローチャート: 判断 608"/>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10" name="フローチャート: 判断 609"/>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616" name="楕円 615"/>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617" name="【消防施設】&#10;一人当たり面積該当値テキスト"/>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18" name="楕円 617"/>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76200</xdr:rowOff>
    </xdr:to>
    <xdr:cxnSp macro="">
      <xdr:nvCxnSpPr>
        <xdr:cNvPr id="619" name="直線コネクタ 618"/>
        <xdr:cNvCxnSpPr/>
      </xdr:nvCxnSpPr>
      <xdr:spPr>
        <a:xfrm flipV="1">
          <a:off x="21323300" y="14474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20"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21"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2" name="テキスト ボックス 6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46" name="直線コネクタ 645"/>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4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48" name="直線コネクタ 64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49"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50" name="直線コネクタ 649"/>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105427</xdr:rowOff>
    </xdr:from>
    <xdr:ext cx="405111" cy="259045"/>
    <xdr:sp macro="" textlink="">
      <xdr:nvSpPr>
        <xdr:cNvPr id="651" name="【庁舎】&#10;有形固定資産減価償却率平均値テキスト"/>
        <xdr:cNvSpPr txBox="1"/>
      </xdr:nvSpPr>
      <xdr:spPr>
        <a:xfrm>
          <a:off x="16357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52" name="フローチャート: 判断 651"/>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53" name="フローチャート: 判断 65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40639</xdr:rowOff>
    </xdr:from>
    <xdr:to>
      <xdr:col>85</xdr:col>
      <xdr:colOff>177800</xdr:colOff>
      <xdr:row>107</xdr:row>
      <xdr:rowOff>142239</xdr:rowOff>
    </xdr:to>
    <xdr:sp macro="" textlink="">
      <xdr:nvSpPr>
        <xdr:cNvPr id="659" name="楕円 658"/>
        <xdr:cNvSpPr/>
      </xdr:nvSpPr>
      <xdr:spPr>
        <a:xfrm>
          <a:off x="16268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19066</xdr:rowOff>
    </xdr:from>
    <xdr:ext cx="405111" cy="259045"/>
    <xdr:sp macro="" textlink="">
      <xdr:nvSpPr>
        <xdr:cNvPr id="660" name="【庁舎】&#10;有形固定資産減価償却率該当値テキスト"/>
        <xdr:cNvSpPr txBox="1"/>
      </xdr:nvSpPr>
      <xdr:spPr>
        <a:xfrm>
          <a:off x="16357600"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78739</xdr:rowOff>
    </xdr:from>
    <xdr:to>
      <xdr:col>81</xdr:col>
      <xdr:colOff>101600</xdr:colOff>
      <xdr:row>108</xdr:row>
      <xdr:rowOff>8889</xdr:rowOff>
    </xdr:to>
    <xdr:sp macro="" textlink="">
      <xdr:nvSpPr>
        <xdr:cNvPr id="661" name="楕円 660"/>
        <xdr:cNvSpPr/>
      </xdr:nvSpPr>
      <xdr:spPr>
        <a:xfrm>
          <a:off x="15430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91439</xdr:rowOff>
    </xdr:from>
    <xdr:to>
      <xdr:col>85</xdr:col>
      <xdr:colOff>127000</xdr:colOff>
      <xdr:row>107</xdr:row>
      <xdr:rowOff>129539</xdr:rowOff>
    </xdr:to>
    <xdr:cxnSp macro="">
      <xdr:nvCxnSpPr>
        <xdr:cNvPr id="662" name="直線コネクタ 661"/>
        <xdr:cNvCxnSpPr/>
      </xdr:nvCxnSpPr>
      <xdr:spPr>
        <a:xfrm flipV="1">
          <a:off x="15481300" y="18436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63" name="n_1aveValue【庁舎】&#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xdr:rowOff>
    </xdr:from>
    <xdr:ext cx="405111" cy="259045"/>
    <xdr:sp macro="" textlink="">
      <xdr:nvSpPr>
        <xdr:cNvPr id="664" name="n_1mainValue【庁舎】&#10;有形固定資産減価償却率"/>
        <xdr:cNvSpPr txBox="1"/>
      </xdr:nvSpPr>
      <xdr:spPr>
        <a:xfrm>
          <a:off x="15266044"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5" name="テキスト ボックス 6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76" name="直線コネクタ 67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7" name="テキスト ボックス 67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80" name="直線コネクタ 67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1" name="テキスト ボックス 68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685" name="直線コネクタ 684"/>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8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7" name="直線コネクタ 68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688"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689" name="直線コネクタ 688"/>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690"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691" name="フローチャート: 判断 690"/>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692" name="フローチャート: 判断 691"/>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59689</xdr:rowOff>
    </xdr:from>
    <xdr:to>
      <xdr:col>116</xdr:col>
      <xdr:colOff>114300</xdr:colOff>
      <xdr:row>100</xdr:row>
      <xdr:rowOff>161289</xdr:rowOff>
    </xdr:to>
    <xdr:sp macro="" textlink="">
      <xdr:nvSpPr>
        <xdr:cNvPr id="698" name="楕円 697"/>
        <xdr:cNvSpPr/>
      </xdr:nvSpPr>
      <xdr:spPr>
        <a:xfrm>
          <a:off x="22110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12716</xdr:rowOff>
    </xdr:from>
    <xdr:ext cx="469744" cy="259045"/>
    <xdr:sp macro="" textlink="">
      <xdr:nvSpPr>
        <xdr:cNvPr id="699" name="【庁舎】&#10;一人当たり面積該当値テキスト"/>
        <xdr:cNvSpPr txBox="1"/>
      </xdr:nvSpPr>
      <xdr:spPr>
        <a:xfrm>
          <a:off x="22199600" y="171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76836</xdr:rowOff>
    </xdr:from>
    <xdr:to>
      <xdr:col>112</xdr:col>
      <xdr:colOff>38100</xdr:colOff>
      <xdr:row>101</xdr:row>
      <xdr:rowOff>6986</xdr:rowOff>
    </xdr:to>
    <xdr:sp macro="" textlink="">
      <xdr:nvSpPr>
        <xdr:cNvPr id="700" name="楕円 699"/>
        <xdr:cNvSpPr/>
      </xdr:nvSpPr>
      <xdr:spPr>
        <a:xfrm>
          <a:off x="21272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110489</xdr:rowOff>
    </xdr:from>
    <xdr:to>
      <xdr:col>116</xdr:col>
      <xdr:colOff>63500</xdr:colOff>
      <xdr:row>100</xdr:row>
      <xdr:rowOff>127636</xdr:rowOff>
    </xdr:to>
    <xdr:cxnSp macro="">
      <xdr:nvCxnSpPr>
        <xdr:cNvPr id="701" name="直線コネクタ 700"/>
        <xdr:cNvCxnSpPr/>
      </xdr:nvCxnSpPr>
      <xdr:spPr>
        <a:xfrm flipV="1">
          <a:off x="21323300" y="172554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702"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23513</xdr:rowOff>
    </xdr:from>
    <xdr:ext cx="469744" cy="259045"/>
    <xdr:sp macro="" textlink="">
      <xdr:nvSpPr>
        <xdr:cNvPr id="703" name="n_1mainValue【庁舎】&#10;一人当たり面積"/>
        <xdr:cNvSpPr txBox="1"/>
      </xdr:nvSpPr>
      <xdr:spPr>
        <a:xfrm>
          <a:off x="210757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各施設の有形固定資産減価償却率は、類似団体平均との比較では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福祉施設、市民会館、消防施設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が高く、全国平均および長野県平均との比較で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も同様である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面積等は、類似団体平均との比較では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福祉施設、市民会館、保健センター・保健所、庁舎が大きく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図書館、福祉施設、市民会館、消防施設、庁舎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が、長野県平均との比較では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図書館、福祉施設、市民会館、庁舎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が大きくなっている。建物施設全体の傾向として、合併後も旧町村の施設を残してきたため、施設数は多く一人当たりの面積等は大きいが、数が多いことで改修予算が不足し、老朽化が進んでいると言える。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職員が常駐する館が３館ある。昭和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年と平成５年の合併時の旧町の図書館を残したため、一人当たりの面積は大きくなっている。いずれの館も建設後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年以上を経過し、施設の老朽化が進んでおり、長寿命化や</a:t>
          </a:r>
          <a:r>
            <a:rPr kumimoji="1" lang="ja-JP" altLang="ja-JP" sz="1100">
              <a:solidFill>
                <a:schemeClr val="dk1"/>
              </a:solidFill>
              <a:effectLst/>
              <a:latin typeface="+mn-lt"/>
              <a:ea typeface="+mn-ea"/>
              <a:cs typeface="+mn-cs"/>
            </a:rPr>
            <a:t>統合・複合化</a:t>
          </a:r>
          <a:r>
            <a:rPr kumimoji="1" lang="ja-JP" altLang="en-US" sz="1100">
              <a:solidFill>
                <a:schemeClr val="dk1"/>
              </a:solidFill>
              <a:effectLst/>
              <a:latin typeface="+mn-lt"/>
              <a:ea typeface="+mn-ea"/>
              <a:cs typeface="+mn-cs"/>
            </a:rPr>
            <a:t>を含め、今後の施設のあり方について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検討を進めていく必要がある。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減価償却率が類似団体、全国、長野県の平均のいずれも上回り、老朽化が進んでいる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面積は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mn-lt"/>
              <a:ea typeface="+mn-ea"/>
              <a:cs typeface="+mn-cs"/>
            </a:rPr>
            <a:t>類似団体、全国、長野県</a:t>
          </a:r>
          <a:r>
            <a:rPr kumimoji="1" lang="ja-JP" altLang="en-US" sz="1100">
              <a:solidFill>
                <a:schemeClr val="dk1"/>
              </a:solidFill>
              <a:effectLst/>
              <a:latin typeface="+mn-lt"/>
              <a:ea typeface="+mn-ea"/>
              <a:cs typeface="+mn-cs"/>
            </a:rPr>
            <a:t>平均を下回っているが、地域の社会体育活動のため休日、夜間は学校体育施設を開放しており、地域のスポーツ活動のニーズを補完している。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ホール施設が３箇所あり、うち２施設は建設後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年、１施設も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躯体の長寿命化に加えてホール機能の維持のための音響・照明等の改修も課題となっており、維持管理経費が増大する中で、今まで通り３ホールを維持するかを含めて検討を行い、対応していく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広域連合で新焼却場を整備したため、減価償却率が低く、一人当たり資産額が高くなっている。消防施設は、常備消防施設を広域連合で設置、消防団施設は市で設置している。一人当たりの面積は各地区に消防団詰所等があり、全国平均と比べて大き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年度にかけて本庁舎の耐震改修を行ったため、減価償却率は低くなっている。一人当たり面積は旧市街地を除く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に支所（自治振興センター）が設置されており、大きくなっている。支所については併設されている公民館も含め、長寿命化に向けた対策を進める必要がある。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102,628
100,486
658.66
46,110,172
45,070,158
913,537
26,972,816
42,169,424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小数点第三位まででみると３か年平均で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年度の３か年平均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財政力指数計算上の分子となる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、市町村民税など市税の算定増により前年度比プラス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のに対し、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は、国調人口や単位費用の減により、保健衛生費や地域経済・雇用対策費、包括算定経費などの算定が減額となり、前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全国及び長野県の平均を上回っているものの、類似団体平均及び長野県内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市の平均（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財政基盤の強化が課題である。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1" name="直線コネクタ 70"/>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79828</xdr:rowOff>
    </xdr:from>
    <xdr:to>
      <xdr:col>15</xdr:col>
      <xdr:colOff>133350</xdr:colOff>
      <xdr:row>45</xdr:row>
      <xdr:rowOff>9978</xdr:rowOff>
    </xdr:to>
    <xdr:sp macro="" textlink="">
      <xdr:nvSpPr>
        <xdr:cNvPr id="78" name="フローチャート: 判断 77"/>
        <xdr:cNvSpPr/>
      </xdr:nvSpPr>
      <xdr:spPr>
        <a:xfrm>
          <a:off x="3175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79" name="テキスト ボックス 78"/>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199</xdr:rowOff>
    </xdr:from>
    <xdr:ext cx="762000" cy="259045"/>
    <xdr:sp macro="" textlink="">
      <xdr:nvSpPr>
        <xdr:cNvPr id="91"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139899</xdr:rowOff>
    </xdr:from>
    <xdr:ext cx="762000" cy="259045"/>
    <xdr:sp macro="" textlink="">
      <xdr:nvSpPr>
        <xdr:cNvPr id="95" name="テキスト ボックス 94"/>
        <xdr:cNvSpPr txBox="1"/>
      </xdr:nvSpPr>
      <xdr:spPr>
        <a:xfrm>
          <a:off x="2844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歳出の経常的経費に充当した一般財源は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、退職金の減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広域連合へのごみ焼却場運営負担金の減、下水道事業に対する補助金の減など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により前年度比マイナス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円の減となるなど、経常的経費に充当可能な歳入一般財源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大幅に減少したため数値が上昇し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幼児教育や障がい者福祉の充実のための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など、経常的経費の増が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想定され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財政構造の硬直化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の進行が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懸念される。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経常的経費の抑制のため、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これからも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行財政改革の取組みを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継続的に実施し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75474</xdr:rowOff>
    </xdr:to>
    <xdr:cxnSp macro="">
      <xdr:nvCxnSpPr>
        <xdr:cNvPr id="136" name="直線コネクタ 135"/>
        <xdr:cNvCxnSpPr/>
      </xdr:nvCxnSpPr>
      <xdr:spPr>
        <a:xfrm>
          <a:off x="4114800" y="1065022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62</xdr:row>
      <xdr:rowOff>20320</xdr:rowOff>
    </xdr:to>
    <xdr:cxnSp macro="">
      <xdr:nvCxnSpPr>
        <xdr:cNvPr id="139" name="直線コネクタ 138"/>
        <xdr:cNvCxnSpPr/>
      </xdr:nvCxnSpPr>
      <xdr:spPr>
        <a:xfrm>
          <a:off x="3225800" y="1053301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74567</xdr:rowOff>
    </xdr:from>
    <xdr:to>
      <xdr:col>15</xdr:col>
      <xdr:colOff>82550</xdr:colOff>
      <xdr:row>62</xdr:row>
      <xdr:rowOff>96157</xdr:rowOff>
    </xdr:to>
    <xdr:cxnSp macro="">
      <xdr:nvCxnSpPr>
        <xdr:cNvPr id="142" name="直線コネクタ 141"/>
        <xdr:cNvCxnSpPr/>
      </xdr:nvCxnSpPr>
      <xdr:spPr>
        <a:xfrm flipV="1">
          <a:off x="2336800" y="1053301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126274</xdr:rowOff>
    </xdr:from>
    <xdr:to>
      <xdr:col>15</xdr:col>
      <xdr:colOff>133350</xdr:colOff>
      <xdr:row>61</xdr:row>
      <xdr:rowOff>56424</xdr:rowOff>
    </xdr:to>
    <xdr:sp macro="" textlink="">
      <xdr:nvSpPr>
        <xdr:cNvPr id="143" name="フローチャート: 判断 142"/>
        <xdr:cNvSpPr/>
      </xdr:nvSpPr>
      <xdr:spPr>
        <a:xfrm>
          <a:off x="3175000" y="1041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66601</xdr:rowOff>
    </xdr:from>
    <xdr:ext cx="762000" cy="259045"/>
    <xdr:sp macro="" textlink="">
      <xdr:nvSpPr>
        <xdr:cNvPr id="144" name="テキスト ボックス 143"/>
        <xdr:cNvSpPr txBox="1"/>
      </xdr:nvSpPr>
      <xdr:spPr>
        <a:xfrm>
          <a:off x="2844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62</xdr:row>
      <xdr:rowOff>96157</xdr:rowOff>
    </xdr:to>
    <xdr:cxnSp macro="">
      <xdr:nvCxnSpPr>
        <xdr:cNvPr id="145" name="直線コネクタ 144"/>
        <xdr:cNvCxnSpPr/>
      </xdr:nvCxnSpPr>
      <xdr:spPr>
        <a:xfrm>
          <a:off x="1447800" y="105192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159838</xdr:rowOff>
    </xdr:from>
    <xdr:to>
      <xdr:col>11</xdr:col>
      <xdr:colOff>82550</xdr:colOff>
      <xdr:row>60</xdr:row>
      <xdr:rowOff>89988</xdr:rowOff>
    </xdr:to>
    <xdr:sp macro="" textlink="">
      <xdr:nvSpPr>
        <xdr:cNvPr id="146" name="フローチャート: 判断 145"/>
        <xdr:cNvSpPr/>
      </xdr:nvSpPr>
      <xdr:spPr>
        <a:xfrm>
          <a:off x="22860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47" name="テキスト ボックス 146"/>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8" name="フローチャート: 判断 147"/>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9" name="テキスト ボックス 148"/>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5" name="楕円 154"/>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168201</xdr:rowOff>
    </xdr:from>
    <xdr:ext cx="762000" cy="259045"/>
    <xdr:sp macro="" textlink="">
      <xdr:nvSpPr>
        <xdr:cNvPr id="156" name="財政構造の弾力性該当値テキスト"/>
        <xdr:cNvSpPr txBox="1"/>
      </xdr:nvSpPr>
      <xdr:spPr>
        <a:xfrm>
          <a:off x="5041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7" name="楕円 156"/>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8" name="テキスト ボックス 157"/>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23767</xdr:rowOff>
    </xdr:from>
    <xdr:to>
      <xdr:col>15</xdr:col>
      <xdr:colOff>133350</xdr:colOff>
      <xdr:row>61</xdr:row>
      <xdr:rowOff>125367</xdr:rowOff>
    </xdr:to>
    <xdr:sp macro="" textlink="">
      <xdr:nvSpPr>
        <xdr:cNvPr id="159" name="楕円 158"/>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110144</xdr:rowOff>
    </xdr:from>
    <xdr:ext cx="762000" cy="259045"/>
    <xdr:sp macro="" textlink="">
      <xdr:nvSpPr>
        <xdr:cNvPr id="160" name="テキスト ボックス 159"/>
        <xdr:cNvSpPr txBox="1"/>
      </xdr:nvSpPr>
      <xdr:spPr>
        <a:xfrm>
          <a:off x="2844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61" name="楕円 160"/>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2" name="テキスト ボックス 161"/>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3" name="楕円 162"/>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96355</xdr:rowOff>
    </xdr:from>
    <xdr:ext cx="762000" cy="259045"/>
    <xdr:sp macro="" textlink="">
      <xdr:nvSpPr>
        <xdr:cNvPr id="164" name="テキスト ボックス 163"/>
        <xdr:cNvSpPr txBox="1"/>
      </xdr:nvSpPr>
      <xdr:spPr>
        <a:xfrm>
          <a:off x="1066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年度の決算額のうち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退職金を除く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人件費は、地方公務員共済組合負担金の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で微増だった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が、物件費は情報システムのセキュリティ対策、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ＰＣＢの処理、固定資産税評価替えに伴う業務委託などが終了し、前年度と比べて減となった。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決算額は減少したが、算出基礎となる人口の減少により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ほぼ横ばい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年度の額は類似団体平均、全国平均及び長野県平均のすべてを下回っているが、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人口減少等の影響もあり、長期的には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増加する傾向にある。今後も職員数の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管理、行財政改革の取組み、当初予算編成での精査などを通して、経常的経費の抑制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84607</xdr:rowOff>
    </xdr:from>
    <xdr:to>
      <xdr:col>23</xdr:col>
      <xdr:colOff>133350</xdr:colOff>
      <xdr:row>83</xdr:row>
      <xdr:rowOff>85452</xdr:rowOff>
    </xdr:to>
    <xdr:cxnSp macro="">
      <xdr:nvCxnSpPr>
        <xdr:cNvPr id="201" name="直線コネクタ 200"/>
        <xdr:cNvCxnSpPr/>
      </xdr:nvCxnSpPr>
      <xdr:spPr>
        <a:xfrm flipV="1">
          <a:off x="4114800" y="14314957"/>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41397</xdr:rowOff>
    </xdr:from>
    <xdr:to>
      <xdr:col>19</xdr:col>
      <xdr:colOff>133350</xdr:colOff>
      <xdr:row>83</xdr:row>
      <xdr:rowOff>85452</xdr:rowOff>
    </xdr:to>
    <xdr:cxnSp macro="">
      <xdr:nvCxnSpPr>
        <xdr:cNvPr id="204" name="直線コネクタ 203"/>
        <xdr:cNvCxnSpPr/>
      </xdr:nvCxnSpPr>
      <xdr:spPr>
        <a:xfrm>
          <a:off x="3225800" y="14271747"/>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30970</xdr:rowOff>
    </xdr:from>
    <xdr:to>
      <xdr:col>15</xdr:col>
      <xdr:colOff>82550</xdr:colOff>
      <xdr:row>83</xdr:row>
      <xdr:rowOff>41397</xdr:rowOff>
    </xdr:to>
    <xdr:cxnSp macro="">
      <xdr:nvCxnSpPr>
        <xdr:cNvPr id="207" name="直線コネクタ 206"/>
        <xdr:cNvCxnSpPr/>
      </xdr:nvCxnSpPr>
      <xdr:spPr>
        <a:xfrm>
          <a:off x="2336800" y="14261320"/>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158610</xdr:rowOff>
    </xdr:from>
    <xdr:to>
      <xdr:col>15</xdr:col>
      <xdr:colOff>133350</xdr:colOff>
      <xdr:row>84</xdr:row>
      <xdr:rowOff>88760</xdr:rowOff>
    </xdr:to>
    <xdr:sp macro="" textlink="">
      <xdr:nvSpPr>
        <xdr:cNvPr id="208" name="フローチャート: 判断 207"/>
        <xdr:cNvSpPr/>
      </xdr:nvSpPr>
      <xdr:spPr>
        <a:xfrm>
          <a:off x="3175000" y="1438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73537</xdr:rowOff>
    </xdr:from>
    <xdr:ext cx="762000" cy="259045"/>
    <xdr:sp macro="" textlink="">
      <xdr:nvSpPr>
        <xdr:cNvPr id="209" name="テキスト ボックス 208"/>
        <xdr:cNvSpPr txBox="1"/>
      </xdr:nvSpPr>
      <xdr:spPr>
        <a:xfrm>
          <a:off x="2844800" y="1447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30970</xdr:rowOff>
    </xdr:from>
    <xdr:to>
      <xdr:col>11</xdr:col>
      <xdr:colOff>31750</xdr:colOff>
      <xdr:row>83</xdr:row>
      <xdr:rowOff>30970</xdr:rowOff>
    </xdr:to>
    <xdr:cxnSp macro="">
      <xdr:nvCxnSpPr>
        <xdr:cNvPr id="210" name="直線コネクタ 209"/>
        <xdr:cNvCxnSpPr/>
      </xdr:nvCxnSpPr>
      <xdr:spPr>
        <a:xfrm>
          <a:off x="1447800" y="142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11" name="フローチャート: 判断 210"/>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135231</xdr:rowOff>
    </xdr:from>
    <xdr:ext cx="762000" cy="259045"/>
    <xdr:sp macro="" textlink="">
      <xdr:nvSpPr>
        <xdr:cNvPr id="212" name="テキスト ボックス 211"/>
        <xdr:cNvSpPr txBox="1"/>
      </xdr:nvSpPr>
      <xdr:spPr>
        <a:xfrm>
          <a:off x="1955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13" name="フローチャート: 判断 212"/>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79319</xdr:rowOff>
    </xdr:from>
    <xdr:ext cx="762000" cy="259045"/>
    <xdr:sp macro="" textlink="">
      <xdr:nvSpPr>
        <xdr:cNvPr id="214" name="テキスト ボックス 213"/>
        <xdr:cNvSpPr txBox="1"/>
      </xdr:nvSpPr>
      <xdr:spPr>
        <a:xfrm>
          <a:off x="1066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33807</xdr:rowOff>
    </xdr:from>
    <xdr:to>
      <xdr:col>23</xdr:col>
      <xdr:colOff>184150</xdr:colOff>
      <xdr:row>83</xdr:row>
      <xdr:rowOff>135407</xdr:rowOff>
    </xdr:to>
    <xdr:sp macro="" textlink="">
      <xdr:nvSpPr>
        <xdr:cNvPr id="220" name="楕円 219"/>
        <xdr:cNvSpPr/>
      </xdr:nvSpPr>
      <xdr:spPr>
        <a:xfrm>
          <a:off x="4902200" y="142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50334</xdr:rowOff>
    </xdr:from>
    <xdr:ext cx="762000" cy="259045"/>
    <xdr:sp macro="" textlink="">
      <xdr:nvSpPr>
        <xdr:cNvPr id="221" name="人件費・物件費等の状況該当値テキスト"/>
        <xdr:cNvSpPr txBox="1"/>
      </xdr:nvSpPr>
      <xdr:spPr>
        <a:xfrm>
          <a:off x="5041900" y="141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34652</xdr:rowOff>
    </xdr:from>
    <xdr:to>
      <xdr:col>19</xdr:col>
      <xdr:colOff>184150</xdr:colOff>
      <xdr:row>83</xdr:row>
      <xdr:rowOff>136252</xdr:rowOff>
    </xdr:to>
    <xdr:sp macro="" textlink="">
      <xdr:nvSpPr>
        <xdr:cNvPr id="222" name="楕円 221"/>
        <xdr:cNvSpPr/>
      </xdr:nvSpPr>
      <xdr:spPr>
        <a:xfrm>
          <a:off x="40640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146429</xdr:rowOff>
    </xdr:from>
    <xdr:ext cx="736600" cy="259045"/>
    <xdr:sp macro="" textlink="">
      <xdr:nvSpPr>
        <xdr:cNvPr id="223" name="テキスト ボックス 222"/>
        <xdr:cNvSpPr txBox="1"/>
      </xdr:nvSpPr>
      <xdr:spPr>
        <a:xfrm>
          <a:off x="3733800" y="14033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162047</xdr:rowOff>
    </xdr:from>
    <xdr:to>
      <xdr:col>15</xdr:col>
      <xdr:colOff>133350</xdr:colOff>
      <xdr:row>83</xdr:row>
      <xdr:rowOff>92197</xdr:rowOff>
    </xdr:to>
    <xdr:sp macro="" textlink="">
      <xdr:nvSpPr>
        <xdr:cNvPr id="224" name="楕円 223"/>
        <xdr:cNvSpPr/>
      </xdr:nvSpPr>
      <xdr:spPr>
        <a:xfrm>
          <a:off x="3175000" y="142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102374</xdr:rowOff>
    </xdr:from>
    <xdr:ext cx="762000" cy="259045"/>
    <xdr:sp macro="" textlink="">
      <xdr:nvSpPr>
        <xdr:cNvPr id="225" name="テキスト ボックス 224"/>
        <xdr:cNvSpPr txBox="1"/>
      </xdr:nvSpPr>
      <xdr:spPr>
        <a:xfrm>
          <a:off x="2844800" y="1398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151620</xdr:rowOff>
    </xdr:from>
    <xdr:to>
      <xdr:col>11</xdr:col>
      <xdr:colOff>82550</xdr:colOff>
      <xdr:row>83</xdr:row>
      <xdr:rowOff>81770</xdr:rowOff>
    </xdr:to>
    <xdr:sp macro="" textlink="">
      <xdr:nvSpPr>
        <xdr:cNvPr id="226" name="楕円 225"/>
        <xdr:cNvSpPr/>
      </xdr:nvSpPr>
      <xdr:spPr>
        <a:xfrm>
          <a:off x="2286000" y="14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91947</xdr:rowOff>
    </xdr:from>
    <xdr:ext cx="762000" cy="259045"/>
    <xdr:sp macro="" textlink="">
      <xdr:nvSpPr>
        <xdr:cNvPr id="227" name="テキスト ボックス 226"/>
        <xdr:cNvSpPr txBox="1"/>
      </xdr:nvSpPr>
      <xdr:spPr>
        <a:xfrm>
          <a:off x="1955800" y="139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151620</xdr:rowOff>
    </xdr:from>
    <xdr:to>
      <xdr:col>7</xdr:col>
      <xdr:colOff>31750</xdr:colOff>
      <xdr:row>83</xdr:row>
      <xdr:rowOff>81770</xdr:rowOff>
    </xdr:to>
    <xdr:sp macro="" textlink="">
      <xdr:nvSpPr>
        <xdr:cNvPr id="228" name="楕円 227"/>
        <xdr:cNvSpPr/>
      </xdr:nvSpPr>
      <xdr:spPr>
        <a:xfrm>
          <a:off x="1397000" y="14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91947</xdr:rowOff>
    </xdr:from>
    <xdr:ext cx="762000" cy="259045"/>
    <xdr:sp macro="" textlink="">
      <xdr:nvSpPr>
        <xdr:cNvPr id="229" name="テキスト ボックス 228"/>
        <xdr:cNvSpPr txBox="1"/>
      </xdr:nvSpPr>
      <xdr:spPr>
        <a:xfrm>
          <a:off x="1066800" y="139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ラスパイレス指数は、人事院勧告に準拠した給与制度の見直し及び</a:t>
          </a:r>
          <a:r>
            <a:rPr lang="ja-JP" altLang="ja-JP" sz="1100">
              <a:solidFill>
                <a:schemeClr val="dk1"/>
              </a:solidFill>
              <a:effectLst/>
              <a:latin typeface="+mn-lt"/>
              <a:ea typeface="+mn-ea"/>
              <a:cs typeface="+mn-cs"/>
            </a:rPr>
            <a:t>昇給</a:t>
          </a:r>
          <a:r>
            <a:rPr kumimoji="1" lang="ja-JP" altLang="ja-JP" sz="1100">
              <a:solidFill>
                <a:schemeClr val="dk1"/>
              </a:solidFill>
              <a:effectLst/>
              <a:latin typeface="+mn-lt"/>
              <a:ea typeface="+mn-ea"/>
              <a:cs typeface="+mn-cs"/>
            </a:rPr>
            <a:t>等の影響により、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類似団体及び全国市平均との比較では低い数値となっている。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3" name="直線コネクタ 262"/>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42334</xdr:rowOff>
    </xdr:to>
    <xdr:cxnSp macro="">
      <xdr:nvCxnSpPr>
        <xdr:cNvPr id="266" name="直線コネクタ 265"/>
        <xdr:cNvCxnSpPr/>
      </xdr:nvCxnSpPr>
      <xdr:spPr>
        <a:xfrm>
          <a:off x="15290800" y="143435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133350</xdr:rowOff>
    </xdr:to>
    <xdr:cxnSp macro="">
      <xdr:nvCxnSpPr>
        <xdr:cNvPr id="269" name="直線コネクタ 268"/>
        <xdr:cNvCxnSpPr/>
      </xdr:nvCxnSpPr>
      <xdr:spPr>
        <a:xfrm flipV="1">
          <a:off x="14401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70" name="フローチャート: 判断 26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1" name="テキスト ボックス 27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133350</xdr:rowOff>
    </xdr:to>
    <xdr:cxnSp macro="">
      <xdr:nvCxnSpPr>
        <xdr:cNvPr id="272" name="直線コネクタ 271"/>
        <xdr:cNvCxnSpPr/>
      </xdr:nvCxnSpPr>
      <xdr:spPr>
        <a:xfrm>
          <a:off x="13512800" y="142631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73" name="フローチャート: 判断 272"/>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4" name="テキスト ボックス 273"/>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5" name="フローチャート: 判断 274"/>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6" name="テキスト ボックス 275"/>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2" name="楕円 28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3"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4" name="楕円 283"/>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5" name="テキスト ボックス 284"/>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6" name="楕円 285"/>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7" name="テキスト ボックス 286"/>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8" name="楕円 287"/>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9" name="テキスト ボックス 28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90" name="楕円 289"/>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91" name="テキスト ボックス 290"/>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第６次飯田市定員適正化計画（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H23.4.1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）に則り、職員数の削減に努めてきた。平成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年４月１日現在の職員数は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人で、類似団体及び全国平均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下回っており、適正化計画に基づく計画的な削減の結果であるといえる。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から運用している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飯田市行財政改革大綱」、および計画期間の各年度で定める「飯田市行財政改革大綱</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に基づく実行計画」の中で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148209</xdr:rowOff>
    </xdr:from>
    <xdr:to>
      <xdr:col>81</xdr:col>
      <xdr:colOff>44450</xdr:colOff>
      <xdr:row>62</xdr:row>
      <xdr:rowOff>162687</xdr:rowOff>
    </xdr:to>
    <xdr:cxnSp macro="">
      <xdr:nvCxnSpPr>
        <xdr:cNvPr id="324" name="直線コネクタ 323"/>
        <xdr:cNvCxnSpPr/>
      </xdr:nvCxnSpPr>
      <xdr:spPr>
        <a:xfrm>
          <a:off x="16179800" y="1077810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145796</xdr:rowOff>
    </xdr:from>
    <xdr:to>
      <xdr:col>77</xdr:col>
      <xdr:colOff>44450</xdr:colOff>
      <xdr:row>62</xdr:row>
      <xdr:rowOff>148209</xdr:rowOff>
    </xdr:to>
    <xdr:cxnSp macro="">
      <xdr:nvCxnSpPr>
        <xdr:cNvPr id="327" name="直線コネクタ 326"/>
        <xdr:cNvCxnSpPr/>
      </xdr:nvCxnSpPr>
      <xdr:spPr>
        <a:xfrm>
          <a:off x="15290800" y="107756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145796</xdr:rowOff>
    </xdr:from>
    <xdr:to>
      <xdr:col>72</xdr:col>
      <xdr:colOff>203200</xdr:colOff>
      <xdr:row>62</xdr:row>
      <xdr:rowOff>153035</xdr:rowOff>
    </xdr:to>
    <xdr:cxnSp macro="">
      <xdr:nvCxnSpPr>
        <xdr:cNvPr id="330" name="直線コネクタ 329"/>
        <xdr:cNvCxnSpPr/>
      </xdr:nvCxnSpPr>
      <xdr:spPr>
        <a:xfrm flipV="1">
          <a:off x="14401800" y="107756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46609</xdr:rowOff>
    </xdr:from>
    <xdr:to>
      <xdr:col>73</xdr:col>
      <xdr:colOff>44450</xdr:colOff>
      <xdr:row>63</xdr:row>
      <xdr:rowOff>148209</xdr:rowOff>
    </xdr:to>
    <xdr:sp macro="" textlink="">
      <xdr:nvSpPr>
        <xdr:cNvPr id="331" name="フローチャート: 判断 330"/>
        <xdr:cNvSpPr/>
      </xdr:nvSpPr>
      <xdr:spPr>
        <a:xfrm>
          <a:off x="15240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132986</xdr:rowOff>
    </xdr:from>
    <xdr:ext cx="762000" cy="259045"/>
    <xdr:sp macro="" textlink="">
      <xdr:nvSpPr>
        <xdr:cNvPr id="332" name="テキスト ボックス 331"/>
        <xdr:cNvSpPr txBox="1"/>
      </xdr:nvSpPr>
      <xdr:spPr>
        <a:xfrm>
          <a:off x="14909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143383</xdr:rowOff>
    </xdr:from>
    <xdr:to>
      <xdr:col>68</xdr:col>
      <xdr:colOff>152400</xdr:colOff>
      <xdr:row>62</xdr:row>
      <xdr:rowOff>153035</xdr:rowOff>
    </xdr:to>
    <xdr:cxnSp macro="">
      <xdr:nvCxnSpPr>
        <xdr:cNvPr id="333" name="直線コネクタ 332"/>
        <xdr:cNvCxnSpPr/>
      </xdr:nvCxnSpPr>
      <xdr:spPr>
        <a:xfrm>
          <a:off x="13512800" y="1077328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80518</xdr:rowOff>
    </xdr:from>
    <xdr:to>
      <xdr:col>68</xdr:col>
      <xdr:colOff>203200</xdr:colOff>
      <xdr:row>63</xdr:row>
      <xdr:rowOff>10668</xdr:rowOff>
    </xdr:to>
    <xdr:sp macro="" textlink="">
      <xdr:nvSpPr>
        <xdr:cNvPr id="334" name="フローチャート: 判断 333"/>
        <xdr:cNvSpPr/>
      </xdr:nvSpPr>
      <xdr:spPr>
        <a:xfrm>
          <a:off x="14351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20845</xdr:rowOff>
    </xdr:from>
    <xdr:ext cx="762000" cy="259045"/>
    <xdr:sp macro="" textlink="">
      <xdr:nvSpPr>
        <xdr:cNvPr id="335" name="テキスト ボックス 334"/>
        <xdr:cNvSpPr txBox="1"/>
      </xdr:nvSpPr>
      <xdr:spPr>
        <a:xfrm>
          <a:off x="14020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36" name="フローチャート: 判断 335"/>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18432</xdr:rowOff>
    </xdr:from>
    <xdr:ext cx="762000" cy="259045"/>
    <xdr:sp macro="" textlink="">
      <xdr:nvSpPr>
        <xdr:cNvPr id="337" name="テキスト ボックス 336"/>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111887</xdr:rowOff>
    </xdr:from>
    <xdr:to>
      <xdr:col>81</xdr:col>
      <xdr:colOff>95250</xdr:colOff>
      <xdr:row>63</xdr:row>
      <xdr:rowOff>42037</xdr:rowOff>
    </xdr:to>
    <xdr:sp macro="" textlink="">
      <xdr:nvSpPr>
        <xdr:cNvPr id="343" name="楕円 342"/>
        <xdr:cNvSpPr/>
      </xdr:nvSpPr>
      <xdr:spPr>
        <a:xfrm>
          <a:off x="169672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128414</xdr:rowOff>
    </xdr:from>
    <xdr:ext cx="762000" cy="259045"/>
    <xdr:sp macro="" textlink="">
      <xdr:nvSpPr>
        <xdr:cNvPr id="344" name="定員管理の状況該当値テキスト"/>
        <xdr:cNvSpPr txBox="1"/>
      </xdr:nvSpPr>
      <xdr:spPr>
        <a:xfrm>
          <a:off x="17106900" y="1058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97409</xdr:rowOff>
    </xdr:from>
    <xdr:to>
      <xdr:col>77</xdr:col>
      <xdr:colOff>95250</xdr:colOff>
      <xdr:row>63</xdr:row>
      <xdr:rowOff>27559</xdr:rowOff>
    </xdr:to>
    <xdr:sp macro="" textlink="">
      <xdr:nvSpPr>
        <xdr:cNvPr id="345" name="楕円 344"/>
        <xdr:cNvSpPr/>
      </xdr:nvSpPr>
      <xdr:spPr>
        <a:xfrm>
          <a:off x="16129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37736</xdr:rowOff>
    </xdr:from>
    <xdr:ext cx="736600" cy="259045"/>
    <xdr:sp macro="" textlink="">
      <xdr:nvSpPr>
        <xdr:cNvPr id="346" name="テキスト ボックス 345"/>
        <xdr:cNvSpPr txBox="1"/>
      </xdr:nvSpPr>
      <xdr:spPr>
        <a:xfrm>
          <a:off x="15798800" y="104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94996</xdr:rowOff>
    </xdr:from>
    <xdr:to>
      <xdr:col>73</xdr:col>
      <xdr:colOff>44450</xdr:colOff>
      <xdr:row>63</xdr:row>
      <xdr:rowOff>25146</xdr:rowOff>
    </xdr:to>
    <xdr:sp macro="" textlink="">
      <xdr:nvSpPr>
        <xdr:cNvPr id="347" name="楕円 346"/>
        <xdr:cNvSpPr/>
      </xdr:nvSpPr>
      <xdr:spPr>
        <a:xfrm>
          <a:off x="15240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35323</xdr:rowOff>
    </xdr:from>
    <xdr:ext cx="762000" cy="259045"/>
    <xdr:sp macro="" textlink="">
      <xdr:nvSpPr>
        <xdr:cNvPr id="348" name="テキスト ボックス 347"/>
        <xdr:cNvSpPr txBox="1"/>
      </xdr:nvSpPr>
      <xdr:spPr>
        <a:xfrm>
          <a:off x="14909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102235</xdr:rowOff>
    </xdr:from>
    <xdr:to>
      <xdr:col>68</xdr:col>
      <xdr:colOff>203200</xdr:colOff>
      <xdr:row>63</xdr:row>
      <xdr:rowOff>32385</xdr:rowOff>
    </xdr:to>
    <xdr:sp macro="" textlink="">
      <xdr:nvSpPr>
        <xdr:cNvPr id="349" name="楕円 348"/>
        <xdr:cNvSpPr/>
      </xdr:nvSpPr>
      <xdr:spPr>
        <a:xfrm>
          <a:off x="14351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17162</xdr:rowOff>
    </xdr:from>
    <xdr:ext cx="762000" cy="259045"/>
    <xdr:sp macro="" textlink="">
      <xdr:nvSpPr>
        <xdr:cNvPr id="350" name="テキスト ボックス 349"/>
        <xdr:cNvSpPr txBox="1"/>
      </xdr:nvSpPr>
      <xdr:spPr>
        <a:xfrm>
          <a:off x="14020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92583</xdr:rowOff>
    </xdr:from>
    <xdr:to>
      <xdr:col>64</xdr:col>
      <xdr:colOff>152400</xdr:colOff>
      <xdr:row>63</xdr:row>
      <xdr:rowOff>22733</xdr:rowOff>
    </xdr:to>
    <xdr:sp macro="" textlink="">
      <xdr:nvSpPr>
        <xdr:cNvPr id="351" name="楕円 350"/>
        <xdr:cNvSpPr/>
      </xdr:nvSpPr>
      <xdr:spPr>
        <a:xfrm>
          <a:off x="13462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7510</xdr:rowOff>
    </xdr:from>
    <xdr:ext cx="762000" cy="259045"/>
    <xdr:sp macro="" textlink="">
      <xdr:nvSpPr>
        <xdr:cNvPr id="352" name="テキスト ボックス 351"/>
        <xdr:cNvSpPr txBox="1"/>
      </xdr:nvSpPr>
      <xdr:spPr>
        <a:xfrm>
          <a:off x="131318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年度の実質公債費比率は、３か年平均で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％上昇した。単年度数値の比較では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単年度数値が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原因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年度借入の辺地対策事業債及び平成９年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借入の臨時税収補てん債の償還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に対する準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ピークを迎え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は減少に転じたこと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、広域連合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準元利償還金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年度借入のごみ処理施設に係る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起債の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償還終了に伴い減少したことなど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数値は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全国及び長野県の平均を上回っている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、着実な償還により、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一般会計、企業会計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地方債残高は減少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、今後も計画的な地方債の発行に努め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42418</xdr:rowOff>
    </xdr:to>
    <xdr:cxnSp macro="">
      <xdr:nvCxnSpPr>
        <xdr:cNvPr id="384" name="直線コネクタ 383"/>
        <xdr:cNvCxnSpPr/>
      </xdr:nvCxnSpPr>
      <xdr:spPr>
        <a:xfrm>
          <a:off x="16179800" y="70236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5"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165608</xdr:rowOff>
    </xdr:to>
    <xdr:cxnSp macro="">
      <xdr:nvCxnSpPr>
        <xdr:cNvPr id="387" name="直線コネクタ 386"/>
        <xdr:cNvCxnSpPr/>
      </xdr:nvCxnSpPr>
      <xdr:spPr>
        <a:xfrm>
          <a:off x="15290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40</xdr:row>
      <xdr:rowOff>165608</xdr:rowOff>
    </xdr:to>
    <xdr:cxnSp macro="">
      <xdr:nvCxnSpPr>
        <xdr:cNvPr id="390" name="直線コネクタ 389"/>
        <xdr:cNvCxnSpPr/>
      </xdr:nvCxnSpPr>
      <xdr:spPr>
        <a:xfrm flipV="1">
          <a:off x="14401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167640</xdr:rowOff>
    </xdr:from>
    <xdr:to>
      <xdr:col>73</xdr:col>
      <xdr:colOff>44450</xdr:colOff>
      <xdr:row>43</xdr:row>
      <xdr:rowOff>97790</xdr:rowOff>
    </xdr:to>
    <xdr:sp macro="" textlink="">
      <xdr:nvSpPr>
        <xdr:cNvPr id="391" name="フローチャート: 判断 390"/>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392" name="テキスト ボックス 391"/>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52070</xdr:rowOff>
    </xdr:to>
    <xdr:cxnSp macro="">
      <xdr:nvCxnSpPr>
        <xdr:cNvPr id="393" name="直線コネクタ 392"/>
        <xdr:cNvCxnSpPr/>
      </xdr:nvCxnSpPr>
      <xdr:spPr>
        <a:xfrm flipV="1">
          <a:off x="13512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4" name="フローチャート: 判断 393"/>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5" name="テキスト ボックス 394"/>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6" name="フローチャート: 判断 395"/>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7" name="テキスト ボックス 396"/>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403" name="楕円 402"/>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404"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5" name="楕円 404"/>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6" name="テキスト ボックス 405"/>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7" name="楕円 406"/>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8" name="テキスト ボックス 407"/>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9" name="楕円 408"/>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0" name="テキスト ボックス 40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1" name="楕円 410"/>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2" name="テキスト ボックス 41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一般会計、公営企業会計ともに</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地方債残高は減少したが、広域連合の地方債借入、民間保育所整備の債務負担等に伴い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lang="ja-JP" altLang="en-US" sz="11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rPr>
            <a:t>前年度とほぼ同額となった。</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また、将来負担額に充当可能な財源は、財政調整基金の取崩し、地方債償還に伴う交付税算入見込の減等により前年度比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減少し、計算上の分子となる将来負担額から充当可能財源を引いた額は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4,209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の増となった。対して計算上の分母となる額は、普通交付税の前年度比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減少などにより、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の減となった。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分子が増、分母は減となり、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リニア中央新幹線関連</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、基金や起債の活用を見込む大規模な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事業が予定されて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、将来の負担と財源のバランスに配慮し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計画的な財政運営に努め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41608</xdr:rowOff>
    </xdr:from>
    <xdr:to>
      <xdr:col>81</xdr:col>
      <xdr:colOff>44450</xdr:colOff>
      <xdr:row>15</xdr:row>
      <xdr:rowOff>18385</xdr:rowOff>
    </xdr:to>
    <xdr:cxnSp macro="">
      <xdr:nvCxnSpPr>
        <xdr:cNvPr id="448" name="直線コネクタ 447"/>
        <xdr:cNvCxnSpPr/>
      </xdr:nvCxnSpPr>
      <xdr:spPr>
        <a:xfrm>
          <a:off x="16179800" y="2441908"/>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156754</xdr:rowOff>
    </xdr:from>
    <xdr:to>
      <xdr:col>77</xdr:col>
      <xdr:colOff>44450</xdr:colOff>
      <xdr:row>14</xdr:row>
      <xdr:rowOff>41608</xdr:rowOff>
    </xdr:to>
    <xdr:cxnSp macro="">
      <xdr:nvCxnSpPr>
        <xdr:cNvPr id="451" name="直線コネクタ 450"/>
        <xdr:cNvCxnSpPr/>
      </xdr:nvCxnSpPr>
      <xdr:spPr>
        <a:xfrm>
          <a:off x="15290800" y="238560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53" name="テキスト ボックス 452"/>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31206</xdr:rowOff>
    </xdr:from>
    <xdr:to>
      <xdr:col>73</xdr:col>
      <xdr:colOff>44450</xdr:colOff>
      <xdr:row>18</xdr:row>
      <xdr:rowOff>132806</xdr:rowOff>
    </xdr:to>
    <xdr:sp macro="" textlink="">
      <xdr:nvSpPr>
        <xdr:cNvPr id="454" name="フローチャート: 判断 453"/>
        <xdr:cNvSpPr/>
      </xdr:nvSpPr>
      <xdr:spPr>
        <a:xfrm>
          <a:off x="15240000" y="311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117583</xdr:rowOff>
    </xdr:from>
    <xdr:ext cx="762000" cy="259045"/>
    <xdr:sp macro="" textlink="">
      <xdr:nvSpPr>
        <xdr:cNvPr id="455" name="テキスト ボックス 454"/>
        <xdr:cNvSpPr txBox="1"/>
      </xdr:nvSpPr>
      <xdr:spPr>
        <a:xfrm>
          <a:off x="14909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73297</xdr:rowOff>
    </xdr:from>
    <xdr:to>
      <xdr:col>68</xdr:col>
      <xdr:colOff>203200</xdr:colOff>
      <xdr:row>16</xdr:row>
      <xdr:rowOff>3447</xdr:rowOff>
    </xdr:to>
    <xdr:sp macro="" textlink="">
      <xdr:nvSpPr>
        <xdr:cNvPr id="456" name="フローチャート: 判断 455"/>
        <xdr:cNvSpPr/>
      </xdr:nvSpPr>
      <xdr:spPr>
        <a:xfrm>
          <a:off x="143510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13624</xdr:rowOff>
    </xdr:from>
    <xdr:ext cx="762000" cy="259045"/>
    <xdr:sp macro="" textlink="">
      <xdr:nvSpPr>
        <xdr:cNvPr id="457" name="テキスト ボックス 456"/>
        <xdr:cNvSpPr txBox="1"/>
      </xdr:nvSpPr>
      <xdr:spPr>
        <a:xfrm>
          <a:off x="14020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4112</xdr:rowOff>
    </xdr:from>
    <xdr:to>
      <xdr:col>64</xdr:col>
      <xdr:colOff>152400</xdr:colOff>
      <xdr:row>16</xdr:row>
      <xdr:rowOff>105712</xdr:rowOff>
    </xdr:to>
    <xdr:sp macro="" textlink="">
      <xdr:nvSpPr>
        <xdr:cNvPr id="458" name="フローチャート: 判断 457"/>
        <xdr:cNvSpPr/>
      </xdr:nvSpPr>
      <xdr:spPr>
        <a:xfrm>
          <a:off x="13462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115889</xdr:rowOff>
    </xdr:from>
    <xdr:ext cx="762000" cy="259045"/>
    <xdr:sp macro="" textlink="">
      <xdr:nvSpPr>
        <xdr:cNvPr id="459" name="テキスト ボックス 458"/>
        <xdr:cNvSpPr txBox="1"/>
      </xdr:nvSpPr>
      <xdr:spPr>
        <a:xfrm>
          <a:off x="13131800" y="251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139035</xdr:rowOff>
    </xdr:from>
    <xdr:to>
      <xdr:col>81</xdr:col>
      <xdr:colOff>95250</xdr:colOff>
      <xdr:row>15</xdr:row>
      <xdr:rowOff>69185</xdr:rowOff>
    </xdr:to>
    <xdr:sp macro="" textlink="">
      <xdr:nvSpPr>
        <xdr:cNvPr id="465" name="楕円 464"/>
        <xdr:cNvSpPr/>
      </xdr:nvSpPr>
      <xdr:spPr>
        <a:xfrm>
          <a:off x="169672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155562</xdr:rowOff>
    </xdr:from>
    <xdr:ext cx="762000" cy="259045"/>
    <xdr:sp macro="" textlink="">
      <xdr:nvSpPr>
        <xdr:cNvPr id="466" name="将来負担の状況該当値テキスト"/>
        <xdr:cNvSpPr txBox="1"/>
      </xdr:nvSpPr>
      <xdr:spPr>
        <a:xfrm>
          <a:off x="17106900" y="238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162258</xdr:rowOff>
    </xdr:from>
    <xdr:to>
      <xdr:col>77</xdr:col>
      <xdr:colOff>95250</xdr:colOff>
      <xdr:row>14</xdr:row>
      <xdr:rowOff>92408</xdr:rowOff>
    </xdr:to>
    <xdr:sp macro="" textlink="">
      <xdr:nvSpPr>
        <xdr:cNvPr id="467" name="楕円 466"/>
        <xdr:cNvSpPr/>
      </xdr:nvSpPr>
      <xdr:spPr>
        <a:xfrm>
          <a:off x="16129000" y="2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102585</xdr:rowOff>
    </xdr:from>
    <xdr:ext cx="736600" cy="259045"/>
    <xdr:sp macro="" textlink="">
      <xdr:nvSpPr>
        <xdr:cNvPr id="468" name="テキスト ボックス 467"/>
        <xdr:cNvSpPr txBox="1"/>
      </xdr:nvSpPr>
      <xdr:spPr>
        <a:xfrm>
          <a:off x="15798800" y="215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105954</xdr:rowOff>
    </xdr:from>
    <xdr:to>
      <xdr:col>73</xdr:col>
      <xdr:colOff>44450</xdr:colOff>
      <xdr:row>14</xdr:row>
      <xdr:rowOff>36104</xdr:rowOff>
    </xdr:to>
    <xdr:sp macro="" textlink="">
      <xdr:nvSpPr>
        <xdr:cNvPr id="469" name="楕円 468"/>
        <xdr:cNvSpPr/>
      </xdr:nvSpPr>
      <xdr:spPr>
        <a:xfrm>
          <a:off x="15240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46281</xdr:rowOff>
    </xdr:from>
    <xdr:ext cx="762000" cy="259045"/>
    <xdr:sp macro="" textlink="">
      <xdr:nvSpPr>
        <xdr:cNvPr id="470" name="テキスト ボックス 469"/>
        <xdr:cNvSpPr txBox="1"/>
      </xdr:nvSpPr>
      <xdr:spPr>
        <a:xfrm>
          <a:off x="14909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102,628
100,486
658.66
46,110,172
45,070,158
913,537
26,972,816
42,169,424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人件費にかかる経常収支比率は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、全国平均及び長野県平均のいずれの数値も下回った。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決算額は地方公務員共済組合負担金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が、一般職及び特別職の退職金が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9,574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7,057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特定財源として充当した公立保育所保護者負担金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歳出の経常的一般財源が減少したことも、数値が低下する要因となった。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飯田市行財政改革大綱」及び「飯田市行財政改革大綱に基づく実行計画」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適正な勤務管理等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151493</xdr:rowOff>
    </xdr:from>
    <xdr:to>
      <xdr:col>24</xdr:col>
      <xdr:colOff>25400</xdr:colOff>
      <xdr:row>34</xdr:row>
      <xdr:rowOff>12700</xdr:rowOff>
    </xdr:to>
    <xdr:cxnSp macro="">
      <xdr:nvCxnSpPr>
        <xdr:cNvPr id="68" name="直線コネクタ 67"/>
        <xdr:cNvCxnSpPr/>
      </xdr:nvCxnSpPr>
      <xdr:spPr>
        <a:xfrm flipV="1">
          <a:off x="3987800" y="5809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135164</xdr:rowOff>
    </xdr:from>
    <xdr:to>
      <xdr:col>19</xdr:col>
      <xdr:colOff>187325</xdr:colOff>
      <xdr:row>34</xdr:row>
      <xdr:rowOff>12700</xdr:rowOff>
    </xdr:to>
    <xdr:cxnSp macro="">
      <xdr:nvCxnSpPr>
        <xdr:cNvPr id="71" name="直線コネクタ 70"/>
        <xdr:cNvCxnSpPr/>
      </xdr:nvCxnSpPr>
      <xdr:spPr>
        <a:xfrm>
          <a:off x="3098800" y="5793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135164</xdr:rowOff>
    </xdr:from>
    <xdr:to>
      <xdr:col>15</xdr:col>
      <xdr:colOff>98425</xdr:colOff>
      <xdr:row>34</xdr:row>
      <xdr:rowOff>94343</xdr:rowOff>
    </xdr:to>
    <xdr:cxnSp macro="">
      <xdr:nvCxnSpPr>
        <xdr:cNvPr id="74" name="直線コネクタ 73"/>
        <xdr:cNvCxnSpPr/>
      </xdr:nvCxnSpPr>
      <xdr:spPr>
        <a:xfrm flipV="1">
          <a:off x="2209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92528</xdr:rowOff>
    </xdr:from>
    <xdr:to>
      <xdr:col>15</xdr:col>
      <xdr:colOff>149225</xdr:colOff>
      <xdr:row>35</xdr:row>
      <xdr:rowOff>22678</xdr:rowOff>
    </xdr:to>
    <xdr:sp macro="" textlink="">
      <xdr:nvSpPr>
        <xdr:cNvPr id="75" name="フローチャート: 判断 74"/>
        <xdr:cNvSpPr/>
      </xdr:nvSpPr>
      <xdr:spPr>
        <a:xfrm>
          <a:off x="3048000" y="592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7455</xdr:rowOff>
    </xdr:from>
    <xdr:ext cx="762000" cy="259045"/>
    <xdr:sp macro="" textlink="">
      <xdr:nvSpPr>
        <xdr:cNvPr id="76" name="テキスト ボックス 75"/>
        <xdr:cNvSpPr txBox="1"/>
      </xdr:nvSpPr>
      <xdr:spPr>
        <a:xfrm>
          <a:off x="2717800" y="600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94343</xdr:rowOff>
    </xdr:to>
    <xdr:cxnSp macro="">
      <xdr:nvCxnSpPr>
        <xdr:cNvPr id="77" name="直線コネクタ 76"/>
        <xdr:cNvCxnSpPr/>
      </xdr:nvCxnSpPr>
      <xdr:spPr>
        <a:xfrm>
          <a:off x="1320800" y="5727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89099</xdr:rowOff>
    </xdr:from>
    <xdr:ext cx="762000" cy="259045"/>
    <xdr:sp macro="" textlink="">
      <xdr:nvSpPr>
        <xdr:cNvPr id="79" name="テキスト ボックス 78"/>
        <xdr:cNvSpPr txBox="1"/>
      </xdr:nvSpPr>
      <xdr:spPr>
        <a:xfrm>
          <a:off x="182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80" name="フローチャート: 判断 79"/>
        <xdr:cNvSpPr/>
      </xdr:nvSpPr>
      <xdr:spPr>
        <a:xfrm>
          <a:off x="1270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121755</xdr:rowOff>
    </xdr:from>
    <xdr:ext cx="762000" cy="259045"/>
    <xdr:sp macro="" textlink="">
      <xdr:nvSpPr>
        <xdr:cNvPr id="81" name="テキスト ボックス 80"/>
        <xdr:cNvSpPr txBox="1"/>
      </xdr:nvSpPr>
      <xdr:spPr>
        <a:xfrm>
          <a:off x="939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100693</xdr:rowOff>
    </xdr:from>
    <xdr:to>
      <xdr:col>24</xdr:col>
      <xdr:colOff>76200</xdr:colOff>
      <xdr:row>34</xdr:row>
      <xdr:rowOff>30843</xdr:rowOff>
    </xdr:to>
    <xdr:sp macro="" textlink="">
      <xdr:nvSpPr>
        <xdr:cNvPr id="87" name="楕円 86"/>
        <xdr:cNvSpPr/>
      </xdr:nvSpPr>
      <xdr:spPr>
        <a:xfrm>
          <a:off x="47752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117220</xdr:rowOff>
    </xdr:from>
    <xdr:ext cx="762000" cy="259045"/>
    <xdr:sp macro="" textlink="">
      <xdr:nvSpPr>
        <xdr:cNvPr id="88" name="人件費該当値テキスト"/>
        <xdr:cNvSpPr txBox="1"/>
      </xdr:nvSpPr>
      <xdr:spPr>
        <a:xfrm>
          <a:off x="4914900" y="560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9" name="楕円 88"/>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90" name="テキスト ボックス 89"/>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84364</xdr:rowOff>
    </xdr:from>
    <xdr:to>
      <xdr:col>15</xdr:col>
      <xdr:colOff>149225</xdr:colOff>
      <xdr:row>34</xdr:row>
      <xdr:rowOff>14514</xdr:rowOff>
    </xdr:to>
    <xdr:sp macro="" textlink="">
      <xdr:nvSpPr>
        <xdr:cNvPr id="91" name="楕円 90"/>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24691</xdr:rowOff>
    </xdr:from>
    <xdr:ext cx="762000" cy="259045"/>
    <xdr:sp macro="" textlink="">
      <xdr:nvSpPr>
        <xdr:cNvPr id="92" name="テキスト ボックス 91"/>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3" name="楕円 92"/>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94" name="テキスト ボックス 93"/>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物件費にかかる経常収支比率は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mn-lt"/>
              <a:ea typeface="+mn-ea"/>
              <a:cs typeface="+mn-cs"/>
            </a:rPr>
            <a:t>前年度比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、全国平均及び長野県平均のいずれの数値も下回っ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2,581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万円減少したが、特定財源の減少により、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上昇する結果となった。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これまでも</a:t>
          </a:r>
          <a:r>
            <a:rPr kumimoji="1" lang="ja-JP" altLang="ja-JP" sz="1100">
              <a:solidFill>
                <a:schemeClr val="dk1"/>
              </a:solidFill>
              <a:effectLst/>
              <a:latin typeface="+mn-lt"/>
              <a:ea typeface="+mn-ea"/>
              <a:cs typeface="+mn-cs"/>
            </a:rPr>
            <a:t>経常的経費抑制のため、当初予算編成過程での枠配分</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シーリングなど</a:t>
          </a:r>
          <a:r>
            <a:rPr kumimoji="1" lang="ja-JP" altLang="en-US" sz="1100">
              <a:solidFill>
                <a:schemeClr val="dk1"/>
              </a:solidFill>
              <a:effectLst/>
              <a:latin typeface="+mn-lt"/>
              <a:ea typeface="+mn-ea"/>
              <a:cs typeface="+mn-cs"/>
            </a:rPr>
            <a:t>を行ってきたが、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飯田市行財政改革大綱」、および各年度に定める「飯田市行財政改革大綱</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に基づく実行計画」において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新たな行革の取り組みを検討し取り組んでいく。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118836</xdr:rowOff>
    </xdr:from>
    <xdr:to>
      <xdr:col>82</xdr:col>
      <xdr:colOff>107950</xdr:colOff>
      <xdr:row>14</xdr:row>
      <xdr:rowOff>29029</xdr:rowOff>
    </xdr:to>
    <xdr:cxnSp macro="">
      <xdr:nvCxnSpPr>
        <xdr:cNvPr id="131" name="直線コネクタ 130"/>
        <xdr:cNvCxnSpPr/>
      </xdr:nvCxnSpPr>
      <xdr:spPr>
        <a:xfrm>
          <a:off x="15671800" y="23476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86179</xdr:rowOff>
    </xdr:from>
    <xdr:to>
      <xdr:col>78</xdr:col>
      <xdr:colOff>69850</xdr:colOff>
      <xdr:row>13</xdr:row>
      <xdr:rowOff>118836</xdr:rowOff>
    </xdr:to>
    <xdr:cxnSp macro="">
      <xdr:nvCxnSpPr>
        <xdr:cNvPr id="134" name="直線コネクタ 133"/>
        <xdr:cNvCxnSpPr/>
      </xdr:nvCxnSpPr>
      <xdr:spPr>
        <a:xfrm>
          <a:off x="14782800" y="2315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13</xdr:row>
      <xdr:rowOff>167821</xdr:rowOff>
    </xdr:to>
    <xdr:cxnSp macro="">
      <xdr:nvCxnSpPr>
        <xdr:cNvPr id="137" name="直線コネクタ 136"/>
        <xdr:cNvCxnSpPr/>
      </xdr:nvCxnSpPr>
      <xdr:spPr>
        <a:xfrm flipV="1">
          <a:off x="13893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117021</xdr:rowOff>
    </xdr:from>
    <xdr:to>
      <xdr:col>74</xdr:col>
      <xdr:colOff>31750</xdr:colOff>
      <xdr:row>14</xdr:row>
      <xdr:rowOff>47171</xdr:rowOff>
    </xdr:to>
    <xdr:sp macro="" textlink="">
      <xdr:nvSpPr>
        <xdr:cNvPr id="138" name="フローチャート: 判断 137"/>
        <xdr:cNvSpPr/>
      </xdr:nvSpPr>
      <xdr:spPr>
        <a:xfrm>
          <a:off x="14732000" y="234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31948</xdr:rowOff>
    </xdr:from>
    <xdr:ext cx="762000" cy="259045"/>
    <xdr:sp macro="" textlink="">
      <xdr:nvSpPr>
        <xdr:cNvPr id="139" name="テキスト ボックス 138"/>
        <xdr:cNvSpPr txBox="1"/>
      </xdr:nvSpPr>
      <xdr:spPr>
        <a:xfrm>
          <a:off x="14401800" y="243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13</xdr:row>
      <xdr:rowOff>167821</xdr:rowOff>
    </xdr:to>
    <xdr:cxnSp macro="">
      <xdr:nvCxnSpPr>
        <xdr:cNvPr id="140" name="直線コネクタ 139"/>
        <xdr:cNvCxnSpPr/>
      </xdr:nvCxnSpPr>
      <xdr:spPr>
        <a:xfrm>
          <a:off x="13004800" y="23476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4" name="テキスト ボックス 143"/>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50" name="楕円 149"/>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58256</xdr:rowOff>
    </xdr:from>
    <xdr:ext cx="762000" cy="259045"/>
    <xdr:sp macro="" textlink="">
      <xdr:nvSpPr>
        <xdr:cNvPr id="151" name="物件費該当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68036</xdr:rowOff>
    </xdr:from>
    <xdr:to>
      <xdr:col>78</xdr:col>
      <xdr:colOff>120650</xdr:colOff>
      <xdr:row>13</xdr:row>
      <xdr:rowOff>169636</xdr:rowOff>
    </xdr:to>
    <xdr:sp macro="" textlink="">
      <xdr:nvSpPr>
        <xdr:cNvPr id="152" name="楕円 151"/>
        <xdr:cNvSpPr/>
      </xdr:nvSpPr>
      <xdr:spPr>
        <a:xfrm>
          <a:off x="15621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8363</xdr:rowOff>
    </xdr:from>
    <xdr:ext cx="736600" cy="259045"/>
    <xdr:sp macro="" textlink="">
      <xdr:nvSpPr>
        <xdr:cNvPr id="153" name="テキスト ボックス 152"/>
        <xdr:cNvSpPr txBox="1"/>
      </xdr:nvSpPr>
      <xdr:spPr>
        <a:xfrm>
          <a:off x="15290800" y="206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35379</xdr:rowOff>
    </xdr:from>
    <xdr:to>
      <xdr:col>74</xdr:col>
      <xdr:colOff>31750</xdr:colOff>
      <xdr:row>13</xdr:row>
      <xdr:rowOff>136979</xdr:rowOff>
    </xdr:to>
    <xdr:sp macro="" textlink="">
      <xdr:nvSpPr>
        <xdr:cNvPr id="154" name="楕円 153"/>
        <xdr:cNvSpPr/>
      </xdr:nvSpPr>
      <xdr:spPr>
        <a:xfrm>
          <a:off x="14732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147156</xdr:rowOff>
    </xdr:from>
    <xdr:ext cx="762000" cy="259045"/>
    <xdr:sp macro="" textlink="">
      <xdr:nvSpPr>
        <xdr:cNvPr id="155" name="テキスト ボックス 154"/>
        <xdr:cNvSpPr txBox="1"/>
      </xdr:nvSpPr>
      <xdr:spPr>
        <a:xfrm>
          <a:off x="14401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6" name="楕円 155"/>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7" name="テキスト ボックス 156"/>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68036</xdr:rowOff>
    </xdr:from>
    <xdr:to>
      <xdr:col>65</xdr:col>
      <xdr:colOff>53975</xdr:colOff>
      <xdr:row>13</xdr:row>
      <xdr:rowOff>169636</xdr:rowOff>
    </xdr:to>
    <xdr:sp macro="" textlink="">
      <xdr:nvSpPr>
        <xdr:cNvPr id="158" name="楕円 157"/>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8363</xdr:rowOff>
    </xdr:from>
    <xdr:ext cx="762000" cy="259045"/>
    <xdr:sp macro="" textlink="">
      <xdr:nvSpPr>
        <xdr:cNvPr id="159" name="テキスト ボックス 158"/>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扶助費にかかる経常収支比率は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mn-lt"/>
              <a:ea typeface="+mn-ea"/>
              <a:cs typeface="+mn-cs"/>
            </a:rPr>
            <a:t>前年度比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％となった。全国平均や類似団体平均よりは低いが、長野県平均を上回っている。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扶助費の増加の主な内容は、民間保育所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生活介護給付費等の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総合支援介護給付事業費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グループホーム給付費等の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総合支援訓練等給付事業費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準要保護児童・生徒に対する給食費全額補助に伴う要保護・準要保護児童・生徒援助費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万円増など。</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子育て支援や障がい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者、高齢者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福祉等の社会保障関係経費は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、制度の充実に伴い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続いており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増加する見込み。</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80735</xdr:rowOff>
    </xdr:to>
    <xdr:cxnSp macro="">
      <xdr:nvCxnSpPr>
        <xdr:cNvPr id="194" name="直線コネクタ 193"/>
        <xdr:cNvCxnSpPr/>
      </xdr:nvCxnSpPr>
      <xdr:spPr>
        <a:xfrm>
          <a:off x="3987800" y="9091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4535</xdr:rowOff>
    </xdr:to>
    <xdr:cxnSp macro="">
      <xdr:nvCxnSpPr>
        <xdr:cNvPr id="197" name="直線コネクタ 196"/>
        <xdr:cNvCxnSpPr/>
      </xdr:nvCxnSpPr>
      <xdr:spPr>
        <a:xfrm>
          <a:off x="3098800" y="908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78015</xdr:rowOff>
    </xdr:from>
    <xdr:to>
      <xdr:col>15</xdr:col>
      <xdr:colOff>98425</xdr:colOff>
      <xdr:row>52</xdr:row>
      <xdr:rowOff>165100</xdr:rowOff>
    </xdr:to>
    <xdr:cxnSp macro="">
      <xdr:nvCxnSpPr>
        <xdr:cNvPr id="200" name="直線コネクタ 199"/>
        <xdr:cNvCxnSpPr/>
      </xdr:nvCxnSpPr>
      <xdr:spPr>
        <a:xfrm>
          <a:off x="2209800" y="8993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52</xdr:row>
      <xdr:rowOff>27215</xdr:rowOff>
    </xdr:from>
    <xdr:to>
      <xdr:col>15</xdr:col>
      <xdr:colOff>149225</xdr:colOff>
      <xdr:row>52</xdr:row>
      <xdr:rowOff>128815</xdr:rowOff>
    </xdr:to>
    <xdr:sp macro="" textlink="">
      <xdr:nvSpPr>
        <xdr:cNvPr id="201" name="フローチャート: 判断 200"/>
        <xdr:cNvSpPr/>
      </xdr:nvSpPr>
      <xdr:spPr>
        <a:xfrm>
          <a:off x="3048000" y="89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138992</xdr:rowOff>
    </xdr:from>
    <xdr:ext cx="762000" cy="259045"/>
    <xdr:sp macro="" textlink="">
      <xdr:nvSpPr>
        <xdr:cNvPr id="202" name="テキスト ボックス 201"/>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34472</xdr:rowOff>
    </xdr:from>
    <xdr:to>
      <xdr:col>11</xdr:col>
      <xdr:colOff>9525</xdr:colOff>
      <xdr:row>52</xdr:row>
      <xdr:rowOff>78015</xdr:rowOff>
    </xdr:to>
    <xdr:cxnSp macro="">
      <xdr:nvCxnSpPr>
        <xdr:cNvPr id="203" name="直線コネクタ 202"/>
        <xdr:cNvCxnSpPr/>
      </xdr:nvCxnSpPr>
      <xdr:spPr>
        <a:xfrm>
          <a:off x="1320800" y="8949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52</xdr:row>
      <xdr:rowOff>5443</xdr:rowOff>
    </xdr:from>
    <xdr:to>
      <xdr:col>11</xdr:col>
      <xdr:colOff>60325</xdr:colOff>
      <xdr:row>52</xdr:row>
      <xdr:rowOff>107043</xdr:rowOff>
    </xdr:to>
    <xdr:sp macro="" textlink="">
      <xdr:nvSpPr>
        <xdr:cNvPr id="204" name="フローチャート: 判断 203"/>
        <xdr:cNvSpPr/>
      </xdr:nvSpPr>
      <xdr:spPr>
        <a:xfrm>
          <a:off x="2159000" y="892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117220</xdr:rowOff>
    </xdr:from>
    <xdr:ext cx="762000" cy="259045"/>
    <xdr:sp macro="" textlink="">
      <xdr:nvSpPr>
        <xdr:cNvPr id="205" name="テキスト ボックス 204"/>
        <xdr:cNvSpPr txBox="1"/>
      </xdr:nvSpPr>
      <xdr:spPr>
        <a:xfrm>
          <a:off x="1828800" y="8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166007</xdr:rowOff>
    </xdr:from>
    <xdr:to>
      <xdr:col>6</xdr:col>
      <xdr:colOff>171450</xdr:colOff>
      <xdr:row>52</xdr:row>
      <xdr:rowOff>96157</xdr:rowOff>
    </xdr:to>
    <xdr:sp macro="" textlink="">
      <xdr:nvSpPr>
        <xdr:cNvPr id="206" name="フローチャート: 判断 205"/>
        <xdr:cNvSpPr/>
      </xdr:nvSpPr>
      <xdr:spPr>
        <a:xfrm>
          <a:off x="1270000" y="890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80934</xdr:rowOff>
    </xdr:from>
    <xdr:ext cx="762000" cy="259045"/>
    <xdr:sp macro="" textlink="">
      <xdr:nvSpPr>
        <xdr:cNvPr id="207" name="テキスト ボックス 206"/>
        <xdr:cNvSpPr txBox="1"/>
      </xdr:nvSpPr>
      <xdr:spPr>
        <a:xfrm>
          <a:off x="939800" y="899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29935</xdr:rowOff>
    </xdr:from>
    <xdr:to>
      <xdr:col>24</xdr:col>
      <xdr:colOff>76200</xdr:colOff>
      <xdr:row>53</xdr:row>
      <xdr:rowOff>131535</xdr:rowOff>
    </xdr:to>
    <xdr:sp macro="" textlink="">
      <xdr:nvSpPr>
        <xdr:cNvPr id="213" name="楕円 212"/>
        <xdr:cNvSpPr/>
      </xdr:nvSpPr>
      <xdr:spPr>
        <a:xfrm>
          <a:off x="4775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46462</xdr:rowOff>
    </xdr:from>
    <xdr:ext cx="762000" cy="259045"/>
    <xdr:sp macro="" textlink="">
      <xdr:nvSpPr>
        <xdr:cNvPr id="214" name="扶助費該当値テキスト"/>
        <xdr:cNvSpPr txBox="1"/>
      </xdr:nvSpPr>
      <xdr:spPr>
        <a:xfrm>
          <a:off x="49149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125185</xdr:rowOff>
    </xdr:from>
    <xdr:to>
      <xdr:col>20</xdr:col>
      <xdr:colOff>38100</xdr:colOff>
      <xdr:row>53</xdr:row>
      <xdr:rowOff>55335</xdr:rowOff>
    </xdr:to>
    <xdr:sp macro="" textlink="">
      <xdr:nvSpPr>
        <xdr:cNvPr id="215" name="楕円 214"/>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65512</xdr:rowOff>
    </xdr:from>
    <xdr:ext cx="736600" cy="259045"/>
    <xdr:sp macro="" textlink="">
      <xdr:nvSpPr>
        <xdr:cNvPr id="216" name="テキスト ボックス 215"/>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17" name="楕円 216"/>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8" name="テキスト ボックス 217"/>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27215</xdr:rowOff>
    </xdr:from>
    <xdr:to>
      <xdr:col>11</xdr:col>
      <xdr:colOff>60325</xdr:colOff>
      <xdr:row>52</xdr:row>
      <xdr:rowOff>128815</xdr:rowOff>
    </xdr:to>
    <xdr:sp macro="" textlink="">
      <xdr:nvSpPr>
        <xdr:cNvPr id="219" name="楕円 218"/>
        <xdr:cNvSpPr/>
      </xdr:nvSpPr>
      <xdr:spPr>
        <a:xfrm>
          <a:off x="2159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113592</xdr:rowOff>
    </xdr:from>
    <xdr:ext cx="762000" cy="259045"/>
    <xdr:sp macro="" textlink="">
      <xdr:nvSpPr>
        <xdr:cNvPr id="220" name="テキスト ボックス 219"/>
        <xdr:cNvSpPr txBox="1"/>
      </xdr:nvSpPr>
      <xdr:spPr>
        <a:xfrm>
          <a:off x="1828800" y="90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155122</xdr:rowOff>
    </xdr:from>
    <xdr:to>
      <xdr:col>6</xdr:col>
      <xdr:colOff>171450</xdr:colOff>
      <xdr:row>52</xdr:row>
      <xdr:rowOff>85272</xdr:rowOff>
    </xdr:to>
    <xdr:sp macro="" textlink="">
      <xdr:nvSpPr>
        <xdr:cNvPr id="221" name="楕円 220"/>
        <xdr:cNvSpPr/>
      </xdr:nvSpPr>
      <xdr:spPr>
        <a:xfrm>
          <a:off x="1270000" y="8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95449</xdr:rowOff>
    </xdr:from>
    <xdr:ext cx="762000" cy="259045"/>
    <xdr:sp macro="" textlink="">
      <xdr:nvSpPr>
        <xdr:cNvPr id="222" name="テキスト ボックス 221"/>
        <xdr:cNvSpPr txBox="1"/>
      </xdr:nvSpPr>
      <xdr:spPr>
        <a:xfrm>
          <a:off x="939800" y="8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その他の経費にかかる経常収支比率は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及び長野県平均いずれの数値も上回っ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歳出の増減として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は、介護保険特別会計への繰出金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千円の増、病院事業会計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出資金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の増、簡易水道特別会計の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会計への統合に伴う繰出金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があるが、歳入の経常一般財源が普通交付税の減により減少したことも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数値が高かった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主に特別会計等への繰出金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によるもので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年度から下水道事業への支出が法適化により繰出金から補助金へ変更になったこと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で類似団体平均や全国平均に近づいた。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59</xdr:row>
      <xdr:rowOff>146050</xdr:rowOff>
    </xdr:to>
    <xdr:cxnSp macro="">
      <xdr:nvCxnSpPr>
        <xdr:cNvPr id="250" name="直線コネクタ 249"/>
        <xdr:cNvCxnSpPr/>
      </xdr:nvCxnSpPr>
      <xdr:spPr>
        <a:xfrm flipV="1">
          <a:off x="16510000" y="90297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118127</xdr:rowOff>
    </xdr:from>
    <xdr:ext cx="762000" cy="259045"/>
    <xdr:sp macro="" textlink="">
      <xdr:nvSpPr>
        <xdr:cNvPr id="251" name="その他最小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146050</xdr:rowOff>
    </xdr:from>
    <xdr:to>
      <xdr:col>82</xdr:col>
      <xdr:colOff>196850</xdr:colOff>
      <xdr:row>59</xdr:row>
      <xdr:rowOff>146050</xdr:rowOff>
    </xdr:to>
    <xdr:cxnSp macro="">
      <xdr:nvCxnSpPr>
        <xdr:cNvPr id="252" name="直線コネクタ 251"/>
        <xdr:cNvCxnSpPr/>
      </xdr:nvCxnSpPr>
      <xdr:spPr>
        <a:xfrm>
          <a:off x="16421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53" name="その他最大値テキスト"/>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54" name="直線コネクタ 253"/>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95250</xdr:rowOff>
    </xdr:to>
    <xdr:cxnSp macro="">
      <xdr:nvCxnSpPr>
        <xdr:cNvPr id="255" name="直線コネクタ 254"/>
        <xdr:cNvCxnSpPr/>
      </xdr:nvCxnSpPr>
      <xdr:spPr>
        <a:xfrm>
          <a:off x="15671800" y="9817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162577</xdr:rowOff>
    </xdr:from>
    <xdr:ext cx="762000" cy="259045"/>
    <xdr:sp macro="" textlink="">
      <xdr:nvSpPr>
        <xdr:cNvPr id="256" name="その他平均値テキスト"/>
        <xdr:cNvSpPr txBox="1"/>
      </xdr:nvSpPr>
      <xdr:spPr>
        <a:xfrm>
          <a:off x="16598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57" name="フローチャート: 判断 256"/>
        <xdr:cNvSpPr/>
      </xdr:nvSpPr>
      <xdr:spPr>
        <a:xfrm>
          <a:off x="16459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61</xdr:row>
      <xdr:rowOff>95250</xdr:rowOff>
    </xdr:to>
    <xdr:cxnSp macro="">
      <xdr:nvCxnSpPr>
        <xdr:cNvPr id="258" name="直線コネクタ 257"/>
        <xdr:cNvCxnSpPr/>
      </xdr:nvCxnSpPr>
      <xdr:spPr>
        <a:xfrm flipV="1">
          <a:off x="14782800" y="9817100"/>
          <a:ext cx="8890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63500</xdr:rowOff>
    </xdr:from>
    <xdr:to>
      <xdr:col>78</xdr:col>
      <xdr:colOff>120650</xdr:colOff>
      <xdr:row>56</xdr:row>
      <xdr:rowOff>165100</xdr:rowOff>
    </xdr:to>
    <xdr:sp macro="" textlink="">
      <xdr:nvSpPr>
        <xdr:cNvPr id="259" name="フローチャート: 判断 258"/>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60" name="テキスト ボックス 259"/>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95250</xdr:rowOff>
    </xdr:from>
    <xdr:to>
      <xdr:col>73</xdr:col>
      <xdr:colOff>180975</xdr:colOff>
      <xdr:row>61</xdr:row>
      <xdr:rowOff>133350</xdr:rowOff>
    </xdr:to>
    <xdr:cxnSp macro="">
      <xdr:nvCxnSpPr>
        <xdr:cNvPr id="261" name="直線コネクタ 260"/>
        <xdr:cNvCxnSpPr/>
      </xdr:nvCxnSpPr>
      <xdr:spPr>
        <a:xfrm flipV="1">
          <a:off x="138938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2" name="フローチャート: 判断 261"/>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3" name="テキスト ボックス 262"/>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61</xdr:row>
      <xdr:rowOff>133350</xdr:rowOff>
    </xdr:to>
    <xdr:cxnSp macro="">
      <xdr:nvCxnSpPr>
        <xdr:cNvPr id="264" name="直線コネクタ 263"/>
        <xdr:cNvCxnSpPr/>
      </xdr:nvCxnSpPr>
      <xdr:spPr>
        <a:xfrm>
          <a:off x="13004800" y="102235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65" name="フローチャート: 判断 264"/>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6" name="テキスト ボックス 265"/>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7" name="フローチャート: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4" name="楕円 273"/>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75"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6" name="楕円 275"/>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7" name="テキスト ボックス 276"/>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44450</xdr:rowOff>
    </xdr:from>
    <xdr:to>
      <xdr:col>74</xdr:col>
      <xdr:colOff>31750</xdr:colOff>
      <xdr:row>61</xdr:row>
      <xdr:rowOff>146050</xdr:rowOff>
    </xdr:to>
    <xdr:sp macro="" textlink="">
      <xdr:nvSpPr>
        <xdr:cNvPr id="278" name="楕円 277"/>
        <xdr:cNvSpPr/>
      </xdr:nvSpPr>
      <xdr:spPr>
        <a:xfrm>
          <a:off x="1473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130827</xdr:rowOff>
    </xdr:from>
    <xdr:ext cx="762000" cy="259045"/>
    <xdr:sp macro="" textlink="">
      <xdr:nvSpPr>
        <xdr:cNvPr id="279" name="テキスト ボックス 278"/>
        <xdr:cNvSpPr txBox="1"/>
      </xdr:nvSpPr>
      <xdr:spPr>
        <a:xfrm>
          <a:off x="1440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82550</xdr:rowOff>
    </xdr:from>
    <xdr:to>
      <xdr:col>69</xdr:col>
      <xdr:colOff>142875</xdr:colOff>
      <xdr:row>62</xdr:row>
      <xdr:rowOff>12700</xdr:rowOff>
    </xdr:to>
    <xdr:sp macro="" textlink="">
      <xdr:nvSpPr>
        <xdr:cNvPr id="280" name="楕円 279"/>
        <xdr:cNvSpPr/>
      </xdr:nvSpPr>
      <xdr:spPr>
        <a:xfrm>
          <a:off x="13843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168927</xdr:rowOff>
    </xdr:from>
    <xdr:ext cx="762000" cy="259045"/>
    <xdr:sp macro="" textlink="">
      <xdr:nvSpPr>
        <xdr:cNvPr id="281" name="テキスト ボックス 280"/>
        <xdr:cNvSpPr txBox="1"/>
      </xdr:nvSpPr>
      <xdr:spPr>
        <a:xfrm>
          <a:off x="13512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2" name="楕円 281"/>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3" name="テキスト ボックス 282"/>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補助費にかかる経常収支比率は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平均、全国平均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及び長野県平均をすべて上回っ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汚水処理費用など下水道事業会計の経常的な経費に対する補助金１億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万円の減、広域連合が運営するごみ焼却場の運営費及び公債費に対する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数値が上昇した要因は、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下水道事業への支出が法適化により繰出金から補助金へ変更になったことに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負・補・交の見直しについては、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当初予算編成の中で終期設定や事業の見直しに向けた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みを継続して行っていく。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0" name="直線コネクタ 309"/>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1"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2" name="直線コネクタ 311"/>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3"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4" name="直線コネクタ 313"/>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40</xdr:row>
      <xdr:rowOff>149860</xdr:rowOff>
    </xdr:to>
    <xdr:cxnSp macro="">
      <xdr:nvCxnSpPr>
        <xdr:cNvPr id="315" name="直線コネクタ 314"/>
        <xdr:cNvCxnSpPr/>
      </xdr:nvCxnSpPr>
      <xdr:spPr>
        <a:xfrm flipV="1">
          <a:off x="15671800" y="6962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6"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40</xdr:row>
      <xdr:rowOff>149860</xdr:rowOff>
    </xdr:to>
    <xdr:cxnSp macro="">
      <xdr:nvCxnSpPr>
        <xdr:cNvPr id="318" name="直線コネクタ 317"/>
        <xdr:cNvCxnSpPr/>
      </xdr:nvCxnSpPr>
      <xdr:spPr>
        <a:xfrm>
          <a:off x="14782800" y="654304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111760</xdr:rowOff>
    </xdr:to>
    <xdr:cxnSp macro="">
      <xdr:nvCxnSpPr>
        <xdr:cNvPr id="321" name="直線コネクタ 320"/>
        <xdr:cNvCxnSpPr/>
      </xdr:nvCxnSpPr>
      <xdr:spPr>
        <a:xfrm flipV="1">
          <a:off x="13893800" y="654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76200</xdr:rowOff>
    </xdr:from>
    <xdr:to>
      <xdr:col>74</xdr:col>
      <xdr:colOff>31750</xdr:colOff>
      <xdr:row>39</xdr:row>
      <xdr:rowOff>6350</xdr:rowOff>
    </xdr:to>
    <xdr:sp macro="" textlink="">
      <xdr:nvSpPr>
        <xdr:cNvPr id="322" name="フローチャート: 判断 321"/>
        <xdr:cNvSpPr/>
      </xdr:nvSpPr>
      <xdr:spPr>
        <a:xfrm>
          <a:off x="14732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3" name="テキスト ボックス 32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111760</xdr:rowOff>
    </xdr:from>
    <xdr:to>
      <xdr:col>69</xdr:col>
      <xdr:colOff>92075</xdr:colOff>
      <xdr:row>39</xdr:row>
      <xdr:rowOff>77470</xdr:rowOff>
    </xdr:to>
    <xdr:cxnSp macro="">
      <xdr:nvCxnSpPr>
        <xdr:cNvPr id="324" name="直線コネクタ 323"/>
        <xdr:cNvCxnSpPr/>
      </xdr:nvCxnSpPr>
      <xdr:spPr>
        <a:xfrm flipV="1">
          <a:off x="13004800" y="6626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25" name="フローチャート: 判断 324"/>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43197</xdr:rowOff>
    </xdr:from>
    <xdr:ext cx="762000" cy="259045"/>
    <xdr:sp macro="" textlink="">
      <xdr:nvSpPr>
        <xdr:cNvPr id="326" name="テキスト ボックス 325"/>
        <xdr:cNvSpPr txBox="1"/>
      </xdr:nvSpPr>
      <xdr:spPr>
        <a:xfrm>
          <a:off x="13512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7" name="フローチャート: 判断 326"/>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8" name="テキスト ボックス 327"/>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34" name="楕円 333"/>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35"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99060</xdr:rowOff>
    </xdr:from>
    <xdr:to>
      <xdr:col>78</xdr:col>
      <xdr:colOff>120650</xdr:colOff>
      <xdr:row>41</xdr:row>
      <xdr:rowOff>29210</xdr:rowOff>
    </xdr:to>
    <xdr:sp macro="" textlink="">
      <xdr:nvSpPr>
        <xdr:cNvPr id="336" name="楕円 335"/>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13987</xdr:rowOff>
    </xdr:from>
    <xdr:ext cx="736600" cy="259045"/>
    <xdr:sp macro="" textlink="">
      <xdr:nvSpPr>
        <xdr:cNvPr id="337" name="テキスト ボックス 336"/>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8" name="楕円 337"/>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88917</xdr:rowOff>
    </xdr:from>
    <xdr:ext cx="762000" cy="259045"/>
    <xdr:sp macro="" textlink="">
      <xdr:nvSpPr>
        <xdr:cNvPr id="339" name="テキスト ボックス 338"/>
        <xdr:cNvSpPr txBox="1"/>
      </xdr:nvSpPr>
      <xdr:spPr>
        <a:xfrm>
          <a:off x="14401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60960</xdr:rowOff>
    </xdr:from>
    <xdr:to>
      <xdr:col>69</xdr:col>
      <xdr:colOff>142875</xdr:colOff>
      <xdr:row>38</xdr:row>
      <xdr:rowOff>162560</xdr:rowOff>
    </xdr:to>
    <xdr:sp macro="" textlink="">
      <xdr:nvSpPr>
        <xdr:cNvPr id="340" name="楕円 339"/>
        <xdr:cNvSpPr/>
      </xdr:nvSpPr>
      <xdr:spPr>
        <a:xfrm>
          <a:off x="13843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147337</xdr:rowOff>
    </xdr:from>
    <xdr:ext cx="762000" cy="259045"/>
    <xdr:sp macro="" textlink="">
      <xdr:nvSpPr>
        <xdr:cNvPr id="341" name="テキスト ボックス 340"/>
        <xdr:cNvSpPr txBox="1"/>
      </xdr:nvSpPr>
      <xdr:spPr>
        <a:xfrm>
          <a:off x="13512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26670</xdr:rowOff>
    </xdr:from>
    <xdr:to>
      <xdr:col>65</xdr:col>
      <xdr:colOff>53975</xdr:colOff>
      <xdr:row>39</xdr:row>
      <xdr:rowOff>128270</xdr:rowOff>
    </xdr:to>
    <xdr:sp macro="" textlink="">
      <xdr:nvSpPr>
        <xdr:cNvPr id="342" name="楕円 341"/>
        <xdr:cNvSpPr/>
      </xdr:nvSpPr>
      <xdr:spPr>
        <a:xfrm>
          <a:off x="12954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113047</xdr:rowOff>
    </xdr:from>
    <xdr:ext cx="762000" cy="259045"/>
    <xdr:sp macro="" textlink="">
      <xdr:nvSpPr>
        <xdr:cNvPr id="343" name="テキスト ボックス 342"/>
        <xdr:cNvSpPr txBox="1"/>
      </xdr:nvSpPr>
      <xdr:spPr>
        <a:xfrm>
          <a:off x="12623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公債費にかかる経常収支比率は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mn-lt"/>
              <a:ea typeface="+mn-ea"/>
              <a:cs typeface="+mn-cs"/>
            </a:rPr>
            <a:t>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増減はなく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、類似団体平均、全国平均及び長野県平均のいずれの数値も上回った。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公債費の決算額は、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年度借入の緊急防災・減災事業債の元金償還が始まったものの、平成８年度借入の</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臨時地方道整備事業債、平成９年借入の臨時税収補てん債、平成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18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年度借入の辺地対策事業債などの償還終了により、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年までの庁舎建設に充てた地方債の償還開始により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今後も着実な償還と、長期的視点に立った地方債の発行に努める。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3" name="直線コネクタ 372"/>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4"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5" name="直線コネクタ 374"/>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6"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7" name="直線コネクタ 376"/>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18143</xdr:rowOff>
    </xdr:from>
    <xdr:to>
      <xdr:col>24</xdr:col>
      <xdr:colOff>25400</xdr:colOff>
      <xdr:row>78</xdr:row>
      <xdr:rowOff>18143</xdr:rowOff>
    </xdr:to>
    <xdr:cxnSp macro="">
      <xdr:nvCxnSpPr>
        <xdr:cNvPr id="378" name="直線コネクタ 377"/>
        <xdr:cNvCxnSpPr/>
      </xdr:nvCxnSpPr>
      <xdr:spPr>
        <a:xfrm>
          <a:off x="3987800" y="1339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9"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0" name="フローチャート: 判断 379"/>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78</xdr:row>
      <xdr:rowOff>18143</xdr:rowOff>
    </xdr:to>
    <xdr:cxnSp macro="">
      <xdr:nvCxnSpPr>
        <xdr:cNvPr id="381" name="直線コネクタ 380"/>
        <xdr:cNvCxnSpPr/>
      </xdr:nvCxnSpPr>
      <xdr:spPr>
        <a:xfrm>
          <a:off x="3098800" y="1330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2" name="フローチャート: 判断 381"/>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3" name="テキスト ボックス 382"/>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78</xdr:row>
      <xdr:rowOff>29029</xdr:rowOff>
    </xdr:to>
    <xdr:cxnSp macro="">
      <xdr:nvCxnSpPr>
        <xdr:cNvPr id="384" name="直線コネクタ 383"/>
        <xdr:cNvCxnSpPr/>
      </xdr:nvCxnSpPr>
      <xdr:spPr>
        <a:xfrm flipV="1">
          <a:off x="2209800" y="13304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119743</xdr:rowOff>
    </xdr:from>
    <xdr:to>
      <xdr:col>15</xdr:col>
      <xdr:colOff>149225</xdr:colOff>
      <xdr:row>79</xdr:row>
      <xdr:rowOff>49893</xdr:rowOff>
    </xdr:to>
    <xdr:sp macro="" textlink="">
      <xdr:nvSpPr>
        <xdr:cNvPr id="385" name="フローチャート: 判断 384"/>
        <xdr:cNvSpPr/>
      </xdr:nvSpPr>
      <xdr:spPr>
        <a:xfrm>
          <a:off x="3048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34670</xdr:rowOff>
    </xdr:from>
    <xdr:ext cx="762000" cy="259045"/>
    <xdr:sp macro="" textlink="">
      <xdr:nvSpPr>
        <xdr:cNvPr id="386" name="テキスト ボックス 385"/>
        <xdr:cNvSpPr txBox="1"/>
      </xdr:nvSpPr>
      <xdr:spPr>
        <a:xfrm>
          <a:off x="2717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29029</xdr:rowOff>
    </xdr:to>
    <xdr:cxnSp macro="">
      <xdr:nvCxnSpPr>
        <xdr:cNvPr id="387" name="直線コネクタ 386"/>
        <xdr:cNvCxnSpPr/>
      </xdr:nvCxnSpPr>
      <xdr:spPr>
        <a:xfrm>
          <a:off x="1320800" y="13402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8" name="フローチャート: 判断 387"/>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9" name="テキスト ボックス 388"/>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390" name="フローチャート: 判断 389"/>
        <xdr:cNvSpPr/>
      </xdr:nvSpPr>
      <xdr:spPr>
        <a:xfrm>
          <a:off x="1270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57348</xdr:rowOff>
    </xdr:from>
    <xdr:ext cx="762000" cy="259045"/>
    <xdr:sp macro="" textlink="">
      <xdr:nvSpPr>
        <xdr:cNvPr id="391" name="テキスト ボックス 390"/>
        <xdr:cNvSpPr txBox="1"/>
      </xdr:nvSpPr>
      <xdr:spPr>
        <a:xfrm>
          <a:off x="939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97" name="楕円 396"/>
        <xdr:cNvSpPr/>
      </xdr:nvSpPr>
      <xdr:spPr>
        <a:xfrm>
          <a:off x="4775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110870</xdr:rowOff>
    </xdr:from>
    <xdr:ext cx="762000" cy="259045"/>
    <xdr:sp macro="" textlink="">
      <xdr:nvSpPr>
        <xdr:cNvPr id="398" name="公債費該当値テキスト"/>
        <xdr:cNvSpPr txBox="1"/>
      </xdr:nvSpPr>
      <xdr:spPr>
        <a:xfrm>
          <a:off x="4914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138793</xdr:rowOff>
    </xdr:from>
    <xdr:to>
      <xdr:col>20</xdr:col>
      <xdr:colOff>38100</xdr:colOff>
      <xdr:row>78</xdr:row>
      <xdr:rowOff>68943</xdr:rowOff>
    </xdr:to>
    <xdr:sp macro="" textlink="">
      <xdr:nvSpPr>
        <xdr:cNvPr id="399" name="楕円 398"/>
        <xdr:cNvSpPr/>
      </xdr:nvSpPr>
      <xdr:spPr>
        <a:xfrm>
          <a:off x="3937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400" name="テキスト ボックス 399"/>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401" name="楕円 400"/>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402" name="テキスト ボックス 401"/>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403" name="楕円 402"/>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404" name="テキスト ボックス 403"/>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405" name="楕円 404"/>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406" name="テキスト ボックス 405"/>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公債費以外にかかる経常収支比率は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全国平均よりは低い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、類似団体平均とほぼ同等で、長野県平均を上回っている。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長野県平均よりも高い要因として、人件費、物件費にかかる経常収支比率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は職員の定数管理の実施や歳出削減の取組などにより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低い水準にあるものの、市独自の保育料の軽減や子ども医療費の減免等を行っている扶助費、企業会計への補助金が含まれる補助費、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企業会計への出資金や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特別会計への繰出金が含まれる「その他」にかかる経常収支比率が高いことが要因となっている。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1" name="直線コネクタ 42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2" name="テキスト ボックス 42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3" name="直線コネクタ 42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4" name="テキスト ボックス 42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5" name="直線コネクタ 42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6" name="テキスト ボックス 42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7" name="直線コネクタ 42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8" name="テキスト ボックス 42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9" name="直線コネクタ 42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0" name="テキスト ボックス 42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4" name="直線コネクタ 433"/>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5"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6" name="直線コネクタ 435"/>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7"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38" name="直線コネクタ 437"/>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74</xdr:row>
      <xdr:rowOff>96520</xdr:rowOff>
    </xdr:to>
    <xdr:cxnSp macro="">
      <xdr:nvCxnSpPr>
        <xdr:cNvPr id="439" name="直線コネクタ 438"/>
        <xdr:cNvCxnSpPr/>
      </xdr:nvCxnSpPr>
      <xdr:spPr>
        <a:xfrm>
          <a:off x="15671800" y="12722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40"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1" name="フローチャート: 判断 440"/>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138430</xdr:rowOff>
    </xdr:from>
    <xdr:to>
      <xdr:col>78</xdr:col>
      <xdr:colOff>69850</xdr:colOff>
      <xdr:row>74</xdr:row>
      <xdr:rowOff>35560</xdr:rowOff>
    </xdr:to>
    <xdr:cxnSp macro="">
      <xdr:nvCxnSpPr>
        <xdr:cNvPr id="442" name="直線コネクタ 441"/>
        <xdr:cNvCxnSpPr/>
      </xdr:nvCxnSpPr>
      <xdr:spPr>
        <a:xfrm>
          <a:off x="14782800" y="12654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3" name="フローチャート: 判断 442"/>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4" name="テキスト ボックス 443"/>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138430</xdr:rowOff>
    </xdr:from>
    <xdr:to>
      <xdr:col>73</xdr:col>
      <xdr:colOff>180975</xdr:colOff>
      <xdr:row>74</xdr:row>
      <xdr:rowOff>111760</xdr:rowOff>
    </xdr:to>
    <xdr:cxnSp macro="">
      <xdr:nvCxnSpPr>
        <xdr:cNvPr id="445" name="直線コネクタ 444"/>
        <xdr:cNvCxnSpPr/>
      </xdr:nvCxnSpPr>
      <xdr:spPr>
        <a:xfrm flipV="1">
          <a:off x="13893800" y="12654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72</xdr:row>
      <xdr:rowOff>15240</xdr:rowOff>
    </xdr:from>
    <xdr:to>
      <xdr:col>74</xdr:col>
      <xdr:colOff>31750</xdr:colOff>
      <xdr:row>72</xdr:row>
      <xdr:rowOff>116840</xdr:rowOff>
    </xdr:to>
    <xdr:sp macro="" textlink="">
      <xdr:nvSpPr>
        <xdr:cNvPr id="446" name="フローチャート: 判断 445"/>
        <xdr:cNvSpPr/>
      </xdr:nvSpPr>
      <xdr:spPr>
        <a:xfrm>
          <a:off x="14732000" y="1235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70</xdr:row>
      <xdr:rowOff>127017</xdr:rowOff>
    </xdr:from>
    <xdr:ext cx="762000" cy="259045"/>
    <xdr:sp macro="" textlink="">
      <xdr:nvSpPr>
        <xdr:cNvPr id="447" name="テキスト ボックス 446"/>
        <xdr:cNvSpPr txBox="1"/>
      </xdr:nvSpPr>
      <xdr:spPr>
        <a:xfrm>
          <a:off x="14401800" y="12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54610</xdr:rowOff>
    </xdr:from>
    <xdr:to>
      <xdr:col>69</xdr:col>
      <xdr:colOff>92075</xdr:colOff>
      <xdr:row>74</xdr:row>
      <xdr:rowOff>111760</xdr:rowOff>
    </xdr:to>
    <xdr:cxnSp macro="">
      <xdr:nvCxnSpPr>
        <xdr:cNvPr id="448" name="直線コネクタ 447"/>
        <xdr:cNvCxnSpPr/>
      </xdr:nvCxnSpPr>
      <xdr:spPr>
        <a:xfrm>
          <a:off x="13004800" y="125704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72</xdr:row>
      <xdr:rowOff>15240</xdr:rowOff>
    </xdr:from>
    <xdr:to>
      <xdr:col>69</xdr:col>
      <xdr:colOff>142875</xdr:colOff>
      <xdr:row>72</xdr:row>
      <xdr:rowOff>116840</xdr:rowOff>
    </xdr:to>
    <xdr:sp macro="" textlink="">
      <xdr:nvSpPr>
        <xdr:cNvPr id="449" name="フローチャート: 判断 448"/>
        <xdr:cNvSpPr/>
      </xdr:nvSpPr>
      <xdr:spPr>
        <a:xfrm>
          <a:off x="13843000" y="1235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127017</xdr:rowOff>
    </xdr:from>
    <xdr:ext cx="762000" cy="259045"/>
    <xdr:sp macro="" textlink="">
      <xdr:nvSpPr>
        <xdr:cNvPr id="450" name="テキスト ボックス 449"/>
        <xdr:cNvSpPr txBox="1"/>
      </xdr:nvSpPr>
      <xdr:spPr>
        <a:xfrm>
          <a:off x="13512800" y="12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xdr:rowOff>
    </xdr:from>
    <xdr:to>
      <xdr:col>65</xdr:col>
      <xdr:colOff>53975</xdr:colOff>
      <xdr:row>72</xdr:row>
      <xdr:rowOff>109220</xdr:rowOff>
    </xdr:to>
    <xdr:sp macro="" textlink="">
      <xdr:nvSpPr>
        <xdr:cNvPr id="451" name="フローチャート: 判断 450"/>
        <xdr:cNvSpPr/>
      </xdr:nvSpPr>
      <xdr:spPr>
        <a:xfrm>
          <a:off x="12954000" y="1235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119397</xdr:rowOff>
    </xdr:from>
    <xdr:ext cx="762000" cy="259045"/>
    <xdr:sp macro="" textlink="">
      <xdr:nvSpPr>
        <xdr:cNvPr id="452" name="テキスト ボックス 451"/>
        <xdr:cNvSpPr txBox="1"/>
      </xdr:nvSpPr>
      <xdr:spPr>
        <a:xfrm>
          <a:off x="12623800" y="1212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58" name="楕円 457"/>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62247</xdr:rowOff>
    </xdr:from>
    <xdr:ext cx="762000" cy="259045"/>
    <xdr:sp macro="" textlink="">
      <xdr:nvSpPr>
        <xdr:cNvPr id="459" name="公債費以外該当値テキスト"/>
        <xdr:cNvSpPr txBox="1"/>
      </xdr:nvSpPr>
      <xdr:spPr>
        <a:xfrm>
          <a:off x="16598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60" name="楕円 459"/>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61" name="テキスト ボックス 460"/>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87630</xdr:rowOff>
    </xdr:from>
    <xdr:to>
      <xdr:col>74</xdr:col>
      <xdr:colOff>31750</xdr:colOff>
      <xdr:row>74</xdr:row>
      <xdr:rowOff>17780</xdr:rowOff>
    </xdr:to>
    <xdr:sp macro="" textlink="">
      <xdr:nvSpPr>
        <xdr:cNvPr id="462" name="楕円 461"/>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2557</xdr:rowOff>
    </xdr:from>
    <xdr:ext cx="762000" cy="259045"/>
    <xdr:sp macro="" textlink="">
      <xdr:nvSpPr>
        <xdr:cNvPr id="463" name="テキスト ボックス 462"/>
        <xdr:cNvSpPr txBox="1"/>
      </xdr:nvSpPr>
      <xdr:spPr>
        <a:xfrm>
          <a:off x="14401800" y="1268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64" name="楕円 463"/>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147337</xdr:rowOff>
    </xdr:from>
    <xdr:ext cx="762000" cy="259045"/>
    <xdr:sp macro="" textlink="">
      <xdr:nvSpPr>
        <xdr:cNvPr id="465" name="テキスト ボックス 464"/>
        <xdr:cNvSpPr txBox="1"/>
      </xdr:nvSpPr>
      <xdr:spPr>
        <a:xfrm>
          <a:off x="13512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xdr:rowOff>
    </xdr:from>
    <xdr:to>
      <xdr:col>65</xdr:col>
      <xdr:colOff>53975</xdr:colOff>
      <xdr:row>73</xdr:row>
      <xdr:rowOff>105410</xdr:rowOff>
    </xdr:to>
    <xdr:sp macro="" textlink="">
      <xdr:nvSpPr>
        <xdr:cNvPr id="466" name="楕円 465"/>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90187</xdr:rowOff>
    </xdr:from>
    <xdr:ext cx="762000" cy="259045"/>
    <xdr:sp macro="" textlink="">
      <xdr:nvSpPr>
        <xdr:cNvPr id="467" name="テキスト ボックス 466"/>
        <xdr:cNvSpPr txBox="1"/>
      </xdr:nvSpPr>
      <xdr:spPr>
        <a:xfrm>
          <a:off x="12623800" y="1260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119892</xdr:rowOff>
    </xdr:from>
    <xdr:to>
      <xdr:col>29</xdr:col>
      <xdr:colOff>127000</xdr:colOff>
      <xdr:row>15</xdr:row>
      <xdr:rowOff>152745</xdr:rowOff>
    </xdr:to>
    <xdr:cxnSp macro="">
      <xdr:nvCxnSpPr>
        <xdr:cNvPr id="52" name="直線コネクタ 51"/>
        <xdr:cNvCxnSpPr/>
      </xdr:nvCxnSpPr>
      <xdr:spPr bwMode="auto">
        <a:xfrm flipV="1">
          <a:off x="5003800" y="2739267"/>
          <a:ext cx="6477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152745</xdr:rowOff>
    </xdr:from>
    <xdr:to>
      <xdr:col>26</xdr:col>
      <xdr:colOff>50800</xdr:colOff>
      <xdr:row>15</xdr:row>
      <xdr:rowOff>160158</xdr:rowOff>
    </xdr:to>
    <xdr:cxnSp macro="">
      <xdr:nvCxnSpPr>
        <xdr:cNvPr id="55" name="直線コネクタ 54"/>
        <xdr:cNvCxnSpPr/>
      </xdr:nvCxnSpPr>
      <xdr:spPr bwMode="auto">
        <a:xfrm flipV="1">
          <a:off x="4305300" y="2772120"/>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158166</xdr:rowOff>
    </xdr:from>
    <xdr:to>
      <xdr:col>22</xdr:col>
      <xdr:colOff>114300</xdr:colOff>
      <xdr:row>15</xdr:row>
      <xdr:rowOff>160158</xdr:rowOff>
    </xdr:to>
    <xdr:cxnSp macro="">
      <xdr:nvCxnSpPr>
        <xdr:cNvPr id="58" name="直線コネクタ 57"/>
        <xdr:cNvCxnSpPr/>
      </xdr:nvCxnSpPr>
      <xdr:spPr bwMode="auto">
        <a:xfrm>
          <a:off x="3606800" y="2777541"/>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123172</xdr:rowOff>
    </xdr:from>
    <xdr:to>
      <xdr:col>22</xdr:col>
      <xdr:colOff>165100</xdr:colOff>
      <xdr:row>15</xdr:row>
      <xdr:rowOff>53322</xdr:rowOff>
    </xdr:to>
    <xdr:sp macro="" textlink="">
      <xdr:nvSpPr>
        <xdr:cNvPr id="59" name="フローチャート: 判断 58"/>
        <xdr:cNvSpPr/>
      </xdr:nvSpPr>
      <xdr:spPr bwMode="auto">
        <a:xfrm>
          <a:off x="4254500" y="2571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63499</xdr:rowOff>
    </xdr:from>
    <xdr:ext cx="762000" cy="259045"/>
    <xdr:sp macro="" textlink="">
      <xdr:nvSpPr>
        <xdr:cNvPr id="60" name="テキスト ボックス 59"/>
        <xdr:cNvSpPr txBox="1"/>
      </xdr:nvSpPr>
      <xdr:spPr>
        <a:xfrm>
          <a:off x="3924300" y="233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158166</xdr:rowOff>
    </xdr:from>
    <xdr:to>
      <xdr:col>18</xdr:col>
      <xdr:colOff>177800</xdr:colOff>
      <xdr:row>16</xdr:row>
      <xdr:rowOff>10751</xdr:rowOff>
    </xdr:to>
    <xdr:cxnSp macro="">
      <xdr:nvCxnSpPr>
        <xdr:cNvPr id="61" name="直線コネクタ 60"/>
        <xdr:cNvCxnSpPr/>
      </xdr:nvCxnSpPr>
      <xdr:spPr bwMode="auto">
        <a:xfrm flipV="1">
          <a:off x="2908300" y="2777541"/>
          <a:ext cx="698500" cy="24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56159</xdr:rowOff>
    </xdr:from>
    <xdr:to>
      <xdr:col>19</xdr:col>
      <xdr:colOff>38100</xdr:colOff>
      <xdr:row>16</xdr:row>
      <xdr:rowOff>157759</xdr:rowOff>
    </xdr:to>
    <xdr:sp macro="" textlink="">
      <xdr:nvSpPr>
        <xdr:cNvPr id="62" name="フローチャート: 判断 61"/>
        <xdr:cNvSpPr/>
      </xdr:nvSpPr>
      <xdr:spPr bwMode="auto">
        <a:xfrm>
          <a:off x="3556000" y="2846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142536</xdr:rowOff>
    </xdr:from>
    <xdr:ext cx="762000" cy="259045"/>
    <xdr:sp macro="" textlink="">
      <xdr:nvSpPr>
        <xdr:cNvPr id="63" name="テキスト ボックス 62"/>
        <xdr:cNvSpPr txBox="1"/>
      </xdr:nvSpPr>
      <xdr:spPr>
        <a:xfrm>
          <a:off x="3225800" y="29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73729</xdr:rowOff>
    </xdr:from>
    <xdr:to>
      <xdr:col>15</xdr:col>
      <xdr:colOff>101600</xdr:colOff>
      <xdr:row>17</xdr:row>
      <xdr:rowOff>3879</xdr:rowOff>
    </xdr:to>
    <xdr:sp macro="" textlink="">
      <xdr:nvSpPr>
        <xdr:cNvPr id="64" name="フローチャート: 判断 63"/>
        <xdr:cNvSpPr/>
      </xdr:nvSpPr>
      <xdr:spPr bwMode="auto">
        <a:xfrm>
          <a:off x="2857500" y="286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160106</xdr:rowOff>
    </xdr:from>
    <xdr:ext cx="762000" cy="259045"/>
    <xdr:sp macro="" textlink="">
      <xdr:nvSpPr>
        <xdr:cNvPr id="65" name="テキスト ボックス 64"/>
        <xdr:cNvSpPr txBox="1"/>
      </xdr:nvSpPr>
      <xdr:spPr>
        <a:xfrm>
          <a:off x="2527300" y="29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69092</xdr:rowOff>
    </xdr:from>
    <xdr:to>
      <xdr:col>29</xdr:col>
      <xdr:colOff>177800</xdr:colOff>
      <xdr:row>15</xdr:row>
      <xdr:rowOff>170692</xdr:rowOff>
    </xdr:to>
    <xdr:sp macro="" textlink="">
      <xdr:nvSpPr>
        <xdr:cNvPr id="71" name="楕円 70"/>
        <xdr:cNvSpPr/>
      </xdr:nvSpPr>
      <xdr:spPr bwMode="auto">
        <a:xfrm>
          <a:off x="5600700" y="268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85619</xdr:rowOff>
    </xdr:from>
    <xdr:ext cx="762000" cy="259045"/>
    <xdr:sp macro="" textlink="">
      <xdr:nvSpPr>
        <xdr:cNvPr id="72" name="人口1人当たり決算額の推移該当値テキスト130"/>
        <xdr:cNvSpPr txBox="1"/>
      </xdr:nvSpPr>
      <xdr:spPr>
        <a:xfrm>
          <a:off x="5740400" y="253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101945</xdr:rowOff>
    </xdr:from>
    <xdr:to>
      <xdr:col>26</xdr:col>
      <xdr:colOff>101600</xdr:colOff>
      <xdr:row>16</xdr:row>
      <xdr:rowOff>32095</xdr:rowOff>
    </xdr:to>
    <xdr:sp macro="" textlink="">
      <xdr:nvSpPr>
        <xdr:cNvPr id="73" name="楕円 72"/>
        <xdr:cNvSpPr/>
      </xdr:nvSpPr>
      <xdr:spPr bwMode="auto">
        <a:xfrm>
          <a:off x="4953000" y="272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42272</xdr:rowOff>
    </xdr:from>
    <xdr:ext cx="736600" cy="259045"/>
    <xdr:sp macro="" textlink="">
      <xdr:nvSpPr>
        <xdr:cNvPr id="74" name="テキスト ボックス 73"/>
        <xdr:cNvSpPr txBox="1"/>
      </xdr:nvSpPr>
      <xdr:spPr>
        <a:xfrm>
          <a:off x="4622800" y="249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109358</xdr:rowOff>
    </xdr:from>
    <xdr:to>
      <xdr:col>22</xdr:col>
      <xdr:colOff>165100</xdr:colOff>
      <xdr:row>16</xdr:row>
      <xdr:rowOff>39508</xdr:rowOff>
    </xdr:to>
    <xdr:sp macro="" textlink="">
      <xdr:nvSpPr>
        <xdr:cNvPr id="75" name="楕円 74"/>
        <xdr:cNvSpPr/>
      </xdr:nvSpPr>
      <xdr:spPr bwMode="auto">
        <a:xfrm>
          <a:off x="4254500" y="272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24285</xdr:rowOff>
    </xdr:from>
    <xdr:ext cx="762000" cy="259045"/>
    <xdr:sp macro="" textlink="">
      <xdr:nvSpPr>
        <xdr:cNvPr id="76" name="テキスト ボックス 75"/>
        <xdr:cNvSpPr txBox="1"/>
      </xdr:nvSpPr>
      <xdr:spPr>
        <a:xfrm>
          <a:off x="3924300" y="281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107366</xdr:rowOff>
    </xdr:from>
    <xdr:to>
      <xdr:col>19</xdr:col>
      <xdr:colOff>38100</xdr:colOff>
      <xdr:row>16</xdr:row>
      <xdr:rowOff>37516</xdr:rowOff>
    </xdr:to>
    <xdr:sp macro="" textlink="">
      <xdr:nvSpPr>
        <xdr:cNvPr id="77" name="楕円 76"/>
        <xdr:cNvSpPr/>
      </xdr:nvSpPr>
      <xdr:spPr bwMode="auto">
        <a:xfrm>
          <a:off x="3556000" y="272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47693</xdr:rowOff>
    </xdr:from>
    <xdr:ext cx="762000" cy="259045"/>
    <xdr:sp macro="" textlink="">
      <xdr:nvSpPr>
        <xdr:cNvPr id="78" name="テキスト ボックス 77"/>
        <xdr:cNvSpPr txBox="1"/>
      </xdr:nvSpPr>
      <xdr:spPr>
        <a:xfrm>
          <a:off x="3225800" y="24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131401</xdr:rowOff>
    </xdr:from>
    <xdr:to>
      <xdr:col>15</xdr:col>
      <xdr:colOff>101600</xdr:colOff>
      <xdr:row>16</xdr:row>
      <xdr:rowOff>61551</xdr:rowOff>
    </xdr:to>
    <xdr:sp macro="" textlink="">
      <xdr:nvSpPr>
        <xdr:cNvPr id="79" name="楕円 78"/>
        <xdr:cNvSpPr/>
      </xdr:nvSpPr>
      <xdr:spPr bwMode="auto">
        <a:xfrm>
          <a:off x="2857500" y="275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71728</xdr:rowOff>
    </xdr:from>
    <xdr:ext cx="762000" cy="259045"/>
    <xdr:sp macro="" textlink="">
      <xdr:nvSpPr>
        <xdr:cNvPr id="80" name="テキスト ボックス 79"/>
        <xdr:cNvSpPr txBox="1"/>
      </xdr:nvSpPr>
      <xdr:spPr>
        <a:xfrm>
          <a:off x="2527300" y="251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243510</xdr:rowOff>
    </xdr:from>
    <xdr:to>
      <xdr:col>29</xdr:col>
      <xdr:colOff>127000</xdr:colOff>
      <xdr:row>35</xdr:row>
      <xdr:rowOff>260845</xdr:rowOff>
    </xdr:to>
    <xdr:cxnSp macro="">
      <xdr:nvCxnSpPr>
        <xdr:cNvPr id="114" name="直線コネクタ 113"/>
        <xdr:cNvCxnSpPr/>
      </xdr:nvCxnSpPr>
      <xdr:spPr bwMode="auto">
        <a:xfrm>
          <a:off x="5003800" y="6853860"/>
          <a:ext cx="6477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245623</xdr:rowOff>
    </xdr:from>
    <xdr:ext cx="762000" cy="259045"/>
    <xdr:sp macro="" textlink="">
      <xdr:nvSpPr>
        <xdr:cNvPr id="115" name="人口1人当たり決算額の推移平均値テキスト445"/>
        <xdr:cNvSpPr txBox="1"/>
      </xdr:nvSpPr>
      <xdr:spPr>
        <a:xfrm>
          <a:off x="5740400" y="685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243510</xdr:rowOff>
    </xdr:from>
    <xdr:to>
      <xdr:col>26</xdr:col>
      <xdr:colOff>50800</xdr:colOff>
      <xdr:row>35</xdr:row>
      <xdr:rowOff>305308</xdr:rowOff>
    </xdr:to>
    <xdr:cxnSp macro="">
      <xdr:nvCxnSpPr>
        <xdr:cNvPr id="117" name="直線コネクタ 116"/>
        <xdr:cNvCxnSpPr/>
      </xdr:nvCxnSpPr>
      <xdr:spPr bwMode="auto">
        <a:xfrm flipV="1">
          <a:off x="4305300" y="6853860"/>
          <a:ext cx="698500" cy="6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321073</xdr:rowOff>
    </xdr:from>
    <xdr:ext cx="736600" cy="259045"/>
    <xdr:sp macro="" textlink="">
      <xdr:nvSpPr>
        <xdr:cNvPr id="119" name="テキスト ボックス 118"/>
        <xdr:cNvSpPr txBox="1"/>
      </xdr:nvSpPr>
      <xdr:spPr>
        <a:xfrm>
          <a:off x="4622800" y="693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305308</xdr:rowOff>
    </xdr:from>
    <xdr:to>
      <xdr:col>22</xdr:col>
      <xdr:colOff>114300</xdr:colOff>
      <xdr:row>36</xdr:row>
      <xdr:rowOff>32093</xdr:rowOff>
    </xdr:to>
    <xdr:cxnSp macro="">
      <xdr:nvCxnSpPr>
        <xdr:cNvPr id="120" name="直線コネクタ 119"/>
        <xdr:cNvCxnSpPr/>
      </xdr:nvCxnSpPr>
      <xdr:spPr bwMode="auto">
        <a:xfrm flipV="1">
          <a:off x="3606800" y="6915658"/>
          <a:ext cx="698500" cy="6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220561</xdr:rowOff>
    </xdr:from>
    <xdr:to>
      <xdr:col>22</xdr:col>
      <xdr:colOff>165100</xdr:colOff>
      <xdr:row>34</xdr:row>
      <xdr:rowOff>322161</xdr:rowOff>
    </xdr:to>
    <xdr:sp macro="" textlink="">
      <xdr:nvSpPr>
        <xdr:cNvPr id="121" name="フローチャート: 判断 120"/>
        <xdr:cNvSpPr/>
      </xdr:nvSpPr>
      <xdr:spPr bwMode="auto">
        <a:xfrm>
          <a:off x="4254500" y="6488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332338</xdr:rowOff>
    </xdr:from>
    <xdr:ext cx="762000" cy="259045"/>
    <xdr:sp macro="" textlink="">
      <xdr:nvSpPr>
        <xdr:cNvPr id="122" name="テキスト ボックス 121"/>
        <xdr:cNvSpPr txBox="1"/>
      </xdr:nvSpPr>
      <xdr:spPr>
        <a:xfrm>
          <a:off x="3924300" y="62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271742</xdr:rowOff>
    </xdr:from>
    <xdr:to>
      <xdr:col>18</xdr:col>
      <xdr:colOff>177800</xdr:colOff>
      <xdr:row>36</xdr:row>
      <xdr:rowOff>32093</xdr:rowOff>
    </xdr:to>
    <xdr:cxnSp macro="">
      <xdr:nvCxnSpPr>
        <xdr:cNvPr id="123" name="直線コネクタ 122"/>
        <xdr:cNvCxnSpPr/>
      </xdr:nvCxnSpPr>
      <xdr:spPr bwMode="auto">
        <a:xfrm>
          <a:off x="2908300" y="6882092"/>
          <a:ext cx="698500" cy="10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220675</xdr:rowOff>
    </xdr:from>
    <xdr:to>
      <xdr:col>19</xdr:col>
      <xdr:colOff>38100</xdr:colOff>
      <xdr:row>35</xdr:row>
      <xdr:rowOff>322275</xdr:rowOff>
    </xdr:to>
    <xdr:sp macro="" textlink="">
      <xdr:nvSpPr>
        <xdr:cNvPr id="124" name="フローチャート: 判断 123"/>
        <xdr:cNvSpPr/>
      </xdr:nvSpPr>
      <xdr:spPr bwMode="auto">
        <a:xfrm>
          <a:off x="35560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332452</xdr:rowOff>
    </xdr:from>
    <xdr:ext cx="762000" cy="259045"/>
    <xdr:sp macro="" textlink="">
      <xdr:nvSpPr>
        <xdr:cNvPr id="125" name="テキスト ボックス 124"/>
        <xdr:cNvSpPr txBox="1"/>
      </xdr:nvSpPr>
      <xdr:spPr>
        <a:xfrm>
          <a:off x="3225800" y="659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136665</xdr:rowOff>
    </xdr:from>
    <xdr:to>
      <xdr:col>15</xdr:col>
      <xdr:colOff>101600</xdr:colOff>
      <xdr:row>35</xdr:row>
      <xdr:rowOff>238265</xdr:rowOff>
    </xdr:to>
    <xdr:sp macro="" textlink="">
      <xdr:nvSpPr>
        <xdr:cNvPr id="126" name="フローチャート: 判断 125"/>
        <xdr:cNvSpPr/>
      </xdr:nvSpPr>
      <xdr:spPr bwMode="auto">
        <a:xfrm>
          <a:off x="28575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248442</xdr:rowOff>
    </xdr:from>
    <xdr:ext cx="762000" cy="259045"/>
    <xdr:sp macro="" textlink="">
      <xdr:nvSpPr>
        <xdr:cNvPr id="127" name="テキスト ボックス 126"/>
        <xdr:cNvSpPr txBox="1"/>
      </xdr:nvSpPr>
      <xdr:spPr>
        <a:xfrm>
          <a:off x="2527300" y="651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210045</xdr:rowOff>
    </xdr:from>
    <xdr:to>
      <xdr:col>29</xdr:col>
      <xdr:colOff>177800</xdr:colOff>
      <xdr:row>35</xdr:row>
      <xdr:rowOff>311645</xdr:rowOff>
    </xdr:to>
    <xdr:sp macro="" textlink="">
      <xdr:nvSpPr>
        <xdr:cNvPr id="133" name="楕円 132"/>
        <xdr:cNvSpPr/>
      </xdr:nvSpPr>
      <xdr:spPr bwMode="auto">
        <a:xfrm>
          <a:off x="5600700" y="682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55122</xdr:rowOff>
    </xdr:from>
    <xdr:ext cx="762000" cy="259045"/>
    <xdr:sp macro="" textlink="">
      <xdr:nvSpPr>
        <xdr:cNvPr id="134" name="人口1人当たり決算額の推移該当値テキスト445"/>
        <xdr:cNvSpPr txBox="1"/>
      </xdr:nvSpPr>
      <xdr:spPr>
        <a:xfrm>
          <a:off x="5740400" y="666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192710</xdr:rowOff>
    </xdr:from>
    <xdr:to>
      <xdr:col>26</xdr:col>
      <xdr:colOff>101600</xdr:colOff>
      <xdr:row>35</xdr:row>
      <xdr:rowOff>294310</xdr:rowOff>
    </xdr:to>
    <xdr:sp macro="" textlink="">
      <xdr:nvSpPr>
        <xdr:cNvPr id="135" name="楕円 134"/>
        <xdr:cNvSpPr/>
      </xdr:nvSpPr>
      <xdr:spPr bwMode="auto">
        <a:xfrm>
          <a:off x="4953000" y="68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304487</xdr:rowOff>
    </xdr:from>
    <xdr:ext cx="736600" cy="259045"/>
    <xdr:sp macro="" textlink="">
      <xdr:nvSpPr>
        <xdr:cNvPr id="136" name="テキスト ボックス 135"/>
        <xdr:cNvSpPr txBox="1"/>
      </xdr:nvSpPr>
      <xdr:spPr>
        <a:xfrm>
          <a:off x="4622800" y="65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254508</xdr:rowOff>
    </xdr:from>
    <xdr:to>
      <xdr:col>22</xdr:col>
      <xdr:colOff>165100</xdr:colOff>
      <xdr:row>36</xdr:row>
      <xdr:rowOff>13208</xdr:rowOff>
    </xdr:to>
    <xdr:sp macro="" textlink="">
      <xdr:nvSpPr>
        <xdr:cNvPr id="137" name="楕円 136"/>
        <xdr:cNvSpPr/>
      </xdr:nvSpPr>
      <xdr:spPr bwMode="auto">
        <a:xfrm>
          <a:off x="4254500" y="686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340885</xdr:rowOff>
    </xdr:from>
    <xdr:ext cx="762000" cy="259045"/>
    <xdr:sp macro="" textlink="">
      <xdr:nvSpPr>
        <xdr:cNvPr id="138" name="テキスト ボックス 137"/>
        <xdr:cNvSpPr txBox="1"/>
      </xdr:nvSpPr>
      <xdr:spPr>
        <a:xfrm>
          <a:off x="3924300" y="695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324193</xdr:rowOff>
    </xdr:from>
    <xdr:to>
      <xdr:col>19</xdr:col>
      <xdr:colOff>38100</xdr:colOff>
      <xdr:row>36</xdr:row>
      <xdr:rowOff>82893</xdr:rowOff>
    </xdr:to>
    <xdr:sp macro="" textlink="">
      <xdr:nvSpPr>
        <xdr:cNvPr id="139" name="楕円 138"/>
        <xdr:cNvSpPr/>
      </xdr:nvSpPr>
      <xdr:spPr bwMode="auto">
        <a:xfrm>
          <a:off x="3556000" y="69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67670</xdr:rowOff>
    </xdr:from>
    <xdr:ext cx="762000" cy="259045"/>
    <xdr:sp macro="" textlink="">
      <xdr:nvSpPr>
        <xdr:cNvPr id="140" name="テキスト ボックス 139"/>
        <xdr:cNvSpPr txBox="1"/>
      </xdr:nvSpPr>
      <xdr:spPr>
        <a:xfrm>
          <a:off x="3225800" y="702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220942</xdr:rowOff>
    </xdr:from>
    <xdr:to>
      <xdr:col>15</xdr:col>
      <xdr:colOff>101600</xdr:colOff>
      <xdr:row>35</xdr:row>
      <xdr:rowOff>322542</xdr:rowOff>
    </xdr:to>
    <xdr:sp macro="" textlink="">
      <xdr:nvSpPr>
        <xdr:cNvPr id="141" name="楕円 140"/>
        <xdr:cNvSpPr/>
      </xdr:nvSpPr>
      <xdr:spPr bwMode="auto">
        <a:xfrm>
          <a:off x="28575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307319</xdr:rowOff>
    </xdr:from>
    <xdr:ext cx="762000" cy="259045"/>
    <xdr:sp macro="" textlink="">
      <xdr:nvSpPr>
        <xdr:cNvPr id="142" name="テキスト ボックス 141"/>
        <xdr:cNvSpPr txBox="1"/>
      </xdr:nvSpPr>
      <xdr:spPr>
        <a:xfrm>
          <a:off x="2527300" y="691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102,628
100,486
658.66
46,110,172
45,070,158
913,537
26,972,816
42,169,424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4695</xdr:rowOff>
    </xdr:from>
    <xdr:to>
      <xdr:col>24</xdr:col>
      <xdr:colOff>63500</xdr:colOff>
      <xdr:row>36</xdr:row>
      <xdr:rowOff>43361</xdr:rowOff>
    </xdr:to>
    <xdr:cxnSp macro="">
      <xdr:nvCxnSpPr>
        <xdr:cNvPr id="63" name="直線コネクタ 62"/>
        <xdr:cNvCxnSpPr/>
      </xdr:nvCxnSpPr>
      <xdr:spPr>
        <a:xfrm>
          <a:off x="3797300" y="6176895"/>
          <a:ext cx="8382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4695</xdr:rowOff>
    </xdr:from>
    <xdr:to>
      <xdr:col>19</xdr:col>
      <xdr:colOff>177800</xdr:colOff>
      <xdr:row>36</xdr:row>
      <xdr:rowOff>12076</xdr:rowOff>
    </xdr:to>
    <xdr:cxnSp macro="">
      <xdr:nvCxnSpPr>
        <xdr:cNvPr id="66" name="直線コネクタ 65"/>
        <xdr:cNvCxnSpPr/>
      </xdr:nvCxnSpPr>
      <xdr:spPr>
        <a:xfrm flipV="1">
          <a:off x="2908300" y="6176895"/>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108480</xdr:rowOff>
    </xdr:from>
    <xdr:to>
      <xdr:col>15</xdr:col>
      <xdr:colOff>50800</xdr:colOff>
      <xdr:row>36</xdr:row>
      <xdr:rowOff>12076</xdr:rowOff>
    </xdr:to>
    <xdr:cxnSp macro="">
      <xdr:nvCxnSpPr>
        <xdr:cNvPr id="69" name="直線コネクタ 68"/>
        <xdr:cNvCxnSpPr/>
      </xdr:nvCxnSpPr>
      <xdr:spPr>
        <a:xfrm>
          <a:off x="2019300" y="6109230"/>
          <a:ext cx="889000" cy="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38183</xdr:rowOff>
    </xdr:from>
    <xdr:to>
      <xdr:col>15</xdr:col>
      <xdr:colOff>101600</xdr:colOff>
      <xdr:row>34</xdr:row>
      <xdr:rowOff>139783</xdr:rowOff>
    </xdr:to>
    <xdr:sp macro="" textlink="">
      <xdr:nvSpPr>
        <xdr:cNvPr id="70" name="フローチャート: 判断 69"/>
        <xdr:cNvSpPr/>
      </xdr:nvSpPr>
      <xdr:spPr>
        <a:xfrm>
          <a:off x="2857500" y="586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156310</xdr:rowOff>
    </xdr:from>
    <xdr:ext cx="534377" cy="259045"/>
    <xdr:sp macro="" textlink="">
      <xdr:nvSpPr>
        <xdr:cNvPr id="71" name="テキスト ボックス 70"/>
        <xdr:cNvSpPr txBox="1"/>
      </xdr:nvSpPr>
      <xdr:spPr>
        <a:xfrm>
          <a:off x="2641111" y="56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108480</xdr:rowOff>
    </xdr:from>
    <xdr:to>
      <xdr:col>10</xdr:col>
      <xdr:colOff>114300</xdr:colOff>
      <xdr:row>36</xdr:row>
      <xdr:rowOff>10541</xdr:rowOff>
    </xdr:to>
    <xdr:cxnSp macro="">
      <xdr:nvCxnSpPr>
        <xdr:cNvPr id="72" name="直線コネクタ 71"/>
        <xdr:cNvCxnSpPr/>
      </xdr:nvCxnSpPr>
      <xdr:spPr>
        <a:xfrm flipV="1">
          <a:off x="1130300" y="6109230"/>
          <a:ext cx="889000" cy="7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163600</xdr:rowOff>
    </xdr:from>
    <xdr:ext cx="534377" cy="259045"/>
    <xdr:sp macro="" textlink="">
      <xdr:nvSpPr>
        <xdr:cNvPr id="74" name="テキスト ボックス 73"/>
        <xdr:cNvSpPr txBox="1"/>
      </xdr:nvSpPr>
      <xdr:spPr>
        <a:xfrm>
          <a:off x="1752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34826</xdr:rowOff>
    </xdr:from>
    <xdr:ext cx="534377" cy="259045"/>
    <xdr:sp macro="" textlink="">
      <xdr:nvSpPr>
        <xdr:cNvPr id="76" name="テキスト ボックス 75"/>
        <xdr:cNvSpPr txBox="1"/>
      </xdr:nvSpPr>
      <xdr:spPr>
        <a:xfrm>
          <a:off x="863111" y="58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164011</xdr:rowOff>
    </xdr:from>
    <xdr:to>
      <xdr:col>24</xdr:col>
      <xdr:colOff>114300</xdr:colOff>
      <xdr:row>36</xdr:row>
      <xdr:rowOff>94161</xdr:rowOff>
    </xdr:to>
    <xdr:sp macro="" textlink="">
      <xdr:nvSpPr>
        <xdr:cNvPr id="82" name="楕円 81"/>
        <xdr:cNvSpPr/>
      </xdr:nvSpPr>
      <xdr:spPr>
        <a:xfrm>
          <a:off x="45847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142438</xdr:rowOff>
    </xdr:from>
    <xdr:ext cx="534377" cy="259045"/>
    <xdr:sp macro="" textlink="">
      <xdr:nvSpPr>
        <xdr:cNvPr id="83" name="人件費該当値テキスト"/>
        <xdr:cNvSpPr txBox="1"/>
      </xdr:nvSpPr>
      <xdr:spPr>
        <a:xfrm>
          <a:off x="4686300" y="61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125345</xdr:rowOff>
    </xdr:from>
    <xdr:to>
      <xdr:col>20</xdr:col>
      <xdr:colOff>38100</xdr:colOff>
      <xdr:row>36</xdr:row>
      <xdr:rowOff>55495</xdr:rowOff>
    </xdr:to>
    <xdr:sp macro="" textlink="">
      <xdr:nvSpPr>
        <xdr:cNvPr id="84" name="楕円 83"/>
        <xdr:cNvSpPr/>
      </xdr:nvSpPr>
      <xdr:spPr>
        <a:xfrm>
          <a:off x="37465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46622</xdr:rowOff>
    </xdr:from>
    <xdr:ext cx="534377" cy="259045"/>
    <xdr:sp macro="" textlink="">
      <xdr:nvSpPr>
        <xdr:cNvPr id="85" name="テキスト ボックス 84"/>
        <xdr:cNvSpPr txBox="1"/>
      </xdr:nvSpPr>
      <xdr:spPr>
        <a:xfrm>
          <a:off x="3530111" y="62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132726</xdr:rowOff>
    </xdr:from>
    <xdr:to>
      <xdr:col>15</xdr:col>
      <xdr:colOff>101600</xdr:colOff>
      <xdr:row>36</xdr:row>
      <xdr:rowOff>62876</xdr:rowOff>
    </xdr:to>
    <xdr:sp macro="" textlink="">
      <xdr:nvSpPr>
        <xdr:cNvPr id="86" name="楕円 85"/>
        <xdr:cNvSpPr/>
      </xdr:nvSpPr>
      <xdr:spPr>
        <a:xfrm>
          <a:off x="2857500" y="6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54003</xdr:rowOff>
    </xdr:from>
    <xdr:ext cx="534377" cy="259045"/>
    <xdr:sp macro="" textlink="">
      <xdr:nvSpPr>
        <xdr:cNvPr id="87" name="テキスト ボックス 86"/>
        <xdr:cNvSpPr txBox="1"/>
      </xdr:nvSpPr>
      <xdr:spPr>
        <a:xfrm>
          <a:off x="2641111" y="62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57680</xdr:rowOff>
    </xdr:from>
    <xdr:to>
      <xdr:col>10</xdr:col>
      <xdr:colOff>165100</xdr:colOff>
      <xdr:row>35</xdr:row>
      <xdr:rowOff>159280</xdr:rowOff>
    </xdr:to>
    <xdr:sp macro="" textlink="">
      <xdr:nvSpPr>
        <xdr:cNvPr id="88" name="楕円 87"/>
        <xdr:cNvSpPr/>
      </xdr:nvSpPr>
      <xdr:spPr>
        <a:xfrm>
          <a:off x="1968500" y="60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4357</xdr:rowOff>
    </xdr:from>
    <xdr:ext cx="534377" cy="259045"/>
    <xdr:sp macro="" textlink="">
      <xdr:nvSpPr>
        <xdr:cNvPr id="89" name="テキスト ボックス 88"/>
        <xdr:cNvSpPr txBox="1"/>
      </xdr:nvSpPr>
      <xdr:spPr>
        <a:xfrm>
          <a:off x="1752111" y="58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131191</xdr:rowOff>
    </xdr:from>
    <xdr:to>
      <xdr:col>6</xdr:col>
      <xdr:colOff>38100</xdr:colOff>
      <xdr:row>36</xdr:row>
      <xdr:rowOff>61341</xdr:rowOff>
    </xdr:to>
    <xdr:sp macro="" textlink="">
      <xdr:nvSpPr>
        <xdr:cNvPr id="90" name="楕円 89"/>
        <xdr:cNvSpPr/>
      </xdr:nvSpPr>
      <xdr:spPr>
        <a:xfrm>
          <a:off x="1079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52468</xdr:rowOff>
    </xdr:from>
    <xdr:ext cx="534377" cy="259045"/>
    <xdr:sp macro="" textlink="">
      <xdr:nvSpPr>
        <xdr:cNvPr id="91" name="テキスト ボックス 90"/>
        <xdr:cNvSpPr txBox="1"/>
      </xdr:nvSpPr>
      <xdr:spPr>
        <a:xfrm>
          <a:off x="863111" y="6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123502</xdr:rowOff>
    </xdr:from>
    <xdr:to>
      <xdr:col>24</xdr:col>
      <xdr:colOff>63500</xdr:colOff>
      <xdr:row>56</xdr:row>
      <xdr:rowOff>152991</xdr:rowOff>
    </xdr:to>
    <xdr:cxnSp macro="">
      <xdr:nvCxnSpPr>
        <xdr:cNvPr id="123" name="直線コネクタ 122"/>
        <xdr:cNvCxnSpPr/>
      </xdr:nvCxnSpPr>
      <xdr:spPr>
        <a:xfrm>
          <a:off x="3797300" y="9724702"/>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123502</xdr:rowOff>
    </xdr:from>
    <xdr:to>
      <xdr:col>19</xdr:col>
      <xdr:colOff>177800</xdr:colOff>
      <xdr:row>57</xdr:row>
      <xdr:rowOff>33989</xdr:rowOff>
    </xdr:to>
    <xdr:cxnSp macro="">
      <xdr:nvCxnSpPr>
        <xdr:cNvPr id="126" name="直線コネクタ 125"/>
        <xdr:cNvCxnSpPr/>
      </xdr:nvCxnSpPr>
      <xdr:spPr>
        <a:xfrm flipV="1">
          <a:off x="2908300" y="9724702"/>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33989</xdr:rowOff>
    </xdr:from>
    <xdr:to>
      <xdr:col>15</xdr:col>
      <xdr:colOff>50800</xdr:colOff>
      <xdr:row>57</xdr:row>
      <xdr:rowOff>49991</xdr:rowOff>
    </xdr:to>
    <xdr:cxnSp macro="">
      <xdr:nvCxnSpPr>
        <xdr:cNvPr id="129" name="直線コネクタ 128"/>
        <xdr:cNvCxnSpPr/>
      </xdr:nvCxnSpPr>
      <xdr:spPr>
        <a:xfrm flipV="1">
          <a:off x="2019300" y="980663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83283</xdr:rowOff>
    </xdr:from>
    <xdr:to>
      <xdr:col>15</xdr:col>
      <xdr:colOff>101600</xdr:colOff>
      <xdr:row>57</xdr:row>
      <xdr:rowOff>13433</xdr:rowOff>
    </xdr:to>
    <xdr:sp macro="" textlink="">
      <xdr:nvSpPr>
        <xdr:cNvPr id="130" name="フローチャート: 判断 129"/>
        <xdr:cNvSpPr/>
      </xdr:nvSpPr>
      <xdr:spPr>
        <a:xfrm>
          <a:off x="2857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29960</xdr:rowOff>
    </xdr:from>
    <xdr:ext cx="534377" cy="259045"/>
    <xdr:sp macro="" textlink="">
      <xdr:nvSpPr>
        <xdr:cNvPr id="131" name="テキスト ボックス 130"/>
        <xdr:cNvSpPr txBox="1"/>
      </xdr:nvSpPr>
      <xdr:spPr>
        <a:xfrm>
          <a:off x="2641111" y="94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49991</xdr:rowOff>
    </xdr:from>
    <xdr:to>
      <xdr:col>10</xdr:col>
      <xdr:colOff>114300</xdr:colOff>
      <xdr:row>57</xdr:row>
      <xdr:rowOff>63152</xdr:rowOff>
    </xdr:to>
    <xdr:cxnSp macro="">
      <xdr:nvCxnSpPr>
        <xdr:cNvPr id="132" name="直線コネクタ 131"/>
        <xdr:cNvCxnSpPr/>
      </xdr:nvCxnSpPr>
      <xdr:spPr>
        <a:xfrm flipV="1">
          <a:off x="1130300" y="9822641"/>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18824</xdr:rowOff>
    </xdr:from>
    <xdr:ext cx="534377" cy="259045"/>
    <xdr:sp macro="" textlink="">
      <xdr:nvSpPr>
        <xdr:cNvPr id="134" name="テキスト ボックス 133"/>
        <xdr:cNvSpPr txBox="1"/>
      </xdr:nvSpPr>
      <xdr:spPr>
        <a:xfrm>
          <a:off x="1752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103047</xdr:rowOff>
    </xdr:from>
    <xdr:ext cx="534377" cy="259045"/>
    <xdr:sp macro="" textlink="">
      <xdr:nvSpPr>
        <xdr:cNvPr id="136" name="テキスト ボックス 135"/>
        <xdr:cNvSpPr txBox="1"/>
      </xdr:nvSpPr>
      <xdr:spPr>
        <a:xfrm>
          <a:off x="863111" y="95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102191</xdr:rowOff>
    </xdr:from>
    <xdr:to>
      <xdr:col>24</xdr:col>
      <xdr:colOff>114300</xdr:colOff>
      <xdr:row>57</xdr:row>
      <xdr:rowOff>32341</xdr:rowOff>
    </xdr:to>
    <xdr:sp macro="" textlink="">
      <xdr:nvSpPr>
        <xdr:cNvPr id="142" name="楕円 141"/>
        <xdr:cNvSpPr/>
      </xdr:nvSpPr>
      <xdr:spPr>
        <a:xfrm>
          <a:off x="4584700" y="9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80618</xdr:rowOff>
    </xdr:from>
    <xdr:ext cx="534377" cy="259045"/>
    <xdr:sp macro="" textlink="">
      <xdr:nvSpPr>
        <xdr:cNvPr id="143" name="物件費該当値テキスト"/>
        <xdr:cNvSpPr txBox="1"/>
      </xdr:nvSpPr>
      <xdr:spPr>
        <a:xfrm>
          <a:off x="4686300" y="96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72702</xdr:rowOff>
    </xdr:from>
    <xdr:to>
      <xdr:col>20</xdr:col>
      <xdr:colOff>38100</xdr:colOff>
      <xdr:row>57</xdr:row>
      <xdr:rowOff>2852</xdr:rowOff>
    </xdr:to>
    <xdr:sp macro="" textlink="">
      <xdr:nvSpPr>
        <xdr:cNvPr id="144" name="楕円 143"/>
        <xdr:cNvSpPr/>
      </xdr:nvSpPr>
      <xdr:spPr>
        <a:xfrm>
          <a:off x="3746500" y="96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165429</xdr:rowOff>
    </xdr:from>
    <xdr:ext cx="534377" cy="259045"/>
    <xdr:sp macro="" textlink="">
      <xdr:nvSpPr>
        <xdr:cNvPr id="145" name="テキスト ボックス 144"/>
        <xdr:cNvSpPr txBox="1"/>
      </xdr:nvSpPr>
      <xdr:spPr>
        <a:xfrm>
          <a:off x="3530111" y="97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154639</xdr:rowOff>
    </xdr:from>
    <xdr:to>
      <xdr:col>15</xdr:col>
      <xdr:colOff>101600</xdr:colOff>
      <xdr:row>57</xdr:row>
      <xdr:rowOff>84789</xdr:rowOff>
    </xdr:to>
    <xdr:sp macro="" textlink="">
      <xdr:nvSpPr>
        <xdr:cNvPr id="146" name="楕円 145"/>
        <xdr:cNvSpPr/>
      </xdr:nvSpPr>
      <xdr:spPr>
        <a:xfrm>
          <a:off x="2857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75916</xdr:rowOff>
    </xdr:from>
    <xdr:ext cx="534377" cy="259045"/>
    <xdr:sp macro="" textlink="">
      <xdr:nvSpPr>
        <xdr:cNvPr id="147" name="テキスト ボックス 146"/>
        <xdr:cNvSpPr txBox="1"/>
      </xdr:nvSpPr>
      <xdr:spPr>
        <a:xfrm>
          <a:off x="2641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170641</xdr:rowOff>
    </xdr:from>
    <xdr:to>
      <xdr:col>10</xdr:col>
      <xdr:colOff>165100</xdr:colOff>
      <xdr:row>57</xdr:row>
      <xdr:rowOff>100791</xdr:rowOff>
    </xdr:to>
    <xdr:sp macro="" textlink="">
      <xdr:nvSpPr>
        <xdr:cNvPr id="148" name="楕円 147"/>
        <xdr:cNvSpPr/>
      </xdr:nvSpPr>
      <xdr:spPr>
        <a:xfrm>
          <a:off x="1968500" y="97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91918</xdr:rowOff>
    </xdr:from>
    <xdr:ext cx="534377" cy="259045"/>
    <xdr:sp macro="" textlink="">
      <xdr:nvSpPr>
        <xdr:cNvPr id="149" name="テキスト ボックス 148"/>
        <xdr:cNvSpPr txBox="1"/>
      </xdr:nvSpPr>
      <xdr:spPr>
        <a:xfrm>
          <a:off x="1752111" y="98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12352</xdr:rowOff>
    </xdr:from>
    <xdr:to>
      <xdr:col>6</xdr:col>
      <xdr:colOff>38100</xdr:colOff>
      <xdr:row>57</xdr:row>
      <xdr:rowOff>113952</xdr:rowOff>
    </xdr:to>
    <xdr:sp macro="" textlink="">
      <xdr:nvSpPr>
        <xdr:cNvPr id="150" name="楕円 149"/>
        <xdr:cNvSpPr/>
      </xdr:nvSpPr>
      <xdr:spPr>
        <a:xfrm>
          <a:off x="1079500" y="97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105079</xdr:rowOff>
    </xdr:from>
    <xdr:ext cx="534377" cy="259045"/>
    <xdr:sp macro="" textlink="">
      <xdr:nvSpPr>
        <xdr:cNvPr id="151" name="テキスト ボックス 150"/>
        <xdr:cNvSpPr txBox="1"/>
      </xdr:nvSpPr>
      <xdr:spPr>
        <a:xfrm>
          <a:off x="863111" y="98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100290</xdr:rowOff>
    </xdr:from>
    <xdr:to>
      <xdr:col>24</xdr:col>
      <xdr:colOff>63500</xdr:colOff>
      <xdr:row>77</xdr:row>
      <xdr:rowOff>103626</xdr:rowOff>
    </xdr:to>
    <xdr:cxnSp macro="">
      <xdr:nvCxnSpPr>
        <xdr:cNvPr id="178" name="直線コネクタ 177"/>
        <xdr:cNvCxnSpPr/>
      </xdr:nvCxnSpPr>
      <xdr:spPr>
        <a:xfrm flipV="1">
          <a:off x="3797300" y="13301940"/>
          <a:ext cx="8382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101890</xdr:rowOff>
    </xdr:from>
    <xdr:to>
      <xdr:col>19</xdr:col>
      <xdr:colOff>177800</xdr:colOff>
      <xdr:row>77</xdr:row>
      <xdr:rowOff>103626</xdr:rowOff>
    </xdr:to>
    <xdr:cxnSp macro="">
      <xdr:nvCxnSpPr>
        <xdr:cNvPr id="181" name="直線コネクタ 180"/>
        <xdr:cNvCxnSpPr/>
      </xdr:nvCxnSpPr>
      <xdr:spPr>
        <a:xfrm>
          <a:off x="2908300" y="13303540"/>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101890</xdr:rowOff>
    </xdr:from>
    <xdr:to>
      <xdr:col>15</xdr:col>
      <xdr:colOff>50800</xdr:colOff>
      <xdr:row>77</xdr:row>
      <xdr:rowOff>118394</xdr:rowOff>
    </xdr:to>
    <xdr:cxnSp macro="">
      <xdr:nvCxnSpPr>
        <xdr:cNvPr id="184" name="直線コネクタ 183"/>
        <xdr:cNvCxnSpPr/>
      </xdr:nvCxnSpPr>
      <xdr:spPr>
        <a:xfrm flipV="1">
          <a:off x="2019300" y="13303540"/>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65218</xdr:rowOff>
    </xdr:from>
    <xdr:to>
      <xdr:col>15</xdr:col>
      <xdr:colOff>101600</xdr:colOff>
      <xdr:row>77</xdr:row>
      <xdr:rowOff>166818</xdr:rowOff>
    </xdr:to>
    <xdr:sp macro="" textlink="">
      <xdr:nvSpPr>
        <xdr:cNvPr id="185" name="フローチャート: 判断 184"/>
        <xdr:cNvSpPr/>
      </xdr:nvSpPr>
      <xdr:spPr>
        <a:xfrm>
          <a:off x="2857500" y="132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157945</xdr:rowOff>
    </xdr:from>
    <xdr:ext cx="469744" cy="259045"/>
    <xdr:sp macro="" textlink="">
      <xdr:nvSpPr>
        <xdr:cNvPr id="186" name="テキスト ボックス 185"/>
        <xdr:cNvSpPr txBox="1"/>
      </xdr:nvSpPr>
      <xdr:spPr>
        <a:xfrm>
          <a:off x="2673428" y="1335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65954</xdr:rowOff>
    </xdr:from>
    <xdr:to>
      <xdr:col>10</xdr:col>
      <xdr:colOff>114300</xdr:colOff>
      <xdr:row>77</xdr:row>
      <xdr:rowOff>118394</xdr:rowOff>
    </xdr:to>
    <xdr:cxnSp macro="">
      <xdr:nvCxnSpPr>
        <xdr:cNvPr id="187" name="直線コネクタ 186"/>
        <xdr:cNvCxnSpPr/>
      </xdr:nvCxnSpPr>
      <xdr:spPr>
        <a:xfrm>
          <a:off x="1130300" y="13267604"/>
          <a:ext cx="8890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94706</xdr:rowOff>
    </xdr:from>
    <xdr:to>
      <xdr:col>10</xdr:col>
      <xdr:colOff>165100</xdr:colOff>
      <xdr:row>78</xdr:row>
      <xdr:rowOff>24856</xdr:rowOff>
    </xdr:to>
    <xdr:sp macro="" textlink="">
      <xdr:nvSpPr>
        <xdr:cNvPr id="188" name="フローチャート: 判断 187"/>
        <xdr:cNvSpPr/>
      </xdr:nvSpPr>
      <xdr:spPr>
        <a:xfrm>
          <a:off x="1968500" y="1329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15983</xdr:rowOff>
    </xdr:from>
    <xdr:ext cx="469744" cy="259045"/>
    <xdr:sp macro="" textlink="">
      <xdr:nvSpPr>
        <xdr:cNvPr id="189" name="テキスト ボックス 188"/>
        <xdr:cNvSpPr txBox="1"/>
      </xdr:nvSpPr>
      <xdr:spPr>
        <a:xfrm>
          <a:off x="1784428" y="133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83824</xdr:rowOff>
    </xdr:from>
    <xdr:to>
      <xdr:col>6</xdr:col>
      <xdr:colOff>38100</xdr:colOff>
      <xdr:row>78</xdr:row>
      <xdr:rowOff>13974</xdr:rowOff>
    </xdr:to>
    <xdr:sp macro="" textlink="">
      <xdr:nvSpPr>
        <xdr:cNvPr id="190" name="フローチャート: 判断 189"/>
        <xdr:cNvSpPr/>
      </xdr:nvSpPr>
      <xdr:spPr>
        <a:xfrm>
          <a:off x="1079500" y="132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5101</xdr:rowOff>
    </xdr:from>
    <xdr:ext cx="469744" cy="259045"/>
    <xdr:sp macro="" textlink="">
      <xdr:nvSpPr>
        <xdr:cNvPr id="191" name="テキスト ボックス 190"/>
        <xdr:cNvSpPr txBox="1"/>
      </xdr:nvSpPr>
      <xdr:spPr>
        <a:xfrm>
          <a:off x="895428" y="133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49490</xdr:rowOff>
    </xdr:from>
    <xdr:to>
      <xdr:col>24</xdr:col>
      <xdr:colOff>114300</xdr:colOff>
      <xdr:row>77</xdr:row>
      <xdr:rowOff>151090</xdr:rowOff>
    </xdr:to>
    <xdr:sp macro="" textlink="">
      <xdr:nvSpPr>
        <xdr:cNvPr id="197" name="楕円 196"/>
        <xdr:cNvSpPr/>
      </xdr:nvSpPr>
      <xdr:spPr>
        <a:xfrm>
          <a:off x="4584700" y="132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27917</xdr:rowOff>
    </xdr:from>
    <xdr:ext cx="469744" cy="259045"/>
    <xdr:sp macro="" textlink="">
      <xdr:nvSpPr>
        <xdr:cNvPr id="198" name="維持補修費該当値テキスト"/>
        <xdr:cNvSpPr txBox="1"/>
      </xdr:nvSpPr>
      <xdr:spPr>
        <a:xfrm>
          <a:off x="4686300" y="1322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52826</xdr:rowOff>
    </xdr:from>
    <xdr:to>
      <xdr:col>20</xdr:col>
      <xdr:colOff>38100</xdr:colOff>
      <xdr:row>77</xdr:row>
      <xdr:rowOff>154426</xdr:rowOff>
    </xdr:to>
    <xdr:sp macro="" textlink="">
      <xdr:nvSpPr>
        <xdr:cNvPr id="199" name="楕円 198"/>
        <xdr:cNvSpPr/>
      </xdr:nvSpPr>
      <xdr:spPr>
        <a:xfrm>
          <a:off x="3746500" y="132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145553</xdr:rowOff>
    </xdr:from>
    <xdr:ext cx="469744" cy="259045"/>
    <xdr:sp macro="" textlink="">
      <xdr:nvSpPr>
        <xdr:cNvPr id="200" name="テキスト ボックス 199"/>
        <xdr:cNvSpPr txBox="1"/>
      </xdr:nvSpPr>
      <xdr:spPr>
        <a:xfrm>
          <a:off x="3562428" y="1334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51090</xdr:rowOff>
    </xdr:from>
    <xdr:to>
      <xdr:col>15</xdr:col>
      <xdr:colOff>101600</xdr:colOff>
      <xdr:row>77</xdr:row>
      <xdr:rowOff>152690</xdr:rowOff>
    </xdr:to>
    <xdr:sp macro="" textlink="">
      <xdr:nvSpPr>
        <xdr:cNvPr id="201" name="楕円 200"/>
        <xdr:cNvSpPr/>
      </xdr:nvSpPr>
      <xdr:spPr>
        <a:xfrm>
          <a:off x="2857500" y="132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169217</xdr:rowOff>
    </xdr:from>
    <xdr:ext cx="469744" cy="259045"/>
    <xdr:sp macro="" textlink="">
      <xdr:nvSpPr>
        <xdr:cNvPr id="202" name="テキスト ボックス 201"/>
        <xdr:cNvSpPr txBox="1"/>
      </xdr:nvSpPr>
      <xdr:spPr>
        <a:xfrm>
          <a:off x="2673428" y="130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67594</xdr:rowOff>
    </xdr:from>
    <xdr:to>
      <xdr:col>10</xdr:col>
      <xdr:colOff>165100</xdr:colOff>
      <xdr:row>77</xdr:row>
      <xdr:rowOff>169194</xdr:rowOff>
    </xdr:to>
    <xdr:sp macro="" textlink="">
      <xdr:nvSpPr>
        <xdr:cNvPr id="203" name="楕円 202"/>
        <xdr:cNvSpPr/>
      </xdr:nvSpPr>
      <xdr:spPr>
        <a:xfrm>
          <a:off x="1968500" y="132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14271</xdr:rowOff>
    </xdr:from>
    <xdr:ext cx="469744" cy="259045"/>
    <xdr:sp macro="" textlink="">
      <xdr:nvSpPr>
        <xdr:cNvPr id="204" name="テキスト ボックス 203"/>
        <xdr:cNvSpPr txBox="1"/>
      </xdr:nvSpPr>
      <xdr:spPr>
        <a:xfrm>
          <a:off x="1784428" y="1304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15154</xdr:rowOff>
    </xdr:from>
    <xdr:to>
      <xdr:col>6</xdr:col>
      <xdr:colOff>38100</xdr:colOff>
      <xdr:row>77</xdr:row>
      <xdr:rowOff>116754</xdr:rowOff>
    </xdr:to>
    <xdr:sp macro="" textlink="">
      <xdr:nvSpPr>
        <xdr:cNvPr id="205" name="楕円 204"/>
        <xdr:cNvSpPr/>
      </xdr:nvSpPr>
      <xdr:spPr>
        <a:xfrm>
          <a:off x="1079500" y="132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133281</xdr:rowOff>
    </xdr:from>
    <xdr:ext cx="469744" cy="259045"/>
    <xdr:sp macro="" textlink="">
      <xdr:nvSpPr>
        <xdr:cNvPr id="206" name="テキスト ボックス 205"/>
        <xdr:cNvSpPr txBox="1"/>
      </xdr:nvSpPr>
      <xdr:spPr>
        <a:xfrm>
          <a:off x="895428" y="129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76530</xdr:rowOff>
    </xdr:from>
    <xdr:to>
      <xdr:col>24</xdr:col>
      <xdr:colOff>63500</xdr:colOff>
      <xdr:row>97</xdr:row>
      <xdr:rowOff>104775</xdr:rowOff>
    </xdr:to>
    <xdr:cxnSp macro="">
      <xdr:nvCxnSpPr>
        <xdr:cNvPr id="236" name="直線コネクタ 235"/>
        <xdr:cNvCxnSpPr/>
      </xdr:nvCxnSpPr>
      <xdr:spPr>
        <a:xfrm flipV="1">
          <a:off x="3797300" y="16707180"/>
          <a:ext cx="8382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104775</xdr:rowOff>
    </xdr:from>
    <xdr:to>
      <xdr:col>19</xdr:col>
      <xdr:colOff>177800</xdr:colOff>
      <xdr:row>97</xdr:row>
      <xdr:rowOff>159449</xdr:rowOff>
    </xdr:to>
    <xdr:cxnSp macro="">
      <xdr:nvCxnSpPr>
        <xdr:cNvPr id="239" name="直線コネクタ 238"/>
        <xdr:cNvCxnSpPr/>
      </xdr:nvCxnSpPr>
      <xdr:spPr>
        <a:xfrm flipV="1">
          <a:off x="2908300" y="16735425"/>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159449</xdr:rowOff>
    </xdr:from>
    <xdr:to>
      <xdr:col>15</xdr:col>
      <xdr:colOff>50800</xdr:colOff>
      <xdr:row>98</xdr:row>
      <xdr:rowOff>43726</xdr:rowOff>
    </xdr:to>
    <xdr:cxnSp macro="">
      <xdr:nvCxnSpPr>
        <xdr:cNvPr id="242" name="直線コネクタ 241"/>
        <xdr:cNvCxnSpPr/>
      </xdr:nvCxnSpPr>
      <xdr:spPr>
        <a:xfrm flipV="1">
          <a:off x="2019300" y="16790099"/>
          <a:ext cx="889000" cy="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89484</xdr:rowOff>
    </xdr:from>
    <xdr:to>
      <xdr:col>15</xdr:col>
      <xdr:colOff>101600</xdr:colOff>
      <xdr:row>98</xdr:row>
      <xdr:rowOff>19634</xdr:rowOff>
    </xdr:to>
    <xdr:sp macro="" textlink="">
      <xdr:nvSpPr>
        <xdr:cNvPr id="243" name="フローチャート: 判断 242"/>
        <xdr:cNvSpPr/>
      </xdr:nvSpPr>
      <xdr:spPr>
        <a:xfrm>
          <a:off x="2857500" y="1672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36161</xdr:rowOff>
    </xdr:from>
    <xdr:ext cx="534377" cy="259045"/>
    <xdr:sp macro="" textlink="">
      <xdr:nvSpPr>
        <xdr:cNvPr id="244" name="テキスト ボックス 243"/>
        <xdr:cNvSpPr txBox="1"/>
      </xdr:nvSpPr>
      <xdr:spPr>
        <a:xfrm>
          <a:off x="2641111" y="164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43726</xdr:rowOff>
    </xdr:from>
    <xdr:to>
      <xdr:col>10</xdr:col>
      <xdr:colOff>114300</xdr:colOff>
      <xdr:row>98</xdr:row>
      <xdr:rowOff>101561</xdr:rowOff>
    </xdr:to>
    <xdr:cxnSp macro="">
      <xdr:nvCxnSpPr>
        <xdr:cNvPr id="245" name="直線コネクタ 244"/>
        <xdr:cNvCxnSpPr/>
      </xdr:nvCxnSpPr>
      <xdr:spPr>
        <a:xfrm flipV="1">
          <a:off x="1130300" y="16845826"/>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23927</xdr:rowOff>
    </xdr:from>
    <xdr:to>
      <xdr:col>10</xdr:col>
      <xdr:colOff>165100</xdr:colOff>
      <xdr:row>98</xdr:row>
      <xdr:rowOff>125527</xdr:rowOff>
    </xdr:to>
    <xdr:sp macro="" textlink="">
      <xdr:nvSpPr>
        <xdr:cNvPr id="246" name="フローチャート: 判断 245"/>
        <xdr:cNvSpPr/>
      </xdr:nvSpPr>
      <xdr:spPr>
        <a:xfrm>
          <a:off x="1968500" y="1682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116654</xdr:rowOff>
    </xdr:from>
    <xdr:ext cx="534377" cy="259045"/>
    <xdr:sp macro="" textlink="">
      <xdr:nvSpPr>
        <xdr:cNvPr id="247" name="テキスト ボックス 246"/>
        <xdr:cNvSpPr txBox="1"/>
      </xdr:nvSpPr>
      <xdr:spPr>
        <a:xfrm>
          <a:off x="1752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87288</xdr:rowOff>
    </xdr:from>
    <xdr:to>
      <xdr:col>6</xdr:col>
      <xdr:colOff>38100</xdr:colOff>
      <xdr:row>99</xdr:row>
      <xdr:rowOff>17438</xdr:rowOff>
    </xdr:to>
    <xdr:sp macro="" textlink="">
      <xdr:nvSpPr>
        <xdr:cNvPr id="248" name="フローチャート: 判断 247"/>
        <xdr:cNvSpPr/>
      </xdr:nvSpPr>
      <xdr:spPr>
        <a:xfrm>
          <a:off x="1079500" y="1688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8565</xdr:rowOff>
    </xdr:from>
    <xdr:ext cx="534377" cy="259045"/>
    <xdr:sp macro="" textlink="">
      <xdr:nvSpPr>
        <xdr:cNvPr id="249" name="テキスト ボックス 248"/>
        <xdr:cNvSpPr txBox="1"/>
      </xdr:nvSpPr>
      <xdr:spPr>
        <a:xfrm>
          <a:off x="863111" y="169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25730</xdr:rowOff>
    </xdr:from>
    <xdr:to>
      <xdr:col>24</xdr:col>
      <xdr:colOff>114300</xdr:colOff>
      <xdr:row>97</xdr:row>
      <xdr:rowOff>127330</xdr:rowOff>
    </xdr:to>
    <xdr:sp macro="" textlink="">
      <xdr:nvSpPr>
        <xdr:cNvPr id="255" name="楕円 254"/>
        <xdr:cNvSpPr/>
      </xdr:nvSpPr>
      <xdr:spPr>
        <a:xfrm>
          <a:off x="4584700" y="166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112107</xdr:rowOff>
    </xdr:from>
    <xdr:ext cx="534377" cy="259045"/>
    <xdr:sp macro="" textlink="">
      <xdr:nvSpPr>
        <xdr:cNvPr id="256" name="扶助費該当値テキスト"/>
        <xdr:cNvSpPr txBox="1"/>
      </xdr:nvSpPr>
      <xdr:spPr>
        <a:xfrm>
          <a:off x="4686300" y="165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53975</xdr:rowOff>
    </xdr:from>
    <xdr:to>
      <xdr:col>20</xdr:col>
      <xdr:colOff>38100</xdr:colOff>
      <xdr:row>97</xdr:row>
      <xdr:rowOff>155575</xdr:rowOff>
    </xdr:to>
    <xdr:sp macro="" textlink="">
      <xdr:nvSpPr>
        <xdr:cNvPr id="257" name="楕円 256"/>
        <xdr:cNvSpPr/>
      </xdr:nvSpPr>
      <xdr:spPr>
        <a:xfrm>
          <a:off x="3746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146702</xdr:rowOff>
    </xdr:from>
    <xdr:ext cx="534377" cy="259045"/>
    <xdr:sp macro="" textlink="">
      <xdr:nvSpPr>
        <xdr:cNvPr id="258" name="テキスト ボックス 257"/>
        <xdr:cNvSpPr txBox="1"/>
      </xdr:nvSpPr>
      <xdr:spPr>
        <a:xfrm>
          <a:off x="3530111" y="167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108649</xdr:rowOff>
    </xdr:from>
    <xdr:to>
      <xdr:col>15</xdr:col>
      <xdr:colOff>101600</xdr:colOff>
      <xdr:row>98</xdr:row>
      <xdr:rowOff>38799</xdr:rowOff>
    </xdr:to>
    <xdr:sp macro="" textlink="">
      <xdr:nvSpPr>
        <xdr:cNvPr id="259" name="楕円 258"/>
        <xdr:cNvSpPr/>
      </xdr:nvSpPr>
      <xdr:spPr>
        <a:xfrm>
          <a:off x="2857500" y="167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29926</xdr:rowOff>
    </xdr:from>
    <xdr:ext cx="534377" cy="259045"/>
    <xdr:sp macro="" textlink="">
      <xdr:nvSpPr>
        <xdr:cNvPr id="260" name="テキスト ボックス 259"/>
        <xdr:cNvSpPr txBox="1"/>
      </xdr:nvSpPr>
      <xdr:spPr>
        <a:xfrm>
          <a:off x="2641111" y="168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164376</xdr:rowOff>
    </xdr:from>
    <xdr:to>
      <xdr:col>10</xdr:col>
      <xdr:colOff>165100</xdr:colOff>
      <xdr:row>98</xdr:row>
      <xdr:rowOff>94526</xdr:rowOff>
    </xdr:to>
    <xdr:sp macro="" textlink="">
      <xdr:nvSpPr>
        <xdr:cNvPr id="261" name="楕円 260"/>
        <xdr:cNvSpPr/>
      </xdr:nvSpPr>
      <xdr:spPr>
        <a:xfrm>
          <a:off x="1968500" y="167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111053</xdr:rowOff>
    </xdr:from>
    <xdr:ext cx="534377" cy="259045"/>
    <xdr:sp macro="" textlink="">
      <xdr:nvSpPr>
        <xdr:cNvPr id="262" name="テキスト ボックス 261"/>
        <xdr:cNvSpPr txBox="1"/>
      </xdr:nvSpPr>
      <xdr:spPr>
        <a:xfrm>
          <a:off x="1752111" y="165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50761</xdr:rowOff>
    </xdr:from>
    <xdr:to>
      <xdr:col>6</xdr:col>
      <xdr:colOff>38100</xdr:colOff>
      <xdr:row>98</xdr:row>
      <xdr:rowOff>152361</xdr:rowOff>
    </xdr:to>
    <xdr:sp macro="" textlink="">
      <xdr:nvSpPr>
        <xdr:cNvPr id="263" name="楕円 262"/>
        <xdr:cNvSpPr/>
      </xdr:nvSpPr>
      <xdr:spPr>
        <a:xfrm>
          <a:off x="1079500" y="168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168888</xdr:rowOff>
    </xdr:from>
    <xdr:ext cx="534377" cy="259045"/>
    <xdr:sp macro="" textlink="">
      <xdr:nvSpPr>
        <xdr:cNvPr id="264" name="テキスト ボックス 263"/>
        <xdr:cNvSpPr txBox="1"/>
      </xdr:nvSpPr>
      <xdr:spPr>
        <a:xfrm>
          <a:off x="863111" y="1662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104458</xdr:rowOff>
    </xdr:from>
    <xdr:to>
      <xdr:col>55</xdr:col>
      <xdr:colOff>0</xdr:colOff>
      <xdr:row>33</xdr:row>
      <xdr:rowOff>107105</xdr:rowOff>
    </xdr:to>
    <xdr:cxnSp macro="">
      <xdr:nvCxnSpPr>
        <xdr:cNvPr id="294" name="直線コネクタ 293"/>
        <xdr:cNvCxnSpPr/>
      </xdr:nvCxnSpPr>
      <xdr:spPr>
        <a:xfrm>
          <a:off x="9639300" y="5762308"/>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133373</xdr:rowOff>
    </xdr:from>
    <xdr:ext cx="534377" cy="259045"/>
    <xdr:sp macro="" textlink="">
      <xdr:nvSpPr>
        <xdr:cNvPr id="295" name="補助費等平均値テキスト"/>
        <xdr:cNvSpPr txBox="1"/>
      </xdr:nvSpPr>
      <xdr:spPr>
        <a:xfrm>
          <a:off x="10528300" y="6134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104458</xdr:rowOff>
    </xdr:from>
    <xdr:to>
      <xdr:col>50</xdr:col>
      <xdr:colOff>114300</xdr:colOff>
      <xdr:row>35</xdr:row>
      <xdr:rowOff>164617</xdr:rowOff>
    </xdr:to>
    <xdr:cxnSp macro="">
      <xdr:nvCxnSpPr>
        <xdr:cNvPr id="297" name="直線コネクタ 296"/>
        <xdr:cNvCxnSpPr/>
      </xdr:nvCxnSpPr>
      <xdr:spPr>
        <a:xfrm flipV="1">
          <a:off x="8750300" y="5762308"/>
          <a:ext cx="889000" cy="40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141984</xdr:rowOff>
    </xdr:from>
    <xdr:ext cx="534377" cy="259045"/>
    <xdr:sp macro="" textlink="">
      <xdr:nvSpPr>
        <xdr:cNvPr id="299" name="テキスト ボックス 298"/>
        <xdr:cNvSpPr txBox="1"/>
      </xdr:nvSpPr>
      <xdr:spPr>
        <a:xfrm>
          <a:off x="9372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121317</xdr:rowOff>
    </xdr:from>
    <xdr:to>
      <xdr:col>45</xdr:col>
      <xdr:colOff>177800</xdr:colOff>
      <xdr:row>35</xdr:row>
      <xdr:rowOff>164617</xdr:rowOff>
    </xdr:to>
    <xdr:cxnSp macro="">
      <xdr:nvCxnSpPr>
        <xdr:cNvPr id="300" name="直線コネクタ 299"/>
        <xdr:cNvCxnSpPr/>
      </xdr:nvCxnSpPr>
      <xdr:spPr>
        <a:xfrm>
          <a:off x="7861300" y="6122067"/>
          <a:ext cx="889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39827</xdr:rowOff>
    </xdr:from>
    <xdr:to>
      <xdr:col>46</xdr:col>
      <xdr:colOff>38100</xdr:colOff>
      <xdr:row>34</xdr:row>
      <xdr:rowOff>141427</xdr:rowOff>
    </xdr:to>
    <xdr:sp macro="" textlink="">
      <xdr:nvSpPr>
        <xdr:cNvPr id="301" name="フローチャート: 判断 300"/>
        <xdr:cNvSpPr/>
      </xdr:nvSpPr>
      <xdr:spPr>
        <a:xfrm>
          <a:off x="8699500" y="586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157954</xdr:rowOff>
    </xdr:from>
    <xdr:ext cx="534377" cy="259045"/>
    <xdr:sp macro="" textlink="">
      <xdr:nvSpPr>
        <xdr:cNvPr id="302" name="テキスト ボックス 301"/>
        <xdr:cNvSpPr txBox="1"/>
      </xdr:nvSpPr>
      <xdr:spPr>
        <a:xfrm>
          <a:off x="8483111" y="56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121279</xdr:rowOff>
    </xdr:from>
    <xdr:to>
      <xdr:col>41</xdr:col>
      <xdr:colOff>50800</xdr:colOff>
      <xdr:row>35</xdr:row>
      <xdr:rowOff>121317</xdr:rowOff>
    </xdr:to>
    <xdr:cxnSp macro="">
      <xdr:nvCxnSpPr>
        <xdr:cNvPr id="303" name="直線コネクタ 302"/>
        <xdr:cNvCxnSpPr/>
      </xdr:nvCxnSpPr>
      <xdr:spPr>
        <a:xfrm>
          <a:off x="6972300" y="61220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84481</xdr:rowOff>
    </xdr:from>
    <xdr:to>
      <xdr:col>41</xdr:col>
      <xdr:colOff>101600</xdr:colOff>
      <xdr:row>37</xdr:row>
      <xdr:rowOff>14631</xdr:rowOff>
    </xdr:to>
    <xdr:sp macro="" textlink="">
      <xdr:nvSpPr>
        <xdr:cNvPr id="304" name="フローチャート: 判断 303"/>
        <xdr:cNvSpPr/>
      </xdr:nvSpPr>
      <xdr:spPr>
        <a:xfrm>
          <a:off x="7810500" y="62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5758</xdr:rowOff>
    </xdr:from>
    <xdr:ext cx="534377" cy="259045"/>
    <xdr:sp macro="" textlink="">
      <xdr:nvSpPr>
        <xdr:cNvPr id="305" name="テキスト ボックス 304"/>
        <xdr:cNvSpPr txBox="1"/>
      </xdr:nvSpPr>
      <xdr:spPr>
        <a:xfrm>
          <a:off x="7594111" y="6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91967</xdr:rowOff>
    </xdr:from>
    <xdr:to>
      <xdr:col>36</xdr:col>
      <xdr:colOff>165100</xdr:colOff>
      <xdr:row>37</xdr:row>
      <xdr:rowOff>22117</xdr:rowOff>
    </xdr:to>
    <xdr:sp macro="" textlink="">
      <xdr:nvSpPr>
        <xdr:cNvPr id="306" name="フローチャート: 判断 305"/>
        <xdr:cNvSpPr/>
      </xdr:nvSpPr>
      <xdr:spPr>
        <a:xfrm>
          <a:off x="6921500" y="62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13244</xdr:rowOff>
    </xdr:from>
    <xdr:ext cx="534377" cy="259045"/>
    <xdr:sp macro="" textlink="">
      <xdr:nvSpPr>
        <xdr:cNvPr id="307" name="テキスト ボックス 306"/>
        <xdr:cNvSpPr txBox="1"/>
      </xdr:nvSpPr>
      <xdr:spPr>
        <a:xfrm>
          <a:off x="6705111" y="63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56305</xdr:rowOff>
    </xdr:from>
    <xdr:to>
      <xdr:col>55</xdr:col>
      <xdr:colOff>50800</xdr:colOff>
      <xdr:row>33</xdr:row>
      <xdr:rowOff>157905</xdr:rowOff>
    </xdr:to>
    <xdr:sp macro="" textlink="">
      <xdr:nvSpPr>
        <xdr:cNvPr id="313" name="楕円 312"/>
        <xdr:cNvSpPr/>
      </xdr:nvSpPr>
      <xdr:spPr>
        <a:xfrm>
          <a:off x="10426700" y="57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79182</xdr:rowOff>
    </xdr:from>
    <xdr:ext cx="534377" cy="259045"/>
    <xdr:sp macro="" textlink="">
      <xdr:nvSpPr>
        <xdr:cNvPr id="314" name="補助費等該当値テキスト"/>
        <xdr:cNvSpPr txBox="1"/>
      </xdr:nvSpPr>
      <xdr:spPr>
        <a:xfrm>
          <a:off x="10528300" y="55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53658</xdr:rowOff>
    </xdr:from>
    <xdr:to>
      <xdr:col>50</xdr:col>
      <xdr:colOff>165100</xdr:colOff>
      <xdr:row>33</xdr:row>
      <xdr:rowOff>155258</xdr:rowOff>
    </xdr:to>
    <xdr:sp macro="" textlink="">
      <xdr:nvSpPr>
        <xdr:cNvPr id="315" name="楕円 314"/>
        <xdr:cNvSpPr/>
      </xdr:nvSpPr>
      <xdr:spPr>
        <a:xfrm>
          <a:off x="9588500" y="57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335</xdr:rowOff>
    </xdr:from>
    <xdr:ext cx="534377" cy="259045"/>
    <xdr:sp macro="" textlink="">
      <xdr:nvSpPr>
        <xdr:cNvPr id="316" name="テキスト ボックス 315"/>
        <xdr:cNvSpPr txBox="1"/>
      </xdr:nvSpPr>
      <xdr:spPr>
        <a:xfrm>
          <a:off x="9372111" y="54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113817</xdr:rowOff>
    </xdr:from>
    <xdr:to>
      <xdr:col>46</xdr:col>
      <xdr:colOff>38100</xdr:colOff>
      <xdr:row>36</xdr:row>
      <xdr:rowOff>43967</xdr:rowOff>
    </xdr:to>
    <xdr:sp macro="" textlink="">
      <xdr:nvSpPr>
        <xdr:cNvPr id="317" name="楕円 316"/>
        <xdr:cNvSpPr/>
      </xdr:nvSpPr>
      <xdr:spPr>
        <a:xfrm>
          <a:off x="8699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35094</xdr:rowOff>
    </xdr:from>
    <xdr:ext cx="534377" cy="259045"/>
    <xdr:sp macro="" textlink="">
      <xdr:nvSpPr>
        <xdr:cNvPr id="318" name="テキスト ボックス 317"/>
        <xdr:cNvSpPr txBox="1"/>
      </xdr:nvSpPr>
      <xdr:spPr>
        <a:xfrm>
          <a:off x="8483111" y="62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70517</xdr:rowOff>
    </xdr:from>
    <xdr:to>
      <xdr:col>41</xdr:col>
      <xdr:colOff>101600</xdr:colOff>
      <xdr:row>36</xdr:row>
      <xdr:rowOff>667</xdr:rowOff>
    </xdr:to>
    <xdr:sp macro="" textlink="">
      <xdr:nvSpPr>
        <xdr:cNvPr id="319" name="楕円 318"/>
        <xdr:cNvSpPr/>
      </xdr:nvSpPr>
      <xdr:spPr>
        <a:xfrm>
          <a:off x="7810500" y="607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17194</xdr:rowOff>
    </xdr:from>
    <xdr:ext cx="534377" cy="259045"/>
    <xdr:sp macro="" textlink="">
      <xdr:nvSpPr>
        <xdr:cNvPr id="320" name="テキスト ボックス 319"/>
        <xdr:cNvSpPr txBox="1"/>
      </xdr:nvSpPr>
      <xdr:spPr>
        <a:xfrm>
          <a:off x="7594111" y="58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70479</xdr:rowOff>
    </xdr:from>
    <xdr:to>
      <xdr:col>36</xdr:col>
      <xdr:colOff>165100</xdr:colOff>
      <xdr:row>36</xdr:row>
      <xdr:rowOff>629</xdr:rowOff>
    </xdr:to>
    <xdr:sp macro="" textlink="">
      <xdr:nvSpPr>
        <xdr:cNvPr id="321" name="楕円 320"/>
        <xdr:cNvSpPr/>
      </xdr:nvSpPr>
      <xdr:spPr>
        <a:xfrm>
          <a:off x="6921500" y="60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17156</xdr:rowOff>
    </xdr:from>
    <xdr:ext cx="534377" cy="259045"/>
    <xdr:sp macro="" textlink="">
      <xdr:nvSpPr>
        <xdr:cNvPr id="322" name="テキスト ボックス 321"/>
        <xdr:cNvSpPr txBox="1"/>
      </xdr:nvSpPr>
      <xdr:spPr>
        <a:xfrm>
          <a:off x="6705111" y="584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141897</xdr:rowOff>
    </xdr:from>
    <xdr:to>
      <xdr:col>55</xdr:col>
      <xdr:colOff>0</xdr:colOff>
      <xdr:row>55</xdr:row>
      <xdr:rowOff>74968</xdr:rowOff>
    </xdr:to>
    <xdr:cxnSp macro="">
      <xdr:nvCxnSpPr>
        <xdr:cNvPr id="351" name="直線コネクタ 350"/>
        <xdr:cNvCxnSpPr/>
      </xdr:nvCxnSpPr>
      <xdr:spPr>
        <a:xfrm flipV="1">
          <a:off x="9639300" y="9400197"/>
          <a:ext cx="8382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1858</xdr:rowOff>
    </xdr:from>
    <xdr:ext cx="534377" cy="259045"/>
    <xdr:sp macro="" textlink="">
      <xdr:nvSpPr>
        <xdr:cNvPr id="352" name="普通建設事業費平均値テキスト"/>
        <xdr:cNvSpPr txBox="1"/>
      </xdr:nvSpPr>
      <xdr:spPr>
        <a:xfrm>
          <a:off x="10528300" y="908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59347</xdr:rowOff>
    </xdr:from>
    <xdr:to>
      <xdr:col>50</xdr:col>
      <xdr:colOff>114300</xdr:colOff>
      <xdr:row>55</xdr:row>
      <xdr:rowOff>74968</xdr:rowOff>
    </xdr:to>
    <xdr:cxnSp macro="">
      <xdr:nvCxnSpPr>
        <xdr:cNvPr id="354" name="直線コネクタ 353"/>
        <xdr:cNvCxnSpPr/>
      </xdr:nvCxnSpPr>
      <xdr:spPr>
        <a:xfrm>
          <a:off x="8750300" y="9489097"/>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106045</xdr:rowOff>
    </xdr:from>
    <xdr:to>
      <xdr:col>45</xdr:col>
      <xdr:colOff>177800</xdr:colOff>
      <xdr:row>55</xdr:row>
      <xdr:rowOff>59347</xdr:rowOff>
    </xdr:to>
    <xdr:cxnSp macro="">
      <xdr:nvCxnSpPr>
        <xdr:cNvPr id="357" name="直線コネクタ 356"/>
        <xdr:cNvCxnSpPr/>
      </xdr:nvCxnSpPr>
      <xdr:spPr>
        <a:xfrm>
          <a:off x="7861300" y="9021445"/>
          <a:ext cx="889000" cy="46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33706</xdr:rowOff>
    </xdr:from>
    <xdr:to>
      <xdr:col>46</xdr:col>
      <xdr:colOff>38100</xdr:colOff>
      <xdr:row>54</xdr:row>
      <xdr:rowOff>135306</xdr:rowOff>
    </xdr:to>
    <xdr:sp macro="" textlink="">
      <xdr:nvSpPr>
        <xdr:cNvPr id="358" name="フローチャート: 判断 357"/>
        <xdr:cNvSpPr/>
      </xdr:nvSpPr>
      <xdr:spPr>
        <a:xfrm>
          <a:off x="8699500" y="929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151833</xdr:rowOff>
    </xdr:from>
    <xdr:ext cx="534377" cy="259045"/>
    <xdr:sp macro="" textlink="">
      <xdr:nvSpPr>
        <xdr:cNvPr id="359" name="テキスト ボックス 358"/>
        <xdr:cNvSpPr txBox="1"/>
      </xdr:nvSpPr>
      <xdr:spPr>
        <a:xfrm>
          <a:off x="8483111" y="90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106045</xdr:rowOff>
    </xdr:from>
    <xdr:to>
      <xdr:col>41</xdr:col>
      <xdr:colOff>50800</xdr:colOff>
      <xdr:row>55</xdr:row>
      <xdr:rowOff>11926</xdr:rowOff>
    </xdr:to>
    <xdr:cxnSp macro="">
      <xdr:nvCxnSpPr>
        <xdr:cNvPr id="360" name="直線コネクタ 359"/>
        <xdr:cNvCxnSpPr/>
      </xdr:nvCxnSpPr>
      <xdr:spPr>
        <a:xfrm flipV="1">
          <a:off x="6972300" y="9021445"/>
          <a:ext cx="889000" cy="4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34455</xdr:rowOff>
    </xdr:from>
    <xdr:to>
      <xdr:col>41</xdr:col>
      <xdr:colOff>101600</xdr:colOff>
      <xdr:row>54</xdr:row>
      <xdr:rowOff>136055</xdr:rowOff>
    </xdr:to>
    <xdr:sp macro="" textlink="">
      <xdr:nvSpPr>
        <xdr:cNvPr id="361" name="フローチャート: 判断 360"/>
        <xdr:cNvSpPr/>
      </xdr:nvSpPr>
      <xdr:spPr>
        <a:xfrm>
          <a:off x="7810500" y="92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127182</xdr:rowOff>
    </xdr:from>
    <xdr:ext cx="534377" cy="259045"/>
    <xdr:sp macro="" textlink="">
      <xdr:nvSpPr>
        <xdr:cNvPr id="362" name="テキスト ボックス 361"/>
        <xdr:cNvSpPr txBox="1"/>
      </xdr:nvSpPr>
      <xdr:spPr>
        <a:xfrm>
          <a:off x="7594111" y="93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30226</xdr:rowOff>
    </xdr:from>
    <xdr:to>
      <xdr:col>36</xdr:col>
      <xdr:colOff>165100</xdr:colOff>
      <xdr:row>54</xdr:row>
      <xdr:rowOff>131826</xdr:rowOff>
    </xdr:to>
    <xdr:sp macro="" textlink="">
      <xdr:nvSpPr>
        <xdr:cNvPr id="363" name="フローチャート: 判断 362"/>
        <xdr:cNvSpPr/>
      </xdr:nvSpPr>
      <xdr:spPr>
        <a:xfrm>
          <a:off x="6921500" y="928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148353</xdr:rowOff>
    </xdr:from>
    <xdr:ext cx="534377" cy="259045"/>
    <xdr:sp macro="" textlink="">
      <xdr:nvSpPr>
        <xdr:cNvPr id="364" name="テキスト ボックス 363"/>
        <xdr:cNvSpPr txBox="1"/>
      </xdr:nvSpPr>
      <xdr:spPr>
        <a:xfrm>
          <a:off x="6705111" y="90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91097</xdr:rowOff>
    </xdr:from>
    <xdr:to>
      <xdr:col>55</xdr:col>
      <xdr:colOff>50800</xdr:colOff>
      <xdr:row>55</xdr:row>
      <xdr:rowOff>21247</xdr:rowOff>
    </xdr:to>
    <xdr:sp macro="" textlink="">
      <xdr:nvSpPr>
        <xdr:cNvPr id="370" name="楕円 369"/>
        <xdr:cNvSpPr/>
      </xdr:nvSpPr>
      <xdr:spPr>
        <a:xfrm>
          <a:off x="10426700" y="93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69524</xdr:rowOff>
    </xdr:from>
    <xdr:ext cx="534377" cy="259045"/>
    <xdr:sp macro="" textlink="">
      <xdr:nvSpPr>
        <xdr:cNvPr id="371" name="普通建設事業費該当値テキスト"/>
        <xdr:cNvSpPr txBox="1"/>
      </xdr:nvSpPr>
      <xdr:spPr>
        <a:xfrm>
          <a:off x="10528300" y="93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24168</xdr:rowOff>
    </xdr:from>
    <xdr:to>
      <xdr:col>50</xdr:col>
      <xdr:colOff>165100</xdr:colOff>
      <xdr:row>55</xdr:row>
      <xdr:rowOff>125768</xdr:rowOff>
    </xdr:to>
    <xdr:sp macro="" textlink="">
      <xdr:nvSpPr>
        <xdr:cNvPr id="372" name="楕円 371"/>
        <xdr:cNvSpPr/>
      </xdr:nvSpPr>
      <xdr:spPr>
        <a:xfrm>
          <a:off x="9588500" y="94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116895</xdr:rowOff>
    </xdr:from>
    <xdr:ext cx="534377" cy="259045"/>
    <xdr:sp macro="" textlink="">
      <xdr:nvSpPr>
        <xdr:cNvPr id="373" name="テキスト ボックス 372"/>
        <xdr:cNvSpPr txBox="1"/>
      </xdr:nvSpPr>
      <xdr:spPr>
        <a:xfrm>
          <a:off x="9372111" y="95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8547</xdr:rowOff>
    </xdr:from>
    <xdr:to>
      <xdr:col>46</xdr:col>
      <xdr:colOff>38100</xdr:colOff>
      <xdr:row>55</xdr:row>
      <xdr:rowOff>110147</xdr:rowOff>
    </xdr:to>
    <xdr:sp macro="" textlink="">
      <xdr:nvSpPr>
        <xdr:cNvPr id="374" name="楕円 373"/>
        <xdr:cNvSpPr/>
      </xdr:nvSpPr>
      <xdr:spPr>
        <a:xfrm>
          <a:off x="8699500" y="94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101274</xdr:rowOff>
    </xdr:from>
    <xdr:ext cx="534377" cy="259045"/>
    <xdr:sp macro="" textlink="">
      <xdr:nvSpPr>
        <xdr:cNvPr id="375" name="テキスト ボックス 374"/>
        <xdr:cNvSpPr txBox="1"/>
      </xdr:nvSpPr>
      <xdr:spPr>
        <a:xfrm>
          <a:off x="8483111" y="953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55245</xdr:rowOff>
    </xdr:from>
    <xdr:to>
      <xdr:col>41</xdr:col>
      <xdr:colOff>101600</xdr:colOff>
      <xdr:row>52</xdr:row>
      <xdr:rowOff>156845</xdr:rowOff>
    </xdr:to>
    <xdr:sp macro="" textlink="">
      <xdr:nvSpPr>
        <xdr:cNvPr id="376" name="楕円 375"/>
        <xdr:cNvSpPr/>
      </xdr:nvSpPr>
      <xdr:spPr>
        <a:xfrm>
          <a:off x="7810500" y="89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1922</xdr:rowOff>
    </xdr:from>
    <xdr:ext cx="534377" cy="259045"/>
    <xdr:sp macro="" textlink="">
      <xdr:nvSpPr>
        <xdr:cNvPr id="377" name="テキスト ボックス 376"/>
        <xdr:cNvSpPr txBox="1"/>
      </xdr:nvSpPr>
      <xdr:spPr>
        <a:xfrm>
          <a:off x="7594111" y="87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132576</xdr:rowOff>
    </xdr:from>
    <xdr:to>
      <xdr:col>36</xdr:col>
      <xdr:colOff>165100</xdr:colOff>
      <xdr:row>55</xdr:row>
      <xdr:rowOff>62726</xdr:rowOff>
    </xdr:to>
    <xdr:sp macro="" textlink="">
      <xdr:nvSpPr>
        <xdr:cNvPr id="378" name="楕円 377"/>
        <xdr:cNvSpPr/>
      </xdr:nvSpPr>
      <xdr:spPr>
        <a:xfrm>
          <a:off x="6921500" y="93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53853</xdr:rowOff>
    </xdr:from>
    <xdr:ext cx="534377" cy="259045"/>
    <xdr:sp macro="" textlink="">
      <xdr:nvSpPr>
        <xdr:cNvPr id="379" name="テキスト ボックス 378"/>
        <xdr:cNvSpPr txBox="1"/>
      </xdr:nvSpPr>
      <xdr:spPr>
        <a:xfrm>
          <a:off x="6705111" y="94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123447</xdr:rowOff>
    </xdr:from>
    <xdr:to>
      <xdr:col>55</xdr:col>
      <xdr:colOff>0</xdr:colOff>
      <xdr:row>76</xdr:row>
      <xdr:rowOff>60559</xdr:rowOff>
    </xdr:to>
    <xdr:cxnSp macro="">
      <xdr:nvCxnSpPr>
        <xdr:cNvPr id="406" name="直線コネクタ 405"/>
        <xdr:cNvCxnSpPr/>
      </xdr:nvCxnSpPr>
      <xdr:spPr>
        <a:xfrm>
          <a:off x="9639300" y="12810747"/>
          <a:ext cx="838200" cy="28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63053</xdr:rowOff>
    </xdr:from>
    <xdr:ext cx="534377" cy="259045"/>
    <xdr:sp macro="" textlink="">
      <xdr:nvSpPr>
        <xdr:cNvPr id="407" name="普通建設事業費 （ うち新規整備　）平均値テキスト"/>
        <xdr:cNvSpPr txBox="1"/>
      </xdr:nvSpPr>
      <xdr:spPr>
        <a:xfrm>
          <a:off x="10528300" y="1309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132910</xdr:rowOff>
    </xdr:from>
    <xdr:to>
      <xdr:col>50</xdr:col>
      <xdr:colOff>114300</xdr:colOff>
      <xdr:row>74</xdr:row>
      <xdr:rowOff>123447</xdr:rowOff>
    </xdr:to>
    <xdr:cxnSp macro="">
      <xdr:nvCxnSpPr>
        <xdr:cNvPr id="409" name="直線コネクタ 408"/>
        <xdr:cNvCxnSpPr/>
      </xdr:nvCxnSpPr>
      <xdr:spPr>
        <a:xfrm>
          <a:off x="8750300" y="12648760"/>
          <a:ext cx="889000" cy="1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11" name="テキスト ボックス 410"/>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143175</xdr:rowOff>
    </xdr:from>
    <xdr:to>
      <xdr:col>45</xdr:col>
      <xdr:colOff>177800</xdr:colOff>
      <xdr:row>73</xdr:row>
      <xdr:rowOff>132910</xdr:rowOff>
    </xdr:to>
    <xdr:cxnSp macro="">
      <xdr:nvCxnSpPr>
        <xdr:cNvPr id="412" name="直線コネクタ 411"/>
        <xdr:cNvCxnSpPr/>
      </xdr:nvCxnSpPr>
      <xdr:spPr>
        <a:xfrm>
          <a:off x="7861300" y="12144675"/>
          <a:ext cx="889000" cy="50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22675</xdr:rowOff>
    </xdr:from>
    <xdr:to>
      <xdr:col>46</xdr:col>
      <xdr:colOff>38100</xdr:colOff>
      <xdr:row>73</xdr:row>
      <xdr:rowOff>124275</xdr:rowOff>
    </xdr:to>
    <xdr:sp macro="" textlink="">
      <xdr:nvSpPr>
        <xdr:cNvPr id="413" name="フローチャート: 判断 412"/>
        <xdr:cNvSpPr/>
      </xdr:nvSpPr>
      <xdr:spPr>
        <a:xfrm>
          <a:off x="8699500" y="1253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140802</xdr:rowOff>
    </xdr:from>
    <xdr:ext cx="534377" cy="259045"/>
    <xdr:sp macro="" textlink="">
      <xdr:nvSpPr>
        <xdr:cNvPr id="414" name="テキスト ボックス 413"/>
        <xdr:cNvSpPr txBox="1"/>
      </xdr:nvSpPr>
      <xdr:spPr>
        <a:xfrm>
          <a:off x="8483111" y="123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60599</xdr:rowOff>
    </xdr:from>
    <xdr:to>
      <xdr:col>41</xdr:col>
      <xdr:colOff>101600</xdr:colOff>
      <xdr:row>75</xdr:row>
      <xdr:rowOff>162199</xdr:rowOff>
    </xdr:to>
    <xdr:sp macro="" textlink="">
      <xdr:nvSpPr>
        <xdr:cNvPr id="415" name="フローチャート: 判断 414"/>
        <xdr:cNvSpPr/>
      </xdr:nvSpPr>
      <xdr:spPr>
        <a:xfrm>
          <a:off x="7810500" y="129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153326</xdr:rowOff>
    </xdr:from>
    <xdr:ext cx="534377" cy="259045"/>
    <xdr:sp macro="" textlink="">
      <xdr:nvSpPr>
        <xdr:cNvPr id="416" name="テキスト ボックス 415"/>
        <xdr:cNvSpPr txBox="1"/>
      </xdr:nvSpPr>
      <xdr:spPr>
        <a:xfrm>
          <a:off x="7594111" y="130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9759</xdr:rowOff>
    </xdr:from>
    <xdr:to>
      <xdr:col>55</xdr:col>
      <xdr:colOff>50800</xdr:colOff>
      <xdr:row>76</xdr:row>
      <xdr:rowOff>111359</xdr:rowOff>
    </xdr:to>
    <xdr:sp macro="" textlink="">
      <xdr:nvSpPr>
        <xdr:cNvPr id="422" name="楕円 421"/>
        <xdr:cNvSpPr/>
      </xdr:nvSpPr>
      <xdr:spPr>
        <a:xfrm>
          <a:off x="10426700" y="13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32635</xdr:rowOff>
    </xdr:from>
    <xdr:ext cx="534377" cy="259045"/>
    <xdr:sp macro="" textlink="">
      <xdr:nvSpPr>
        <xdr:cNvPr id="423" name="普通建設事業費 （ うち新規整備　）該当値テキスト"/>
        <xdr:cNvSpPr txBox="1"/>
      </xdr:nvSpPr>
      <xdr:spPr>
        <a:xfrm>
          <a:off x="10528300" y="12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72647</xdr:rowOff>
    </xdr:from>
    <xdr:to>
      <xdr:col>50</xdr:col>
      <xdr:colOff>165100</xdr:colOff>
      <xdr:row>75</xdr:row>
      <xdr:rowOff>2797</xdr:rowOff>
    </xdr:to>
    <xdr:sp macro="" textlink="">
      <xdr:nvSpPr>
        <xdr:cNvPr id="424" name="楕円 423"/>
        <xdr:cNvSpPr/>
      </xdr:nvSpPr>
      <xdr:spPr>
        <a:xfrm>
          <a:off x="9588500" y="127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19324</xdr:rowOff>
    </xdr:from>
    <xdr:ext cx="534377" cy="259045"/>
    <xdr:sp macro="" textlink="">
      <xdr:nvSpPr>
        <xdr:cNvPr id="425" name="テキスト ボックス 424"/>
        <xdr:cNvSpPr txBox="1"/>
      </xdr:nvSpPr>
      <xdr:spPr>
        <a:xfrm>
          <a:off x="9372111" y="125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82110</xdr:rowOff>
    </xdr:from>
    <xdr:to>
      <xdr:col>46</xdr:col>
      <xdr:colOff>38100</xdr:colOff>
      <xdr:row>74</xdr:row>
      <xdr:rowOff>12260</xdr:rowOff>
    </xdr:to>
    <xdr:sp macro="" textlink="">
      <xdr:nvSpPr>
        <xdr:cNvPr id="426" name="楕円 425"/>
        <xdr:cNvSpPr/>
      </xdr:nvSpPr>
      <xdr:spPr>
        <a:xfrm>
          <a:off x="8699500" y="125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3387</xdr:rowOff>
    </xdr:from>
    <xdr:ext cx="534377" cy="259045"/>
    <xdr:sp macro="" textlink="">
      <xdr:nvSpPr>
        <xdr:cNvPr id="427" name="テキスト ボックス 426"/>
        <xdr:cNvSpPr txBox="1"/>
      </xdr:nvSpPr>
      <xdr:spPr>
        <a:xfrm>
          <a:off x="8483111" y="126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92375</xdr:rowOff>
    </xdr:from>
    <xdr:to>
      <xdr:col>41</xdr:col>
      <xdr:colOff>101600</xdr:colOff>
      <xdr:row>71</xdr:row>
      <xdr:rowOff>22525</xdr:rowOff>
    </xdr:to>
    <xdr:sp macro="" textlink="">
      <xdr:nvSpPr>
        <xdr:cNvPr id="428" name="楕円 427"/>
        <xdr:cNvSpPr/>
      </xdr:nvSpPr>
      <xdr:spPr>
        <a:xfrm>
          <a:off x="7810500" y="120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39052</xdr:rowOff>
    </xdr:from>
    <xdr:ext cx="534377" cy="259045"/>
    <xdr:sp macro="" textlink="">
      <xdr:nvSpPr>
        <xdr:cNvPr id="429" name="テキスト ボックス 428"/>
        <xdr:cNvSpPr txBox="1"/>
      </xdr:nvSpPr>
      <xdr:spPr>
        <a:xfrm>
          <a:off x="7594111" y="118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131307</xdr:rowOff>
    </xdr:from>
    <xdr:to>
      <xdr:col>55</xdr:col>
      <xdr:colOff>0</xdr:colOff>
      <xdr:row>98</xdr:row>
      <xdr:rowOff>152208</xdr:rowOff>
    </xdr:to>
    <xdr:cxnSp macro="">
      <xdr:nvCxnSpPr>
        <xdr:cNvPr id="460" name="直線コネクタ 459"/>
        <xdr:cNvCxnSpPr/>
      </xdr:nvCxnSpPr>
      <xdr:spPr>
        <a:xfrm flipV="1">
          <a:off x="9639300" y="16761957"/>
          <a:ext cx="8382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134769</xdr:rowOff>
    </xdr:from>
    <xdr:to>
      <xdr:col>50</xdr:col>
      <xdr:colOff>114300</xdr:colOff>
      <xdr:row>98</xdr:row>
      <xdr:rowOff>152208</xdr:rowOff>
    </xdr:to>
    <xdr:cxnSp macro="">
      <xdr:nvCxnSpPr>
        <xdr:cNvPr id="463" name="直線コネクタ 462"/>
        <xdr:cNvCxnSpPr/>
      </xdr:nvCxnSpPr>
      <xdr:spPr>
        <a:xfrm>
          <a:off x="8750300" y="16936869"/>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149448</xdr:rowOff>
    </xdr:from>
    <xdr:to>
      <xdr:col>45</xdr:col>
      <xdr:colOff>177800</xdr:colOff>
      <xdr:row>98</xdr:row>
      <xdr:rowOff>134769</xdr:rowOff>
    </xdr:to>
    <xdr:cxnSp macro="">
      <xdr:nvCxnSpPr>
        <xdr:cNvPr id="466" name="直線コネクタ 465"/>
        <xdr:cNvCxnSpPr/>
      </xdr:nvCxnSpPr>
      <xdr:spPr>
        <a:xfrm>
          <a:off x="7861300" y="16780098"/>
          <a:ext cx="889000" cy="1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152091</xdr:rowOff>
    </xdr:from>
    <xdr:to>
      <xdr:col>46</xdr:col>
      <xdr:colOff>38100</xdr:colOff>
      <xdr:row>98</xdr:row>
      <xdr:rowOff>82241</xdr:rowOff>
    </xdr:to>
    <xdr:sp macro="" textlink="">
      <xdr:nvSpPr>
        <xdr:cNvPr id="467" name="フローチャート: 判断 466"/>
        <xdr:cNvSpPr/>
      </xdr:nvSpPr>
      <xdr:spPr>
        <a:xfrm>
          <a:off x="8699500" y="1678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98768</xdr:rowOff>
    </xdr:from>
    <xdr:ext cx="534377" cy="259045"/>
    <xdr:sp macro="" textlink="">
      <xdr:nvSpPr>
        <xdr:cNvPr id="468" name="テキスト ボックス 467"/>
        <xdr:cNvSpPr txBox="1"/>
      </xdr:nvSpPr>
      <xdr:spPr>
        <a:xfrm>
          <a:off x="8483111" y="165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69" name="フローチャート: 判断 468"/>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20750</xdr:rowOff>
    </xdr:from>
    <xdr:ext cx="534377" cy="259045"/>
    <xdr:sp macro="" textlink="">
      <xdr:nvSpPr>
        <xdr:cNvPr id="470" name="テキスト ボックス 469"/>
        <xdr:cNvSpPr txBox="1"/>
      </xdr:nvSpPr>
      <xdr:spPr>
        <a:xfrm>
          <a:off x="7594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80507</xdr:rowOff>
    </xdr:from>
    <xdr:to>
      <xdr:col>55</xdr:col>
      <xdr:colOff>50800</xdr:colOff>
      <xdr:row>98</xdr:row>
      <xdr:rowOff>10657</xdr:rowOff>
    </xdr:to>
    <xdr:sp macro="" textlink="">
      <xdr:nvSpPr>
        <xdr:cNvPr id="476" name="楕円 475"/>
        <xdr:cNvSpPr/>
      </xdr:nvSpPr>
      <xdr:spPr>
        <a:xfrm>
          <a:off x="10426700" y="167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58934</xdr:rowOff>
    </xdr:from>
    <xdr:ext cx="534377" cy="259045"/>
    <xdr:sp macro="" textlink="">
      <xdr:nvSpPr>
        <xdr:cNvPr id="477" name="普通建設事業費 （ うち更新整備　）該当値テキスト"/>
        <xdr:cNvSpPr txBox="1"/>
      </xdr:nvSpPr>
      <xdr:spPr>
        <a:xfrm>
          <a:off x="10528300" y="166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101408</xdr:rowOff>
    </xdr:from>
    <xdr:to>
      <xdr:col>50</xdr:col>
      <xdr:colOff>165100</xdr:colOff>
      <xdr:row>99</xdr:row>
      <xdr:rowOff>31558</xdr:rowOff>
    </xdr:to>
    <xdr:sp macro="" textlink="">
      <xdr:nvSpPr>
        <xdr:cNvPr id="478" name="楕円 477"/>
        <xdr:cNvSpPr/>
      </xdr:nvSpPr>
      <xdr:spPr>
        <a:xfrm>
          <a:off x="9588500" y="169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22685</xdr:rowOff>
    </xdr:from>
    <xdr:ext cx="469744" cy="259045"/>
    <xdr:sp macro="" textlink="">
      <xdr:nvSpPr>
        <xdr:cNvPr id="479" name="テキスト ボックス 478"/>
        <xdr:cNvSpPr txBox="1"/>
      </xdr:nvSpPr>
      <xdr:spPr>
        <a:xfrm>
          <a:off x="9404428" y="169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83969</xdr:rowOff>
    </xdr:from>
    <xdr:to>
      <xdr:col>46</xdr:col>
      <xdr:colOff>38100</xdr:colOff>
      <xdr:row>99</xdr:row>
      <xdr:rowOff>14119</xdr:rowOff>
    </xdr:to>
    <xdr:sp macro="" textlink="">
      <xdr:nvSpPr>
        <xdr:cNvPr id="480" name="楕円 479"/>
        <xdr:cNvSpPr/>
      </xdr:nvSpPr>
      <xdr:spPr>
        <a:xfrm>
          <a:off x="8699500" y="16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5246</xdr:rowOff>
    </xdr:from>
    <xdr:ext cx="469744" cy="259045"/>
    <xdr:sp macro="" textlink="">
      <xdr:nvSpPr>
        <xdr:cNvPr id="481" name="テキスト ボックス 480"/>
        <xdr:cNvSpPr txBox="1"/>
      </xdr:nvSpPr>
      <xdr:spPr>
        <a:xfrm>
          <a:off x="8515428" y="169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98648</xdr:rowOff>
    </xdr:from>
    <xdr:to>
      <xdr:col>41</xdr:col>
      <xdr:colOff>101600</xdr:colOff>
      <xdr:row>98</xdr:row>
      <xdr:rowOff>28798</xdr:rowOff>
    </xdr:to>
    <xdr:sp macro="" textlink="">
      <xdr:nvSpPr>
        <xdr:cNvPr id="482" name="楕円 481"/>
        <xdr:cNvSpPr/>
      </xdr:nvSpPr>
      <xdr:spPr>
        <a:xfrm>
          <a:off x="7810500" y="167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19925</xdr:rowOff>
    </xdr:from>
    <xdr:ext cx="534377" cy="259045"/>
    <xdr:sp macro="" textlink="">
      <xdr:nvSpPr>
        <xdr:cNvPr id="483" name="テキスト ボックス 482"/>
        <xdr:cNvSpPr txBox="1"/>
      </xdr:nvSpPr>
      <xdr:spPr>
        <a:xfrm>
          <a:off x="7594111" y="168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13513</xdr:rowOff>
    </xdr:from>
    <xdr:to>
      <xdr:col>85</xdr:col>
      <xdr:colOff>127000</xdr:colOff>
      <xdr:row>38</xdr:row>
      <xdr:rowOff>17353</xdr:rowOff>
    </xdr:to>
    <xdr:cxnSp macro="">
      <xdr:nvCxnSpPr>
        <xdr:cNvPr id="510" name="直線コネクタ 509"/>
        <xdr:cNvCxnSpPr/>
      </xdr:nvCxnSpPr>
      <xdr:spPr>
        <a:xfrm>
          <a:off x="15481300" y="6528613"/>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11226</xdr:rowOff>
    </xdr:from>
    <xdr:to>
      <xdr:col>81</xdr:col>
      <xdr:colOff>50800</xdr:colOff>
      <xdr:row>38</xdr:row>
      <xdr:rowOff>13513</xdr:rowOff>
    </xdr:to>
    <xdr:cxnSp macro="">
      <xdr:nvCxnSpPr>
        <xdr:cNvPr id="513" name="直線コネクタ 512"/>
        <xdr:cNvCxnSpPr/>
      </xdr:nvCxnSpPr>
      <xdr:spPr>
        <a:xfrm>
          <a:off x="14592300" y="6526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60330</xdr:rowOff>
    </xdr:from>
    <xdr:to>
      <xdr:col>76</xdr:col>
      <xdr:colOff>114300</xdr:colOff>
      <xdr:row>38</xdr:row>
      <xdr:rowOff>11226</xdr:rowOff>
    </xdr:to>
    <xdr:cxnSp macro="">
      <xdr:nvCxnSpPr>
        <xdr:cNvPr id="516" name="直線コネクタ 515"/>
        <xdr:cNvCxnSpPr/>
      </xdr:nvCxnSpPr>
      <xdr:spPr>
        <a:xfrm>
          <a:off x="13703300" y="6232530"/>
          <a:ext cx="889000" cy="29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50129</xdr:rowOff>
    </xdr:from>
    <xdr:to>
      <xdr:col>76</xdr:col>
      <xdr:colOff>165100</xdr:colOff>
      <xdr:row>37</xdr:row>
      <xdr:rowOff>151729</xdr:rowOff>
    </xdr:to>
    <xdr:sp macro="" textlink="">
      <xdr:nvSpPr>
        <xdr:cNvPr id="517" name="フローチャート: 判断 516"/>
        <xdr:cNvSpPr/>
      </xdr:nvSpPr>
      <xdr:spPr>
        <a:xfrm>
          <a:off x="14541500" y="639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168256</xdr:rowOff>
    </xdr:from>
    <xdr:ext cx="469744" cy="259045"/>
    <xdr:sp macro="" textlink="">
      <xdr:nvSpPr>
        <xdr:cNvPr id="518" name="テキスト ボックス 517"/>
        <xdr:cNvSpPr txBox="1"/>
      </xdr:nvSpPr>
      <xdr:spPr>
        <a:xfrm>
          <a:off x="14357428" y="616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37927</xdr:rowOff>
    </xdr:from>
    <xdr:to>
      <xdr:col>71</xdr:col>
      <xdr:colOff>177800</xdr:colOff>
      <xdr:row>36</xdr:row>
      <xdr:rowOff>60330</xdr:rowOff>
    </xdr:to>
    <xdr:cxnSp macro="">
      <xdr:nvCxnSpPr>
        <xdr:cNvPr id="519" name="直線コネクタ 518"/>
        <xdr:cNvCxnSpPr/>
      </xdr:nvCxnSpPr>
      <xdr:spPr>
        <a:xfrm>
          <a:off x="12814300" y="621012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32573</xdr:rowOff>
    </xdr:from>
    <xdr:to>
      <xdr:col>72</xdr:col>
      <xdr:colOff>38100</xdr:colOff>
      <xdr:row>37</xdr:row>
      <xdr:rowOff>134173</xdr:rowOff>
    </xdr:to>
    <xdr:sp macro="" textlink="">
      <xdr:nvSpPr>
        <xdr:cNvPr id="520" name="フローチャート: 判断 519"/>
        <xdr:cNvSpPr/>
      </xdr:nvSpPr>
      <xdr:spPr>
        <a:xfrm>
          <a:off x="13652500" y="637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125300</xdr:rowOff>
    </xdr:from>
    <xdr:ext cx="469744" cy="259045"/>
    <xdr:sp macro="" textlink="">
      <xdr:nvSpPr>
        <xdr:cNvPr id="521" name="テキスト ボックス 520"/>
        <xdr:cNvSpPr txBox="1"/>
      </xdr:nvSpPr>
      <xdr:spPr>
        <a:xfrm>
          <a:off x="13468428" y="64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28732</xdr:rowOff>
    </xdr:from>
    <xdr:to>
      <xdr:col>67</xdr:col>
      <xdr:colOff>101600</xdr:colOff>
      <xdr:row>37</xdr:row>
      <xdr:rowOff>130332</xdr:rowOff>
    </xdr:to>
    <xdr:sp macro="" textlink="">
      <xdr:nvSpPr>
        <xdr:cNvPr id="522" name="フローチャート: 判断 521"/>
        <xdr:cNvSpPr/>
      </xdr:nvSpPr>
      <xdr:spPr>
        <a:xfrm>
          <a:off x="12763500" y="637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121459</xdr:rowOff>
    </xdr:from>
    <xdr:ext cx="469744" cy="259045"/>
    <xdr:sp macro="" textlink="">
      <xdr:nvSpPr>
        <xdr:cNvPr id="523" name="テキスト ボックス 522"/>
        <xdr:cNvSpPr txBox="1"/>
      </xdr:nvSpPr>
      <xdr:spPr>
        <a:xfrm>
          <a:off x="12579428" y="646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138003</xdr:rowOff>
    </xdr:from>
    <xdr:to>
      <xdr:col>85</xdr:col>
      <xdr:colOff>177800</xdr:colOff>
      <xdr:row>38</xdr:row>
      <xdr:rowOff>68153</xdr:rowOff>
    </xdr:to>
    <xdr:sp macro="" textlink="">
      <xdr:nvSpPr>
        <xdr:cNvPr id="529" name="楕円 528"/>
        <xdr:cNvSpPr/>
      </xdr:nvSpPr>
      <xdr:spPr>
        <a:xfrm>
          <a:off x="16268700" y="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71716</xdr:rowOff>
    </xdr:from>
    <xdr:ext cx="469744" cy="259045"/>
    <xdr:sp macro="" textlink="">
      <xdr:nvSpPr>
        <xdr:cNvPr id="530" name="災害復旧事業費該当値テキスト"/>
        <xdr:cNvSpPr txBox="1"/>
      </xdr:nvSpPr>
      <xdr:spPr>
        <a:xfrm>
          <a:off x="16370300" y="641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134163</xdr:rowOff>
    </xdr:from>
    <xdr:to>
      <xdr:col>81</xdr:col>
      <xdr:colOff>101600</xdr:colOff>
      <xdr:row>38</xdr:row>
      <xdr:rowOff>64312</xdr:rowOff>
    </xdr:to>
    <xdr:sp macro="" textlink="">
      <xdr:nvSpPr>
        <xdr:cNvPr id="531" name="楕円 530"/>
        <xdr:cNvSpPr/>
      </xdr:nvSpPr>
      <xdr:spPr>
        <a:xfrm>
          <a:off x="1543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55440</xdr:rowOff>
    </xdr:from>
    <xdr:ext cx="469744" cy="259045"/>
    <xdr:sp macro="" textlink="">
      <xdr:nvSpPr>
        <xdr:cNvPr id="532" name="テキスト ボックス 531"/>
        <xdr:cNvSpPr txBox="1"/>
      </xdr:nvSpPr>
      <xdr:spPr>
        <a:xfrm>
          <a:off x="15246428" y="65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131877</xdr:rowOff>
    </xdr:from>
    <xdr:to>
      <xdr:col>76</xdr:col>
      <xdr:colOff>165100</xdr:colOff>
      <xdr:row>38</xdr:row>
      <xdr:rowOff>62027</xdr:rowOff>
    </xdr:to>
    <xdr:sp macro="" textlink="">
      <xdr:nvSpPr>
        <xdr:cNvPr id="533" name="楕円 532"/>
        <xdr:cNvSpPr/>
      </xdr:nvSpPr>
      <xdr:spPr>
        <a:xfrm>
          <a:off x="14541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53153</xdr:rowOff>
    </xdr:from>
    <xdr:ext cx="469744" cy="259045"/>
    <xdr:sp macro="" textlink="">
      <xdr:nvSpPr>
        <xdr:cNvPr id="534" name="テキスト ボックス 533"/>
        <xdr:cNvSpPr txBox="1"/>
      </xdr:nvSpPr>
      <xdr:spPr>
        <a:xfrm>
          <a:off x="14357428" y="656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9530</xdr:rowOff>
    </xdr:from>
    <xdr:to>
      <xdr:col>72</xdr:col>
      <xdr:colOff>38100</xdr:colOff>
      <xdr:row>36</xdr:row>
      <xdr:rowOff>111130</xdr:rowOff>
    </xdr:to>
    <xdr:sp macro="" textlink="">
      <xdr:nvSpPr>
        <xdr:cNvPr id="535" name="楕円 534"/>
        <xdr:cNvSpPr/>
      </xdr:nvSpPr>
      <xdr:spPr>
        <a:xfrm>
          <a:off x="13652500" y="61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127657</xdr:rowOff>
    </xdr:from>
    <xdr:ext cx="469744" cy="259045"/>
    <xdr:sp macro="" textlink="">
      <xdr:nvSpPr>
        <xdr:cNvPr id="536" name="テキスト ボックス 535"/>
        <xdr:cNvSpPr txBox="1"/>
      </xdr:nvSpPr>
      <xdr:spPr>
        <a:xfrm>
          <a:off x="13468428" y="595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158577</xdr:rowOff>
    </xdr:from>
    <xdr:to>
      <xdr:col>67</xdr:col>
      <xdr:colOff>101600</xdr:colOff>
      <xdr:row>36</xdr:row>
      <xdr:rowOff>88727</xdr:rowOff>
    </xdr:to>
    <xdr:sp macro="" textlink="">
      <xdr:nvSpPr>
        <xdr:cNvPr id="537" name="楕円 536"/>
        <xdr:cNvSpPr/>
      </xdr:nvSpPr>
      <xdr:spPr>
        <a:xfrm>
          <a:off x="12763500" y="61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105254</xdr:rowOff>
    </xdr:from>
    <xdr:ext cx="469744" cy="259045"/>
    <xdr:sp macro="" textlink="">
      <xdr:nvSpPr>
        <xdr:cNvPr id="538" name="テキスト ボックス 537"/>
        <xdr:cNvSpPr txBox="1"/>
      </xdr:nvSpPr>
      <xdr:spPr>
        <a:xfrm>
          <a:off x="12579428" y="593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26726</xdr:rowOff>
    </xdr:from>
    <xdr:to>
      <xdr:col>85</xdr:col>
      <xdr:colOff>127000</xdr:colOff>
      <xdr:row>75</xdr:row>
      <xdr:rowOff>29789</xdr:rowOff>
    </xdr:to>
    <xdr:cxnSp macro="">
      <xdr:nvCxnSpPr>
        <xdr:cNvPr id="615" name="直線コネクタ 614"/>
        <xdr:cNvCxnSpPr/>
      </xdr:nvCxnSpPr>
      <xdr:spPr>
        <a:xfrm>
          <a:off x="15481300" y="12885476"/>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6" name="公債費平均値テキスト"/>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26726</xdr:rowOff>
    </xdr:from>
    <xdr:to>
      <xdr:col>81</xdr:col>
      <xdr:colOff>50800</xdr:colOff>
      <xdr:row>75</xdr:row>
      <xdr:rowOff>48877</xdr:rowOff>
    </xdr:to>
    <xdr:cxnSp macro="">
      <xdr:nvCxnSpPr>
        <xdr:cNvPr id="618" name="直線コネクタ 617"/>
        <xdr:cNvCxnSpPr/>
      </xdr:nvCxnSpPr>
      <xdr:spPr>
        <a:xfrm flipV="1">
          <a:off x="14592300" y="12885476"/>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0" name="テキスト ボックス 619"/>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36327</xdr:rowOff>
    </xdr:from>
    <xdr:to>
      <xdr:col>76</xdr:col>
      <xdr:colOff>114300</xdr:colOff>
      <xdr:row>75</xdr:row>
      <xdr:rowOff>48877</xdr:rowOff>
    </xdr:to>
    <xdr:cxnSp macro="">
      <xdr:nvCxnSpPr>
        <xdr:cNvPr id="621" name="直線コネクタ 620"/>
        <xdr:cNvCxnSpPr/>
      </xdr:nvCxnSpPr>
      <xdr:spPr>
        <a:xfrm>
          <a:off x="13703300" y="12895077"/>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87185</xdr:rowOff>
    </xdr:from>
    <xdr:to>
      <xdr:col>76</xdr:col>
      <xdr:colOff>165100</xdr:colOff>
      <xdr:row>74</xdr:row>
      <xdr:rowOff>17335</xdr:rowOff>
    </xdr:to>
    <xdr:sp macro="" textlink="">
      <xdr:nvSpPr>
        <xdr:cNvPr id="622" name="フローチャート: 判断 621"/>
        <xdr:cNvSpPr/>
      </xdr:nvSpPr>
      <xdr:spPr>
        <a:xfrm>
          <a:off x="14541500" y="126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33862</xdr:rowOff>
    </xdr:from>
    <xdr:ext cx="534377" cy="259045"/>
    <xdr:sp macro="" textlink="">
      <xdr:nvSpPr>
        <xdr:cNvPr id="623" name="テキスト ボックス 622"/>
        <xdr:cNvSpPr txBox="1"/>
      </xdr:nvSpPr>
      <xdr:spPr>
        <a:xfrm>
          <a:off x="14325111" y="123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36327</xdr:rowOff>
    </xdr:from>
    <xdr:to>
      <xdr:col>71</xdr:col>
      <xdr:colOff>177800</xdr:colOff>
      <xdr:row>75</xdr:row>
      <xdr:rowOff>39253</xdr:rowOff>
    </xdr:to>
    <xdr:cxnSp macro="">
      <xdr:nvCxnSpPr>
        <xdr:cNvPr id="624" name="直線コネクタ 623"/>
        <xdr:cNvCxnSpPr/>
      </xdr:nvCxnSpPr>
      <xdr:spPr>
        <a:xfrm flipV="1">
          <a:off x="12814300" y="1289507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148107</xdr:rowOff>
    </xdr:from>
    <xdr:to>
      <xdr:col>72</xdr:col>
      <xdr:colOff>38100</xdr:colOff>
      <xdr:row>75</xdr:row>
      <xdr:rowOff>78257</xdr:rowOff>
    </xdr:to>
    <xdr:sp macro="" textlink="">
      <xdr:nvSpPr>
        <xdr:cNvPr id="625" name="フローチャート: 判断 624"/>
        <xdr:cNvSpPr/>
      </xdr:nvSpPr>
      <xdr:spPr>
        <a:xfrm>
          <a:off x="13652500" y="1283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94784</xdr:rowOff>
    </xdr:from>
    <xdr:ext cx="534377" cy="259045"/>
    <xdr:sp macro="" textlink="">
      <xdr:nvSpPr>
        <xdr:cNvPr id="626" name="テキスト ボックス 625"/>
        <xdr:cNvSpPr txBox="1"/>
      </xdr:nvSpPr>
      <xdr:spPr>
        <a:xfrm>
          <a:off x="13436111" y="126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143101</xdr:rowOff>
    </xdr:from>
    <xdr:to>
      <xdr:col>67</xdr:col>
      <xdr:colOff>101600</xdr:colOff>
      <xdr:row>75</xdr:row>
      <xdr:rowOff>73251</xdr:rowOff>
    </xdr:to>
    <xdr:sp macro="" textlink="">
      <xdr:nvSpPr>
        <xdr:cNvPr id="627" name="フローチャート: 判断 626"/>
        <xdr:cNvSpPr/>
      </xdr:nvSpPr>
      <xdr:spPr>
        <a:xfrm>
          <a:off x="12763500" y="1283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89778</xdr:rowOff>
    </xdr:from>
    <xdr:ext cx="534377" cy="259045"/>
    <xdr:sp macro="" textlink="">
      <xdr:nvSpPr>
        <xdr:cNvPr id="628" name="テキスト ボックス 627"/>
        <xdr:cNvSpPr txBox="1"/>
      </xdr:nvSpPr>
      <xdr:spPr>
        <a:xfrm>
          <a:off x="12547111" y="1260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150439</xdr:rowOff>
    </xdr:from>
    <xdr:to>
      <xdr:col>85</xdr:col>
      <xdr:colOff>177800</xdr:colOff>
      <xdr:row>75</xdr:row>
      <xdr:rowOff>80589</xdr:rowOff>
    </xdr:to>
    <xdr:sp macro="" textlink="">
      <xdr:nvSpPr>
        <xdr:cNvPr id="634" name="楕円 633"/>
        <xdr:cNvSpPr/>
      </xdr:nvSpPr>
      <xdr:spPr>
        <a:xfrm>
          <a:off x="16268700" y="128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1866</xdr:rowOff>
    </xdr:from>
    <xdr:ext cx="534377" cy="259045"/>
    <xdr:sp macro="" textlink="">
      <xdr:nvSpPr>
        <xdr:cNvPr id="635" name="公債費該当値テキスト"/>
        <xdr:cNvSpPr txBox="1"/>
      </xdr:nvSpPr>
      <xdr:spPr>
        <a:xfrm>
          <a:off x="16370300" y="126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147376</xdr:rowOff>
    </xdr:from>
    <xdr:to>
      <xdr:col>81</xdr:col>
      <xdr:colOff>101600</xdr:colOff>
      <xdr:row>75</xdr:row>
      <xdr:rowOff>77526</xdr:rowOff>
    </xdr:to>
    <xdr:sp macro="" textlink="">
      <xdr:nvSpPr>
        <xdr:cNvPr id="636" name="楕円 635"/>
        <xdr:cNvSpPr/>
      </xdr:nvSpPr>
      <xdr:spPr>
        <a:xfrm>
          <a:off x="15430500" y="12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94053</xdr:rowOff>
    </xdr:from>
    <xdr:ext cx="534377" cy="259045"/>
    <xdr:sp macro="" textlink="">
      <xdr:nvSpPr>
        <xdr:cNvPr id="637" name="テキスト ボックス 636"/>
        <xdr:cNvSpPr txBox="1"/>
      </xdr:nvSpPr>
      <xdr:spPr>
        <a:xfrm>
          <a:off x="15214111" y="126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169527</xdr:rowOff>
    </xdr:from>
    <xdr:to>
      <xdr:col>76</xdr:col>
      <xdr:colOff>165100</xdr:colOff>
      <xdr:row>75</xdr:row>
      <xdr:rowOff>99677</xdr:rowOff>
    </xdr:to>
    <xdr:sp macro="" textlink="">
      <xdr:nvSpPr>
        <xdr:cNvPr id="638" name="楕円 637"/>
        <xdr:cNvSpPr/>
      </xdr:nvSpPr>
      <xdr:spPr>
        <a:xfrm>
          <a:off x="14541500" y="128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90804</xdr:rowOff>
    </xdr:from>
    <xdr:ext cx="534377" cy="259045"/>
    <xdr:sp macro="" textlink="">
      <xdr:nvSpPr>
        <xdr:cNvPr id="639" name="テキスト ボックス 638"/>
        <xdr:cNvSpPr txBox="1"/>
      </xdr:nvSpPr>
      <xdr:spPr>
        <a:xfrm>
          <a:off x="14325111" y="129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156977</xdr:rowOff>
    </xdr:from>
    <xdr:to>
      <xdr:col>72</xdr:col>
      <xdr:colOff>38100</xdr:colOff>
      <xdr:row>75</xdr:row>
      <xdr:rowOff>87127</xdr:rowOff>
    </xdr:to>
    <xdr:sp macro="" textlink="">
      <xdr:nvSpPr>
        <xdr:cNvPr id="640" name="楕円 639"/>
        <xdr:cNvSpPr/>
      </xdr:nvSpPr>
      <xdr:spPr>
        <a:xfrm>
          <a:off x="13652500" y="12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78254</xdr:rowOff>
    </xdr:from>
    <xdr:ext cx="534377" cy="259045"/>
    <xdr:sp macro="" textlink="">
      <xdr:nvSpPr>
        <xdr:cNvPr id="641" name="テキスト ボックス 640"/>
        <xdr:cNvSpPr txBox="1"/>
      </xdr:nvSpPr>
      <xdr:spPr>
        <a:xfrm>
          <a:off x="13436111" y="12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159903</xdr:rowOff>
    </xdr:from>
    <xdr:to>
      <xdr:col>67</xdr:col>
      <xdr:colOff>101600</xdr:colOff>
      <xdr:row>75</xdr:row>
      <xdr:rowOff>90053</xdr:rowOff>
    </xdr:to>
    <xdr:sp macro="" textlink="">
      <xdr:nvSpPr>
        <xdr:cNvPr id="642" name="楕円 641"/>
        <xdr:cNvSpPr/>
      </xdr:nvSpPr>
      <xdr:spPr>
        <a:xfrm>
          <a:off x="12763500" y="128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81180</xdr:rowOff>
    </xdr:from>
    <xdr:ext cx="534377" cy="259045"/>
    <xdr:sp macro="" textlink="">
      <xdr:nvSpPr>
        <xdr:cNvPr id="643" name="テキスト ボックス 642"/>
        <xdr:cNvSpPr txBox="1"/>
      </xdr:nvSpPr>
      <xdr:spPr>
        <a:xfrm>
          <a:off x="12547111" y="1293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157074</xdr:rowOff>
    </xdr:from>
    <xdr:to>
      <xdr:col>85</xdr:col>
      <xdr:colOff>127000</xdr:colOff>
      <xdr:row>98</xdr:row>
      <xdr:rowOff>159741</xdr:rowOff>
    </xdr:to>
    <xdr:cxnSp macro="">
      <xdr:nvCxnSpPr>
        <xdr:cNvPr id="672" name="直線コネクタ 671"/>
        <xdr:cNvCxnSpPr/>
      </xdr:nvCxnSpPr>
      <xdr:spPr>
        <a:xfrm flipV="1">
          <a:off x="15481300" y="1695917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3" name="積立金平均値テキスト"/>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40336</xdr:rowOff>
    </xdr:from>
    <xdr:to>
      <xdr:col>81</xdr:col>
      <xdr:colOff>50800</xdr:colOff>
      <xdr:row>98</xdr:row>
      <xdr:rowOff>159741</xdr:rowOff>
    </xdr:to>
    <xdr:cxnSp macro="">
      <xdr:nvCxnSpPr>
        <xdr:cNvPr id="675" name="直線コネクタ 674"/>
        <xdr:cNvCxnSpPr/>
      </xdr:nvCxnSpPr>
      <xdr:spPr>
        <a:xfrm>
          <a:off x="14592300" y="16670986"/>
          <a:ext cx="889000" cy="2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7" name="テキスト ボックス 676"/>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40336</xdr:rowOff>
    </xdr:from>
    <xdr:to>
      <xdr:col>76</xdr:col>
      <xdr:colOff>114300</xdr:colOff>
      <xdr:row>98</xdr:row>
      <xdr:rowOff>39421</xdr:rowOff>
    </xdr:to>
    <xdr:cxnSp macro="">
      <xdr:nvCxnSpPr>
        <xdr:cNvPr id="678" name="直線コネクタ 677"/>
        <xdr:cNvCxnSpPr/>
      </xdr:nvCxnSpPr>
      <xdr:spPr>
        <a:xfrm flipV="1">
          <a:off x="13703300" y="16670986"/>
          <a:ext cx="8890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109398</xdr:rowOff>
    </xdr:from>
    <xdr:to>
      <xdr:col>76</xdr:col>
      <xdr:colOff>165100</xdr:colOff>
      <xdr:row>95</xdr:row>
      <xdr:rowOff>39548</xdr:rowOff>
    </xdr:to>
    <xdr:sp macro="" textlink="">
      <xdr:nvSpPr>
        <xdr:cNvPr id="679" name="フローチャート: 判断 678"/>
        <xdr:cNvSpPr/>
      </xdr:nvSpPr>
      <xdr:spPr>
        <a:xfrm>
          <a:off x="14541500" y="1622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56075</xdr:rowOff>
    </xdr:from>
    <xdr:ext cx="534377" cy="259045"/>
    <xdr:sp macro="" textlink="">
      <xdr:nvSpPr>
        <xdr:cNvPr id="680" name="テキスト ボックス 679"/>
        <xdr:cNvSpPr txBox="1"/>
      </xdr:nvSpPr>
      <xdr:spPr>
        <a:xfrm>
          <a:off x="14325111" y="160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140385</xdr:rowOff>
    </xdr:from>
    <xdr:to>
      <xdr:col>71</xdr:col>
      <xdr:colOff>177800</xdr:colOff>
      <xdr:row>98</xdr:row>
      <xdr:rowOff>39421</xdr:rowOff>
    </xdr:to>
    <xdr:cxnSp macro="">
      <xdr:nvCxnSpPr>
        <xdr:cNvPr id="681" name="直線コネクタ 680"/>
        <xdr:cNvCxnSpPr/>
      </xdr:nvCxnSpPr>
      <xdr:spPr>
        <a:xfrm>
          <a:off x="12814300" y="1677103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23482</xdr:rowOff>
    </xdr:from>
    <xdr:to>
      <xdr:col>72</xdr:col>
      <xdr:colOff>38100</xdr:colOff>
      <xdr:row>96</xdr:row>
      <xdr:rowOff>125082</xdr:rowOff>
    </xdr:to>
    <xdr:sp macro="" textlink="">
      <xdr:nvSpPr>
        <xdr:cNvPr id="682" name="フローチャート: 判断 681"/>
        <xdr:cNvSpPr/>
      </xdr:nvSpPr>
      <xdr:spPr>
        <a:xfrm>
          <a:off x="13652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141609</xdr:rowOff>
    </xdr:from>
    <xdr:ext cx="534377" cy="259045"/>
    <xdr:sp macro="" textlink="">
      <xdr:nvSpPr>
        <xdr:cNvPr id="683" name="テキスト ボックス 682"/>
        <xdr:cNvSpPr txBox="1"/>
      </xdr:nvSpPr>
      <xdr:spPr>
        <a:xfrm>
          <a:off x="13436111"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76212</xdr:rowOff>
    </xdr:from>
    <xdr:to>
      <xdr:col>67</xdr:col>
      <xdr:colOff>101600</xdr:colOff>
      <xdr:row>96</xdr:row>
      <xdr:rowOff>6362</xdr:rowOff>
    </xdr:to>
    <xdr:sp macro="" textlink="">
      <xdr:nvSpPr>
        <xdr:cNvPr id="684" name="フローチャート: 判断 683"/>
        <xdr:cNvSpPr/>
      </xdr:nvSpPr>
      <xdr:spPr>
        <a:xfrm>
          <a:off x="12763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22889</xdr:rowOff>
    </xdr:from>
    <xdr:ext cx="534377" cy="259045"/>
    <xdr:sp macro="" textlink="">
      <xdr:nvSpPr>
        <xdr:cNvPr id="685" name="テキスト ボックス 684"/>
        <xdr:cNvSpPr txBox="1"/>
      </xdr:nvSpPr>
      <xdr:spPr>
        <a:xfrm>
          <a:off x="12547111" y="161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106274</xdr:rowOff>
    </xdr:from>
    <xdr:to>
      <xdr:col>85</xdr:col>
      <xdr:colOff>177800</xdr:colOff>
      <xdr:row>99</xdr:row>
      <xdr:rowOff>36424</xdr:rowOff>
    </xdr:to>
    <xdr:sp macro="" textlink="">
      <xdr:nvSpPr>
        <xdr:cNvPr id="691" name="楕円 690"/>
        <xdr:cNvSpPr/>
      </xdr:nvSpPr>
      <xdr:spPr>
        <a:xfrm>
          <a:off x="162687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21201</xdr:rowOff>
    </xdr:from>
    <xdr:ext cx="469744" cy="259045"/>
    <xdr:sp macro="" textlink="">
      <xdr:nvSpPr>
        <xdr:cNvPr id="692" name="積立金該当値テキスト"/>
        <xdr:cNvSpPr txBox="1"/>
      </xdr:nvSpPr>
      <xdr:spPr>
        <a:xfrm>
          <a:off x="16370300" y="1682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108941</xdr:rowOff>
    </xdr:from>
    <xdr:to>
      <xdr:col>81</xdr:col>
      <xdr:colOff>101600</xdr:colOff>
      <xdr:row>99</xdr:row>
      <xdr:rowOff>39091</xdr:rowOff>
    </xdr:to>
    <xdr:sp macro="" textlink="">
      <xdr:nvSpPr>
        <xdr:cNvPr id="693" name="楕円 692"/>
        <xdr:cNvSpPr/>
      </xdr:nvSpPr>
      <xdr:spPr>
        <a:xfrm>
          <a:off x="15430500" y="169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30218</xdr:rowOff>
    </xdr:from>
    <xdr:ext cx="469744" cy="259045"/>
    <xdr:sp macro="" textlink="">
      <xdr:nvSpPr>
        <xdr:cNvPr id="694" name="テキスト ボックス 693"/>
        <xdr:cNvSpPr txBox="1"/>
      </xdr:nvSpPr>
      <xdr:spPr>
        <a:xfrm>
          <a:off x="15246428" y="1700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160986</xdr:rowOff>
    </xdr:from>
    <xdr:to>
      <xdr:col>76</xdr:col>
      <xdr:colOff>165100</xdr:colOff>
      <xdr:row>97</xdr:row>
      <xdr:rowOff>91136</xdr:rowOff>
    </xdr:to>
    <xdr:sp macro="" textlink="">
      <xdr:nvSpPr>
        <xdr:cNvPr id="695" name="楕円 694"/>
        <xdr:cNvSpPr/>
      </xdr:nvSpPr>
      <xdr:spPr>
        <a:xfrm>
          <a:off x="14541500" y="16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82263</xdr:rowOff>
    </xdr:from>
    <xdr:ext cx="469744" cy="259045"/>
    <xdr:sp macro="" textlink="">
      <xdr:nvSpPr>
        <xdr:cNvPr id="696" name="テキスト ボックス 695"/>
        <xdr:cNvSpPr txBox="1"/>
      </xdr:nvSpPr>
      <xdr:spPr>
        <a:xfrm>
          <a:off x="14357428" y="1671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160071</xdr:rowOff>
    </xdr:from>
    <xdr:to>
      <xdr:col>72</xdr:col>
      <xdr:colOff>38100</xdr:colOff>
      <xdr:row>98</xdr:row>
      <xdr:rowOff>90221</xdr:rowOff>
    </xdr:to>
    <xdr:sp macro="" textlink="">
      <xdr:nvSpPr>
        <xdr:cNvPr id="697" name="楕円 696"/>
        <xdr:cNvSpPr/>
      </xdr:nvSpPr>
      <xdr:spPr>
        <a:xfrm>
          <a:off x="13652500" y="167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81348</xdr:rowOff>
    </xdr:from>
    <xdr:ext cx="469744" cy="259045"/>
    <xdr:sp macro="" textlink="">
      <xdr:nvSpPr>
        <xdr:cNvPr id="698" name="テキスト ボックス 697"/>
        <xdr:cNvSpPr txBox="1"/>
      </xdr:nvSpPr>
      <xdr:spPr>
        <a:xfrm>
          <a:off x="13468428" y="168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89585</xdr:rowOff>
    </xdr:from>
    <xdr:to>
      <xdr:col>67</xdr:col>
      <xdr:colOff>101600</xdr:colOff>
      <xdr:row>98</xdr:row>
      <xdr:rowOff>19735</xdr:rowOff>
    </xdr:to>
    <xdr:sp macro="" textlink="">
      <xdr:nvSpPr>
        <xdr:cNvPr id="699" name="楕円 698"/>
        <xdr:cNvSpPr/>
      </xdr:nvSpPr>
      <xdr:spPr>
        <a:xfrm>
          <a:off x="12763500" y="167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10862</xdr:rowOff>
    </xdr:from>
    <xdr:ext cx="469744" cy="259045"/>
    <xdr:sp macro="" textlink="">
      <xdr:nvSpPr>
        <xdr:cNvPr id="700" name="テキスト ボックス 699"/>
        <xdr:cNvSpPr txBox="1"/>
      </xdr:nvSpPr>
      <xdr:spPr>
        <a:xfrm>
          <a:off x="12579428" y="168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27432</xdr:rowOff>
    </xdr:from>
    <xdr:to>
      <xdr:col>116</xdr:col>
      <xdr:colOff>63500</xdr:colOff>
      <xdr:row>35</xdr:row>
      <xdr:rowOff>38100</xdr:rowOff>
    </xdr:to>
    <xdr:cxnSp macro="">
      <xdr:nvCxnSpPr>
        <xdr:cNvPr id="729" name="直線コネクタ 728"/>
        <xdr:cNvCxnSpPr/>
      </xdr:nvCxnSpPr>
      <xdr:spPr>
        <a:xfrm flipV="1">
          <a:off x="21323300" y="5856732"/>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115206</xdr:rowOff>
    </xdr:from>
    <xdr:ext cx="469744" cy="259045"/>
    <xdr:sp macro="" textlink="">
      <xdr:nvSpPr>
        <xdr:cNvPr id="730" name="投資及び出資金平均値テキスト"/>
        <xdr:cNvSpPr txBox="1"/>
      </xdr:nvSpPr>
      <xdr:spPr>
        <a:xfrm>
          <a:off x="22212300" y="645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103124</xdr:rowOff>
    </xdr:from>
    <xdr:to>
      <xdr:col>111</xdr:col>
      <xdr:colOff>177800</xdr:colOff>
      <xdr:row>35</xdr:row>
      <xdr:rowOff>38100</xdr:rowOff>
    </xdr:to>
    <xdr:cxnSp macro="">
      <xdr:nvCxnSpPr>
        <xdr:cNvPr id="732" name="直線コネクタ 731"/>
        <xdr:cNvCxnSpPr/>
      </xdr:nvCxnSpPr>
      <xdr:spPr>
        <a:xfrm>
          <a:off x="20434300" y="5932424"/>
          <a:ext cx="8890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75709</xdr:rowOff>
    </xdr:from>
    <xdr:ext cx="469744" cy="259045"/>
    <xdr:sp macro="" textlink="">
      <xdr:nvSpPr>
        <xdr:cNvPr id="734" name="テキスト ボックス 733"/>
        <xdr:cNvSpPr txBox="1"/>
      </xdr:nvSpPr>
      <xdr:spPr>
        <a:xfrm>
          <a:off x="21088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103124</xdr:rowOff>
    </xdr:from>
    <xdr:to>
      <xdr:col>107</xdr:col>
      <xdr:colOff>50800</xdr:colOff>
      <xdr:row>34</xdr:row>
      <xdr:rowOff>132334</xdr:rowOff>
    </xdr:to>
    <xdr:cxnSp macro="">
      <xdr:nvCxnSpPr>
        <xdr:cNvPr id="735" name="直線コネクタ 734"/>
        <xdr:cNvCxnSpPr/>
      </xdr:nvCxnSpPr>
      <xdr:spPr>
        <a:xfrm flipV="1">
          <a:off x="19545300" y="5932424"/>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38481</xdr:rowOff>
    </xdr:from>
    <xdr:to>
      <xdr:col>107</xdr:col>
      <xdr:colOff>101600</xdr:colOff>
      <xdr:row>37</xdr:row>
      <xdr:rowOff>140081</xdr:rowOff>
    </xdr:to>
    <xdr:sp macro="" textlink="">
      <xdr:nvSpPr>
        <xdr:cNvPr id="736" name="フローチャート: 判断 735"/>
        <xdr:cNvSpPr/>
      </xdr:nvSpPr>
      <xdr:spPr>
        <a:xfrm>
          <a:off x="20383500" y="63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131208</xdr:rowOff>
    </xdr:from>
    <xdr:ext cx="469744" cy="259045"/>
    <xdr:sp macro="" textlink="">
      <xdr:nvSpPr>
        <xdr:cNvPr id="737" name="テキスト ボックス 736"/>
        <xdr:cNvSpPr txBox="1"/>
      </xdr:nvSpPr>
      <xdr:spPr>
        <a:xfrm>
          <a:off x="20199428" y="64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132334</xdr:rowOff>
    </xdr:from>
    <xdr:to>
      <xdr:col>102</xdr:col>
      <xdr:colOff>114300</xdr:colOff>
      <xdr:row>37</xdr:row>
      <xdr:rowOff>122682</xdr:rowOff>
    </xdr:to>
    <xdr:cxnSp macro="">
      <xdr:nvCxnSpPr>
        <xdr:cNvPr id="738" name="直線コネクタ 737"/>
        <xdr:cNvCxnSpPr/>
      </xdr:nvCxnSpPr>
      <xdr:spPr>
        <a:xfrm flipV="1">
          <a:off x="18656300" y="5961634"/>
          <a:ext cx="889000" cy="5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153670</xdr:rowOff>
    </xdr:to>
    <xdr:sp macro="" textlink="">
      <xdr:nvSpPr>
        <xdr:cNvPr id="739" name="フローチャート: 判断 738"/>
        <xdr:cNvSpPr/>
      </xdr:nvSpPr>
      <xdr:spPr>
        <a:xfrm>
          <a:off x="19494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144797</xdr:rowOff>
    </xdr:from>
    <xdr:ext cx="469744" cy="259045"/>
    <xdr:sp macro="" textlink="">
      <xdr:nvSpPr>
        <xdr:cNvPr id="740" name="テキスト ボックス 739"/>
        <xdr:cNvSpPr txBox="1"/>
      </xdr:nvSpPr>
      <xdr:spPr>
        <a:xfrm>
          <a:off x="19310428"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123444</xdr:rowOff>
    </xdr:from>
    <xdr:to>
      <xdr:col>98</xdr:col>
      <xdr:colOff>38100</xdr:colOff>
      <xdr:row>38</xdr:row>
      <xdr:rowOff>53594</xdr:rowOff>
    </xdr:to>
    <xdr:sp macro="" textlink="">
      <xdr:nvSpPr>
        <xdr:cNvPr id="741" name="フローチャート: 判断 740"/>
        <xdr:cNvSpPr/>
      </xdr:nvSpPr>
      <xdr:spPr>
        <a:xfrm>
          <a:off x="18605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44721</xdr:rowOff>
    </xdr:from>
    <xdr:ext cx="469744" cy="259045"/>
    <xdr:sp macro="" textlink="">
      <xdr:nvSpPr>
        <xdr:cNvPr id="742" name="テキスト ボックス 741"/>
        <xdr:cNvSpPr txBox="1"/>
      </xdr:nvSpPr>
      <xdr:spPr>
        <a:xfrm>
          <a:off x="18421428"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148082</xdr:rowOff>
    </xdr:from>
    <xdr:to>
      <xdr:col>116</xdr:col>
      <xdr:colOff>114300</xdr:colOff>
      <xdr:row>34</xdr:row>
      <xdr:rowOff>78232</xdr:rowOff>
    </xdr:to>
    <xdr:sp macro="" textlink="">
      <xdr:nvSpPr>
        <xdr:cNvPr id="748" name="楕円 747"/>
        <xdr:cNvSpPr/>
      </xdr:nvSpPr>
      <xdr:spPr>
        <a:xfrm>
          <a:off x="22110700" y="58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170959</xdr:rowOff>
    </xdr:from>
    <xdr:ext cx="469744" cy="259045"/>
    <xdr:sp macro="" textlink="">
      <xdr:nvSpPr>
        <xdr:cNvPr id="749" name="投資及び出資金該当値テキスト"/>
        <xdr:cNvSpPr txBox="1"/>
      </xdr:nvSpPr>
      <xdr:spPr>
        <a:xfrm>
          <a:off x="22212300"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158750</xdr:rowOff>
    </xdr:from>
    <xdr:to>
      <xdr:col>112</xdr:col>
      <xdr:colOff>38100</xdr:colOff>
      <xdr:row>35</xdr:row>
      <xdr:rowOff>88900</xdr:rowOff>
    </xdr:to>
    <xdr:sp macro="" textlink="">
      <xdr:nvSpPr>
        <xdr:cNvPr id="750" name="楕円 749"/>
        <xdr:cNvSpPr/>
      </xdr:nvSpPr>
      <xdr:spPr>
        <a:xfrm>
          <a:off x="21272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105427</xdr:rowOff>
    </xdr:from>
    <xdr:ext cx="469744" cy="259045"/>
    <xdr:sp macro="" textlink="">
      <xdr:nvSpPr>
        <xdr:cNvPr id="751" name="テキスト ボックス 750"/>
        <xdr:cNvSpPr txBox="1"/>
      </xdr:nvSpPr>
      <xdr:spPr>
        <a:xfrm>
          <a:off x="21088428"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52324</xdr:rowOff>
    </xdr:from>
    <xdr:to>
      <xdr:col>107</xdr:col>
      <xdr:colOff>101600</xdr:colOff>
      <xdr:row>34</xdr:row>
      <xdr:rowOff>153924</xdr:rowOff>
    </xdr:to>
    <xdr:sp macro="" textlink="">
      <xdr:nvSpPr>
        <xdr:cNvPr id="752" name="楕円 751"/>
        <xdr:cNvSpPr/>
      </xdr:nvSpPr>
      <xdr:spPr>
        <a:xfrm>
          <a:off x="20383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170451</xdr:rowOff>
    </xdr:from>
    <xdr:ext cx="469744" cy="259045"/>
    <xdr:sp macro="" textlink="">
      <xdr:nvSpPr>
        <xdr:cNvPr id="753" name="テキスト ボックス 752"/>
        <xdr:cNvSpPr txBox="1"/>
      </xdr:nvSpPr>
      <xdr:spPr>
        <a:xfrm>
          <a:off x="20199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81534</xdr:rowOff>
    </xdr:from>
    <xdr:to>
      <xdr:col>102</xdr:col>
      <xdr:colOff>165100</xdr:colOff>
      <xdr:row>35</xdr:row>
      <xdr:rowOff>11684</xdr:rowOff>
    </xdr:to>
    <xdr:sp macro="" textlink="">
      <xdr:nvSpPr>
        <xdr:cNvPr id="754" name="楕円 753"/>
        <xdr:cNvSpPr/>
      </xdr:nvSpPr>
      <xdr:spPr>
        <a:xfrm>
          <a:off x="19494500" y="59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28211</xdr:rowOff>
    </xdr:from>
    <xdr:ext cx="469744" cy="259045"/>
    <xdr:sp macro="" textlink="">
      <xdr:nvSpPr>
        <xdr:cNvPr id="755" name="テキスト ボックス 754"/>
        <xdr:cNvSpPr txBox="1"/>
      </xdr:nvSpPr>
      <xdr:spPr>
        <a:xfrm>
          <a:off x="19310428" y="56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71882</xdr:rowOff>
    </xdr:from>
    <xdr:to>
      <xdr:col>98</xdr:col>
      <xdr:colOff>38100</xdr:colOff>
      <xdr:row>38</xdr:row>
      <xdr:rowOff>2032</xdr:rowOff>
    </xdr:to>
    <xdr:sp macro="" textlink="">
      <xdr:nvSpPr>
        <xdr:cNvPr id="756" name="楕円 755"/>
        <xdr:cNvSpPr/>
      </xdr:nvSpPr>
      <xdr:spPr>
        <a:xfrm>
          <a:off x="18605500" y="64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18559</xdr:rowOff>
    </xdr:from>
    <xdr:ext cx="469744" cy="259045"/>
    <xdr:sp macro="" textlink="">
      <xdr:nvSpPr>
        <xdr:cNvPr id="757" name="テキスト ボックス 756"/>
        <xdr:cNvSpPr txBox="1"/>
      </xdr:nvSpPr>
      <xdr:spPr>
        <a:xfrm>
          <a:off x="18421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5741</xdr:rowOff>
    </xdr:from>
    <xdr:to>
      <xdr:col>116</xdr:col>
      <xdr:colOff>63500</xdr:colOff>
      <xdr:row>56</xdr:row>
      <xdr:rowOff>16104</xdr:rowOff>
    </xdr:to>
    <xdr:cxnSp macro="">
      <xdr:nvCxnSpPr>
        <xdr:cNvPr id="786" name="直線コネクタ 785"/>
        <xdr:cNvCxnSpPr/>
      </xdr:nvCxnSpPr>
      <xdr:spPr>
        <a:xfrm>
          <a:off x="21323300" y="9606941"/>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72014</xdr:rowOff>
    </xdr:from>
    <xdr:ext cx="469744" cy="259045"/>
    <xdr:sp macro="" textlink="">
      <xdr:nvSpPr>
        <xdr:cNvPr id="787" name="貸付金平均値テキスト"/>
        <xdr:cNvSpPr txBox="1"/>
      </xdr:nvSpPr>
      <xdr:spPr>
        <a:xfrm>
          <a:off x="22212300" y="9844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154825</xdr:rowOff>
    </xdr:from>
    <xdr:to>
      <xdr:col>111</xdr:col>
      <xdr:colOff>177800</xdr:colOff>
      <xdr:row>56</xdr:row>
      <xdr:rowOff>5741</xdr:rowOff>
    </xdr:to>
    <xdr:cxnSp macro="">
      <xdr:nvCxnSpPr>
        <xdr:cNvPr id="789" name="直線コネクタ 788"/>
        <xdr:cNvCxnSpPr/>
      </xdr:nvCxnSpPr>
      <xdr:spPr>
        <a:xfrm>
          <a:off x="20434300" y="9584575"/>
          <a:ext cx="889000" cy="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16044</xdr:rowOff>
    </xdr:from>
    <xdr:ext cx="469744" cy="259045"/>
    <xdr:sp macro="" textlink="">
      <xdr:nvSpPr>
        <xdr:cNvPr id="791" name="テキスト ボックス 790"/>
        <xdr:cNvSpPr txBox="1"/>
      </xdr:nvSpPr>
      <xdr:spPr>
        <a:xfrm>
          <a:off x="21088428" y="99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154825</xdr:rowOff>
    </xdr:from>
    <xdr:to>
      <xdr:col>107</xdr:col>
      <xdr:colOff>50800</xdr:colOff>
      <xdr:row>55</xdr:row>
      <xdr:rowOff>160389</xdr:rowOff>
    </xdr:to>
    <xdr:cxnSp macro="">
      <xdr:nvCxnSpPr>
        <xdr:cNvPr id="792" name="直線コネクタ 791"/>
        <xdr:cNvCxnSpPr/>
      </xdr:nvCxnSpPr>
      <xdr:spPr>
        <a:xfrm flipV="1">
          <a:off x="19545300" y="9584575"/>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77965</xdr:rowOff>
    </xdr:from>
    <xdr:to>
      <xdr:col>107</xdr:col>
      <xdr:colOff>101600</xdr:colOff>
      <xdr:row>58</xdr:row>
      <xdr:rowOff>8115</xdr:rowOff>
    </xdr:to>
    <xdr:sp macro="" textlink="">
      <xdr:nvSpPr>
        <xdr:cNvPr id="793" name="フローチャート: 判断 792"/>
        <xdr:cNvSpPr/>
      </xdr:nvSpPr>
      <xdr:spPr>
        <a:xfrm>
          <a:off x="20383500" y="985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170692</xdr:rowOff>
    </xdr:from>
    <xdr:ext cx="469744" cy="259045"/>
    <xdr:sp macro="" textlink="">
      <xdr:nvSpPr>
        <xdr:cNvPr id="794" name="テキスト ボックス 793"/>
        <xdr:cNvSpPr txBox="1"/>
      </xdr:nvSpPr>
      <xdr:spPr>
        <a:xfrm>
          <a:off x="20199428" y="99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160389</xdr:rowOff>
    </xdr:from>
    <xdr:to>
      <xdr:col>102</xdr:col>
      <xdr:colOff>114300</xdr:colOff>
      <xdr:row>56</xdr:row>
      <xdr:rowOff>38468</xdr:rowOff>
    </xdr:to>
    <xdr:cxnSp macro="">
      <xdr:nvCxnSpPr>
        <xdr:cNvPr id="795" name="直線コネクタ 794"/>
        <xdr:cNvCxnSpPr/>
      </xdr:nvCxnSpPr>
      <xdr:spPr>
        <a:xfrm flipV="1">
          <a:off x="18656300" y="9590139"/>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14300</xdr:rowOff>
    </xdr:from>
    <xdr:to>
      <xdr:col>102</xdr:col>
      <xdr:colOff>165100</xdr:colOff>
      <xdr:row>58</xdr:row>
      <xdr:rowOff>115900</xdr:rowOff>
    </xdr:to>
    <xdr:sp macro="" textlink="">
      <xdr:nvSpPr>
        <xdr:cNvPr id="796" name="フローチャート: 判断 795"/>
        <xdr:cNvSpPr/>
      </xdr:nvSpPr>
      <xdr:spPr>
        <a:xfrm>
          <a:off x="19494500" y="99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107027</xdr:rowOff>
    </xdr:from>
    <xdr:ext cx="469744" cy="259045"/>
    <xdr:sp macro="" textlink="">
      <xdr:nvSpPr>
        <xdr:cNvPr id="797" name="テキスト ボックス 796"/>
        <xdr:cNvSpPr txBox="1"/>
      </xdr:nvSpPr>
      <xdr:spPr>
        <a:xfrm>
          <a:off x="19310428" y="100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21577</xdr:rowOff>
    </xdr:from>
    <xdr:to>
      <xdr:col>98</xdr:col>
      <xdr:colOff>38100</xdr:colOff>
      <xdr:row>58</xdr:row>
      <xdr:rowOff>123177</xdr:rowOff>
    </xdr:to>
    <xdr:sp macro="" textlink="">
      <xdr:nvSpPr>
        <xdr:cNvPr id="798" name="フローチャート: 判断 797"/>
        <xdr:cNvSpPr/>
      </xdr:nvSpPr>
      <xdr:spPr>
        <a:xfrm>
          <a:off x="18605500" y="996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114304</xdr:rowOff>
    </xdr:from>
    <xdr:ext cx="469744" cy="259045"/>
    <xdr:sp macro="" textlink="">
      <xdr:nvSpPr>
        <xdr:cNvPr id="799" name="テキスト ボックス 798"/>
        <xdr:cNvSpPr txBox="1"/>
      </xdr:nvSpPr>
      <xdr:spPr>
        <a:xfrm>
          <a:off x="18421428" y="1005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136754</xdr:rowOff>
    </xdr:from>
    <xdr:to>
      <xdr:col>116</xdr:col>
      <xdr:colOff>114300</xdr:colOff>
      <xdr:row>56</xdr:row>
      <xdr:rowOff>66904</xdr:rowOff>
    </xdr:to>
    <xdr:sp macro="" textlink="">
      <xdr:nvSpPr>
        <xdr:cNvPr id="805" name="楕円 804"/>
        <xdr:cNvSpPr/>
      </xdr:nvSpPr>
      <xdr:spPr>
        <a:xfrm>
          <a:off x="22110700" y="95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159631</xdr:rowOff>
    </xdr:from>
    <xdr:ext cx="534377" cy="259045"/>
    <xdr:sp macro="" textlink="">
      <xdr:nvSpPr>
        <xdr:cNvPr id="806" name="貸付金該当値テキスト"/>
        <xdr:cNvSpPr txBox="1"/>
      </xdr:nvSpPr>
      <xdr:spPr>
        <a:xfrm>
          <a:off x="22212300" y="941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126391</xdr:rowOff>
    </xdr:from>
    <xdr:to>
      <xdr:col>112</xdr:col>
      <xdr:colOff>38100</xdr:colOff>
      <xdr:row>56</xdr:row>
      <xdr:rowOff>56541</xdr:rowOff>
    </xdr:to>
    <xdr:sp macro="" textlink="">
      <xdr:nvSpPr>
        <xdr:cNvPr id="807" name="楕円 806"/>
        <xdr:cNvSpPr/>
      </xdr:nvSpPr>
      <xdr:spPr>
        <a:xfrm>
          <a:off x="21272500" y="95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73068</xdr:rowOff>
    </xdr:from>
    <xdr:ext cx="534377" cy="259045"/>
    <xdr:sp macro="" textlink="">
      <xdr:nvSpPr>
        <xdr:cNvPr id="808" name="テキスト ボックス 807"/>
        <xdr:cNvSpPr txBox="1"/>
      </xdr:nvSpPr>
      <xdr:spPr>
        <a:xfrm>
          <a:off x="21056111" y="93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104025</xdr:rowOff>
    </xdr:from>
    <xdr:to>
      <xdr:col>107</xdr:col>
      <xdr:colOff>101600</xdr:colOff>
      <xdr:row>56</xdr:row>
      <xdr:rowOff>34175</xdr:rowOff>
    </xdr:to>
    <xdr:sp macro="" textlink="">
      <xdr:nvSpPr>
        <xdr:cNvPr id="809" name="楕円 808"/>
        <xdr:cNvSpPr/>
      </xdr:nvSpPr>
      <xdr:spPr>
        <a:xfrm>
          <a:off x="20383500" y="9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50702</xdr:rowOff>
    </xdr:from>
    <xdr:ext cx="534377" cy="259045"/>
    <xdr:sp macro="" textlink="">
      <xdr:nvSpPr>
        <xdr:cNvPr id="810" name="テキスト ボックス 809"/>
        <xdr:cNvSpPr txBox="1"/>
      </xdr:nvSpPr>
      <xdr:spPr>
        <a:xfrm>
          <a:off x="20167111" y="93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109589</xdr:rowOff>
    </xdr:from>
    <xdr:to>
      <xdr:col>102</xdr:col>
      <xdr:colOff>165100</xdr:colOff>
      <xdr:row>56</xdr:row>
      <xdr:rowOff>39739</xdr:rowOff>
    </xdr:to>
    <xdr:sp macro="" textlink="">
      <xdr:nvSpPr>
        <xdr:cNvPr id="811" name="楕円 810"/>
        <xdr:cNvSpPr/>
      </xdr:nvSpPr>
      <xdr:spPr>
        <a:xfrm>
          <a:off x="19494500" y="9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56266</xdr:rowOff>
    </xdr:from>
    <xdr:ext cx="534377" cy="259045"/>
    <xdr:sp macro="" textlink="">
      <xdr:nvSpPr>
        <xdr:cNvPr id="812" name="テキスト ボックス 811"/>
        <xdr:cNvSpPr txBox="1"/>
      </xdr:nvSpPr>
      <xdr:spPr>
        <a:xfrm>
          <a:off x="19278111" y="93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159118</xdr:rowOff>
    </xdr:from>
    <xdr:to>
      <xdr:col>98</xdr:col>
      <xdr:colOff>38100</xdr:colOff>
      <xdr:row>56</xdr:row>
      <xdr:rowOff>89268</xdr:rowOff>
    </xdr:to>
    <xdr:sp macro="" textlink="">
      <xdr:nvSpPr>
        <xdr:cNvPr id="813" name="楕円 812"/>
        <xdr:cNvSpPr/>
      </xdr:nvSpPr>
      <xdr:spPr>
        <a:xfrm>
          <a:off x="18605500" y="95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105795</xdr:rowOff>
    </xdr:from>
    <xdr:ext cx="534377" cy="259045"/>
    <xdr:sp macro="" textlink="">
      <xdr:nvSpPr>
        <xdr:cNvPr id="814" name="テキスト ボックス 813"/>
        <xdr:cNvSpPr txBox="1"/>
      </xdr:nvSpPr>
      <xdr:spPr>
        <a:xfrm>
          <a:off x="18389111" y="93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8255</xdr:rowOff>
    </xdr:from>
    <xdr:to>
      <xdr:col>116</xdr:col>
      <xdr:colOff>63500</xdr:colOff>
      <xdr:row>76</xdr:row>
      <xdr:rowOff>68638</xdr:rowOff>
    </xdr:to>
    <xdr:cxnSp macro="">
      <xdr:nvCxnSpPr>
        <xdr:cNvPr id="846" name="直線コネクタ 845"/>
        <xdr:cNvCxnSpPr/>
      </xdr:nvCxnSpPr>
      <xdr:spPr>
        <a:xfrm>
          <a:off x="21323300" y="13038455"/>
          <a:ext cx="8382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7"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110374</xdr:rowOff>
    </xdr:from>
    <xdr:to>
      <xdr:col>111</xdr:col>
      <xdr:colOff>177800</xdr:colOff>
      <xdr:row>76</xdr:row>
      <xdr:rowOff>8255</xdr:rowOff>
    </xdr:to>
    <xdr:cxnSp macro="">
      <xdr:nvCxnSpPr>
        <xdr:cNvPr id="849" name="直線コネクタ 848"/>
        <xdr:cNvCxnSpPr/>
      </xdr:nvCxnSpPr>
      <xdr:spPr>
        <a:xfrm>
          <a:off x="20434300" y="12454774"/>
          <a:ext cx="889000" cy="5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1" name="テキスト ボックス 850"/>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110374</xdr:rowOff>
    </xdr:from>
    <xdr:to>
      <xdr:col>107</xdr:col>
      <xdr:colOff>50800</xdr:colOff>
      <xdr:row>73</xdr:row>
      <xdr:rowOff>50317</xdr:rowOff>
    </xdr:to>
    <xdr:cxnSp macro="">
      <xdr:nvCxnSpPr>
        <xdr:cNvPr id="852" name="直線コネクタ 851"/>
        <xdr:cNvCxnSpPr/>
      </xdr:nvCxnSpPr>
      <xdr:spPr>
        <a:xfrm flipV="1">
          <a:off x="19545300" y="12454774"/>
          <a:ext cx="889000" cy="1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24990</xdr:rowOff>
    </xdr:from>
    <xdr:to>
      <xdr:col>107</xdr:col>
      <xdr:colOff>101600</xdr:colOff>
      <xdr:row>73</xdr:row>
      <xdr:rowOff>126590</xdr:rowOff>
    </xdr:to>
    <xdr:sp macro="" textlink="">
      <xdr:nvSpPr>
        <xdr:cNvPr id="853" name="フローチャート: 判断 852"/>
        <xdr:cNvSpPr/>
      </xdr:nvSpPr>
      <xdr:spPr>
        <a:xfrm>
          <a:off x="20383500" y="125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117717</xdr:rowOff>
    </xdr:from>
    <xdr:ext cx="534377" cy="259045"/>
    <xdr:sp macro="" textlink="">
      <xdr:nvSpPr>
        <xdr:cNvPr id="854" name="テキスト ボックス 853"/>
        <xdr:cNvSpPr txBox="1"/>
      </xdr:nvSpPr>
      <xdr:spPr>
        <a:xfrm>
          <a:off x="20167111" y="126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50317</xdr:rowOff>
    </xdr:from>
    <xdr:to>
      <xdr:col>102</xdr:col>
      <xdr:colOff>114300</xdr:colOff>
      <xdr:row>73</xdr:row>
      <xdr:rowOff>145644</xdr:rowOff>
    </xdr:to>
    <xdr:cxnSp macro="">
      <xdr:nvCxnSpPr>
        <xdr:cNvPr id="855" name="直線コネクタ 854"/>
        <xdr:cNvCxnSpPr/>
      </xdr:nvCxnSpPr>
      <xdr:spPr>
        <a:xfrm flipV="1">
          <a:off x="18656300" y="12566167"/>
          <a:ext cx="889000" cy="9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127109</xdr:rowOff>
    </xdr:from>
    <xdr:to>
      <xdr:col>102</xdr:col>
      <xdr:colOff>165100</xdr:colOff>
      <xdr:row>75</xdr:row>
      <xdr:rowOff>57259</xdr:rowOff>
    </xdr:to>
    <xdr:sp macro="" textlink="">
      <xdr:nvSpPr>
        <xdr:cNvPr id="856" name="フローチャート: 判断 855"/>
        <xdr:cNvSpPr/>
      </xdr:nvSpPr>
      <xdr:spPr>
        <a:xfrm>
          <a:off x="19494500" y="1281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48386</xdr:rowOff>
    </xdr:from>
    <xdr:ext cx="534377" cy="259045"/>
    <xdr:sp macro="" textlink="">
      <xdr:nvSpPr>
        <xdr:cNvPr id="857" name="テキスト ボックス 856"/>
        <xdr:cNvSpPr txBox="1"/>
      </xdr:nvSpPr>
      <xdr:spPr>
        <a:xfrm>
          <a:off x="19278111" y="129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14115</xdr:rowOff>
    </xdr:from>
    <xdr:to>
      <xdr:col>98</xdr:col>
      <xdr:colOff>38100</xdr:colOff>
      <xdr:row>75</xdr:row>
      <xdr:rowOff>115715</xdr:rowOff>
    </xdr:to>
    <xdr:sp macro="" textlink="">
      <xdr:nvSpPr>
        <xdr:cNvPr id="858" name="フローチャート: 判断 857"/>
        <xdr:cNvSpPr/>
      </xdr:nvSpPr>
      <xdr:spPr>
        <a:xfrm>
          <a:off x="18605500" y="128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106842</xdr:rowOff>
    </xdr:from>
    <xdr:ext cx="534377" cy="259045"/>
    <xdr:sp macro="" textlink="">
      <xdr:nvSpPr>
        <xdr:cNvPr id="859" name="テキスト ボックス 858"/>
        <xdr:cNvSpPr txBox="1"/>
      </xdr:nvSpPr>
      <xdr:spPr>
        <a:xfrm>
          <a:off x="18389111" y="129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17838</xdr:rowOff>
    </xdr:from>
    <xdr:to>
      <xdr:col>116</xdr:col>
      <xdr:colOff>114300</xdr:colOff>
      <xdr:row>76</xdr:row>
      <xdr:rowOff>119438</xdr:rowOff>
    </xdr:to>
    <xdr:sp macro="" textlink="">
      <xdr:nvSpPr>
        <xdr:cNvPr id="865" name="楕円 864"/>
        <xdr:cNvSpPr/>
      </xdr:nvSpPr>
      <xdr:spPr>
        <a:xfrm>
          <a:off x="22110700" y="130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167715</xdr:rowOff>
    </xdr:from>
    <xdr:ext cx="534377" cy="259045"/>
    <xdr:sp macro="" textlink="">
      <xdr:nvSpPr>
        <xdr:cNvPr id="866" name="繰出金該当値テキスト"/>
        <xdr:cNvSpPr txBox="1"/>
      </xdr:nvSpPr>
      <xdr:spPr>
        <a:xfrm>
          <a:off x="22212300" y="130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128905</xdr:rowOff>
    </xdr:from>
    <xdr:to>
      <xdr:col>112</xdr:col>
      <xdr:colOff>38100</xdr:colOff>
      <xdr:row>76</xdr:row>
      <xdr:rowOff>59055</xdr:rowOff>
    </xdr:to>
    <xdr:sp macro="" textlink="">
      <xdr:nvSpPr>
        <xdr:cNvPr id="867" name="楕円 866"/>
        <xdr:cNvSpPr/>
      </xdr:nvSpPr>
      <xdr:spPr>
        <a:xfrm>
          <a:off x="21272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50182</xdr:rowOff>
    </xdr:from>
    <xdr:ext cx="534377" cy="259045"/>
    <xdr:sp macro="" textlink="">
      <xdr:nvSpPr>
        <xdr:cNvPr id="868" name="テキスト ボックス 867"/>
        <xdr:cNvSpPr txBox="1"/>
      </xdr:nvSpPr>
      <xdr:spPr>
        <a:xfrm>
          <a:off x="21056111" y="130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59574</xdr:rowOff>
    </xdr:from>
    <xdr:to>
      <xdr:col>107</xdr:col>
      <xdr:colOff>101600</xdr:colOff>
      <xdr:row>72</xdr:row>
      <xdr:rowOff>161174</xdr:rowOff>
    </xdr:to>
    <xdr:sp macro="" textlink="">
      <xdr:nvSpPr>
        <xdr:cNvPr id="869" name="楕円 868"/>
        <xdr:cNvSpPr/>
      </xdr:nvSpPr>
      <xdr:spPr>
        <a:xfrm>
          <a:off x="20383500" y="124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6251</xdr:rowOff>
    </xdr:from>
    <xdr:ext cx="534377" cy="259045"/>
    <xdr:sp macro="" textlink="">
      <xdr:nvSpPr>
        <xdr:cNvPr id="870" name="テキスト ボックス 869"/>
        <xdr:cNvSpPr txBox="1"/>
      </xdr:nvSpPr>
      <xdr:spPr>
        <a:xfrm>
          <a:off x="20167111" y="121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170967</xdr:rowOff>
    </xdr:from>
    <xdr:to>
      <xdr:col>102</xdr:col>
      <xdr:colOff>165100</xdr:colOff>
      <xdr:row>73</xdr:row>
      <xdr:rowOff>101117</xdr:rowOff>
    </xdr:to>
    <xdr:sp macro="" textlink="">
      <xdr:nvSpPr>
        <xdr:cNvPr id="871" name="楕円 870"/>
        <xdr:cNvSpPr/>
      </xdr:nvSpPr>
      <xdr:spPr>
        <a:xfrm>
          <a:off x="19494500" y="12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117644</xdr:rowOff>
    </xdr:from>
    <xdr:ext cx="534377" cy="259045"/>
    <xdr:sp macro="" textlink="">
      <xdr:nvSpPr>
        <xdr:cNvPr id="872" name="テキスト ボックス 871"/>
        <xdr:cNvSpPr txBox="1"/>
      </xdr:nvSpPr>
      <xdr:spPr>
        <a:xfrm>
          <a:off x="19278111" y="122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94844</xdr:rowOff>
    </xdr:from>
    <xdr:to>
      <xdr:col>98</xdr:col>
      <xdr:colOff>38100</xdr:colOff>
      <xdr:row>74</xdr:row>
      <xdr:rowOff>24994</xdr:rowOff>
    </xdr:to>
    <xdr:sp macro="" textlink="">
      <xdr:nvSpPr>
        <xdr:cNvPr id="873" name="楕円 872"/>
        <xdr:cNvSpPr/>
      </xdr:nvSpPr>
      <xdr:spPr>
        <a:xfrm>
          <a:off x="18605500" y="126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41521</xdr:rowOff>
    </xdr:from>
    <xdr:ext cx="534377" cy="259045"/>
    <xdr:sp macro="" textlink="">
      <xdr:nvSpPr>
        <xdr:cNvPr id="874" name="テキスト ボックス 873"/>
        <xdr:cNvSpPr txBox="1"/>
      </xdr:nvSpPr>
      <xdr:spPr>
        <a:xfrm>
          <a:off x="18389111" y="123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産業振興と人材育成の拠点整備、私立保育所及び認定こども園の施設整備補助、温泉観光施設の建設、公民館の耐震化整備などの実施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により歳出総額は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た。歳出総額を住民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当たりに換算すると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439,160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なった。（前年度住民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当たり決算額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431,653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経常経費の削減、職員数の削減などに取り組んできたことで、類似団体平均、長野県平均と比較して低い数値となっている。なお、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経常的な経費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度比で減少してい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るが、引き続き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職員数の管理や経常的経費の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など行財政改革の取組みを進めていく必要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新規に１園が民営化したことによる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民間保育所運営費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サービス利用の増加に伴う障害者総合支援法に基づく給付費の増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準要保護児童・生徒の給食費無料化に伴う要保護・準要保護児童・生徒援助費の増など経常的経費の増加に加え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年度は臨時福祉給付金給付事業の実施により、住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広域連合に対する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焼却場の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整備および新旧ごみ焼却場の運営に対する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は微減となった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年度に数値が大幅に増加したのは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下水道事業会計への支出が、法適化に伴い繰出金から補助金へ変更になったこと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が主な原因である。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市役所本庁舎の整備が完了したものの、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産業振興と人材育成の拠点整備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私立保育所及び認定こども園の施設整備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、温泉観光施設の建設、公民館の耐震化整備などの実施により、決算額は７億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万円の増となり、住民一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水道事業会計への出資金が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浄水場及び配水池整備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に伴い１億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万円増となり、住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民１人当たりのコストは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民健康保険特別会計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の基盤安定のための繰出金の減、簡易水道事業特別会計の水道事業会計への会計統合に伴う繰出金の減など２億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万円減少し、住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引き続き、財政健全化のため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事業の抜本的な見直しに取り組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102,628
100,486
658.66
46,110,172
45,070,158
913,537
26,972,816
42,169,424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5397</xdr:rowOff>
    </xdr:from>
    <xdr:to>
      <xdr:col>24</xdr:col>
      <xdr:colOff>63500</xdr:colOff>
      <xdr:row>36</xdr:row>
      <xdr:rowOff>12255</xdr:rowOff>
    </xdr:to>
    <xdr:cxnSp macro="">
      <xdr:nvCxnSpPr>
        <xdr:cNvPr id="57" name="直線コネクタ 56"/>
        <xdr:cNvCxnSpPr/>
      </xdr:nvCxnSpPr>
      <xdr:spPr>
        <a:xfrm>
          <a:off x="3797300" y="617759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42625</xdr:rowOff>
    </xdr:from>
    <xdr:ext cx="469744" cy="259045"/>
    <xdr:sp macro="" textlink="">
      <xdr:nvSpPr>
        <xdr:cNvPr id="58" name="議会費平均値テキスト"/>
        <xdr:cNvSpPr txBox="1"/>
      </xdr:nvSpPr>
      <xdr:spPr>
        <a:xfrm>
          <a:off x="4686300" y="5871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51117</xdr:rowOff>
    </xdr:from>
    <xdr:to>
      <xdr:col>19</xdr:col>
      <xdr:colOff>177800</xdr:colOff>
      <xdr:row>36</xdr:row>
      <xdr:rowOff>5397</xdr:rowOff>
    </xdr:to>
    <xdr:cxnSp macro="">
      <xdr:nvCxnSpPr>
        <xdr:cNvPr id="60" name="直線コネクタ 59"/>
        <xdr:cNvCxnSpPr/>
      </xdr:nvCxnSpPr>
      <xdr:spPr>
        <a:xfrm>
          <a:off x="2908300" y="605186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62" name="テキスト ボックス 61"/>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51117</xdr:rowOff>
    </xdr:from>
    <xdr:to>
      <xdr:col>15</xdr:col>
      <xdr:colOff>50800</xdr:colOff>
      <xdr:row>35</xdr:row>
      <xdr:rowOff>128841</xdr:rowOff>
    </xdr:to>
    <xdr:cxnSp macro="">
      <xdr:nvCxnSpPr>
        <xdr:cNvPr id="63" name="直線コネクタ 62"/>
        <xdr:cNvCxnSpPr/>
      </xdr:nvCxnSpPr>
      <xdr:spPr>
        <a:xfrm flipV="1">
          <a:off x="2019300" y="605186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128905</xdr:rowOff>
    </xdr:from>
    <xdr:to>
      <xdr:col>15</xdr:col>
      <xdr:colOff>101600</xdr:colOff>
      <xdr:row>36</xdr:row>
      <xdr:rowOff>59055</xdr:rowOff>
    </xdr:to>
    <xdr:sp macro="" textlink="">
      <xdr:nvSpPr>
        <xdr:cNvPr id="64" name="フローチャート: 判断 63"/>
        <xdr:cNvSpPr/>
      </xdr:nvSpPr>
      <xdr:spPr>
        <a:xfrm>
          <a:off x="2857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50182</xdr:rowOff>
    </xdr:from>
    <xdr:ext cx="469744" cy="259045"/>
    <xdr:sp macro="" textlink="">
      <xdr:nvSpPr>
        <xdr:cNvPr id="65" name="テキスト ボックス 64"/>
        <xdr:cNvSpPr txBox="1"/>
      </xdr:nvSpPr>
      <xdr:spPr>
        <a:xfrm>
          <a:off x="2673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128841</xdr:rowOff>
    </xdr:from>
    <xdr:to>
      <xdr:col>10</xdr:col>
      <xdr:colOff>114300</xdr:colOff>
      <xdr:row>36</xdr:row>
      <xdr:rowOff>28258</xdr:rowOff>
    </xdr:to>
    <xdr:cxnSp macro="">
      <xdr:nvCxnSpPr>
        <xdr:cNvPr id="66" name="直線コネクタ 65"/>
        <xdr:cNvCxnSpPr/>
      </xdr:nvCxnSpPr>
      <xdr:spPr>
        <a:xfrm flipV="1">
          <a:off x="1130300" y="6129591"/>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72327</xdr:rowOff>
    </xdr:from>
    <xdr:to>
      <xdr:col>10</xdr:col>
      <xdr:colOff>165100</xdr:colOff>
      <xdr:row>37</xdr:row>
      <xdr:rowOff>2477</xdr:rowOff>
    </xdr:to>
    <xdr:sp macro="" textlink="">
      <xdr:nvSpPr>
        <xdr:cNvPr id="67" name="フローチャート: 判断 66"/>
        <xdr:cNvSpPr/>
      </xdr:nvSpPr>
      <xdr:spPr>
        <a:xfrm>
          <a:off x="1968500" y="624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165054</xdr:rowOff>
    </xdr:from>
    <xdr:ext cx="469744" cy="259045"/>
    <xdr:sp macro="" textlink="">
      <xdr:nvSpPr>
        <xdr:cNvPr id="68" name="テキスト ボックス 67"/>
        <xdr:cNvSpPr txBox="1"/>
      </xdr:nvSpPr>
      <xdr:spPr>
        <a:xfrm>
          <a:off x="1784428" y="633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87757</xdr:rowOff>
    </xdr:from>
    <xdr:to>
      <xdr:col>6</xdr:col>
      <xdr:colOff>38100</xdr:colOff>
      <xdr:row>37</xdr:row>
      <xdr:rowOff>17907</xdr:rowOff>
    </xdr:to>
    <xdr:sp macro="" textlink="">
      <xdr:nvSpPr>
        <xdr:cNvPr id="69" name="フローチャート: 判断 68"/>
        <xdr:cNvSpPr/>
      </xdr:nvSpPr>
      <xdr:spPr>
        <a:xfrm>
          <a:off x="1079500" y="62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9034</xdr:rowOff>
    </xdr:from>
    <xdr:ext cx="469744" cy="259045"/>
    <xdr:sp macro="" textlink="">
      <xdr:nvSpPr>
        <xdr:cNvPr id="70" name="テキスト ボックス 69"/>
        <xdr:cNvSpPr txBox="1"/>
      </xdr:nvSpPr>
      <xdr:spPr>
        <a:xfrm>
          <a:off x="895428" y="63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132905</xdr:rowOff>
    </xdr:from>
    <xdr:to>
      <xdr:col>24</xdr:col>
      <xdr:colOff>114300</xdr:colOff>
      <xdr:row>36</xdr:row>
      <xdr:rowOff>63055</xdr:rowOff>
    </xdr:to>
    <xdr:sp macro="" textlink="">
      <xdr:nvSpPr>
        <xdr:cNvPr id="76" name="楕円 75"/>
        <xdr:cNvSpPr/>
      </xdr:nvSpPr>
      <xdr:spPr>
        <a:xfrm>
          <a:off x="45847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111332</xdr:rowOff>
    </xdr:from>
    <xdr:ext cx="469744" cy="259045"/>
    <xdr:sp macro="" textlink="">
      <xdr:nvSpPr>
        <xdr:cNvPr id="77" name="議会費該当値テキスト"/>
        <xdr:cNvSpPr txBox="1"/>
      </xdr:nvSpPr>
      <xdr:spPr>
        <a:xfrm>
          <a:off x="4686300" y="611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126047</xdr:rowOff>
    </xdr:from>
    <xdr:to>
      <xdr:col>20</xdr:col>
      <xdr:colOff>38100</xdr:colOff>
      <xdr:row>36</xdr:row>
      <xdr:rowOff>56197</xdr:rowOff>
    </xdr:to>
    <xdr:sp macro="" textlink="">
      <xdr:nvSpPr>
        <xdr:cNvPr id="78" name="楕円 77"/>
        <xdr:cNvSpPr/>
      </xdr:nvSpPr>
      <xdr:spPr>
        <a:xfrm>
          <a:off x="3746500" y="61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47324</xdr:rowOff>
    </xdr:from>
    <xdr:ext cx="469744" cy="259045"/>
    <xdr:sp macro="" textlink="">
      <xdr:nvSpPr>
        <xdr:cNvPr id="79" name="テキスト ボックス 78"/>
        <xdr:cNvSpPr txBox="1"/>
      </xdr:nvSpPr>
      <xdr:spPr>
        <a:xfrm>
          <a:off x="3562428" y="621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xdr:rowOff>
    </xdr:from>
    <xdr:to>
      <xdr:col>15</xdr:col>
      <xdr:colOff>101600</xdr:colOff>
      <xdr:row>35</xdr:row>
      <xdr:rowOff>101917</xdr:rowOff>
    </xdr:to>
    <xdr:sp macro="" textlink="">
      <xdr:nvSpPr>
        <xdr:cNvPr id="80" name="楕円 79"/>
        <xdr:cNvSpPr/>
      </xdr:nvSpPr>
      <xdr:spPr>
        <a:xfrm>
          <a:off x="2857500" y="60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118444</xdr:rowOff>
    </xdr:from>
    <xdr:ext cx="469744" cy="259045"/>
    <xdr:sp macro="" textlink="">
      <xdr:nvSpPr>
        <xdr:cNvPr id="81" name="テキスト ボックス 80"/>
        <xdr:cNvSpPr txBox="1"/>
      </xdr:nvSpPr>
      <xdr:spPr>
        <a:xfrm>
          <a:off x="2673428" y="577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78041</xdr:rowOff>
    </xdr:from>
    <xdr:to>
      <xdr:col>10</xdr:col>
      <xdr:colOff>165100</xdr:colOff>
      <xdr:row>36</xdr:row>
      <xdr:rowOff>8191</xdr:rowOff>
    </xdr:to>
    <xdr:sp macro="" textlink="">
      <xdr:nvSpPr>
        <xdr:cNvPr id="82" name="楕円 81"/>
        <xdr:cNvSpPr/>
      </xdr:nvSpPr>
      <xdr:spPr>
        <a:xfrm>
          <a:off x="1968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24718</xdr:rowOff>
    </xdr:from>
    <xdr:ext cx="469744" cy="259045"/>
    <xdr:sp macro="" textlink="">
      <xdr:nvSpPr>
        <xdr:cNvPr id="83" name="テキスト ボックス 82"/>
        <xdr:cNvSpPr txBox="1"/>
      </xdr:nvSpPr>
      <xdr:spPr>
        <a:xfrm>
          <a:off x="1784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148908</xdr:rowOff>
    </xdr:from>
    <xdr:to>
      <xdr:col>6</xdr:col>
      <xdr:colOff>38100</xdr:colOff>
      <xdr:row>36</xdr:row>
      <xdr:rowOff>79058</xdr:rowOff>
    </xdr:to>
    <xdr:sp macro="" textlink="">
      <xdr:nvSpPr>
        <xdr:cNvPr id="84" name="楕円 83"/>
        <xdr:cNvSpPr/>
      </xdr:nvSpPr>
      <xdr:spPr>
        <a:xfrm>
          <a:off x="1079500" y="61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95585</xdr:rowOff>
    </xdr:from>
    <xdr:ext cx="469744" cy="259045"/>
    <xdr:sp macro="" textlink="">
      <xdr:nvSpPr>
        <xdr:cNvPr id="85" name="テキスト ボックス 84"/>
        <xdr:cNvSpPr txBox="1"/>
      </xdr:nvSpPr>
      <xdr:spPr>
        <a:xfrm>
          <a:off x="895428" y="592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168694</xdr:rowOff>
    </xdr:from>
    <xdr:to>
      <xdr:col>24</xdr:col>
      <xdr:colOff>63500</xdr:colOff>
      <xdr:row>57</xdr:row>
      <xdr:rowOff>64</xdr:rowOff>
    </xdr:to>
    <xdr:cxnSp macro="">
      <xdr:nvCxnSpPr>
        <xdr:cNvPr id="115" name="直線コネクタ 114"/>
        <xdr:cNvCxnSpPr/>
      </xdr:nvCxnSpPr>
      <xdr:spPr>
        <a:xfrm>
          <a:off x="3797300" y="9598444"/>
          <a:ext cx="838200" cy="17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166998</xdr:rowOff>
    </xdr:from>
    <xdr:to>
      <xdr:col>19</xdr:col>
      <xdr:colOff>177800</xdr:colOff>
      <xdr:row>55</xdr:row>
      <xdr:rowOff>168694</xdr:rowOff>
    </xdr:to>
    <xdr:cxnSp macro="">
      <xdr:nvCxnSpPr>
        <xdr:cNvPr id="118" name="直線コネクタ 117"/>
        <xdr:cNvCxnSpPr/>
      </xdr:nvCxnSpPr>
      <xdr:spPr>
        <a:xfrm>
          <a:off x="2908300" y="9425298"/>
          <a:ext cx="8890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51670</xdr:rowOff>
    </xdr:from>
    <xdr:to>
      <xdr:col>15</xdr:col>
      <xdr:colOff>50800</xdr:colOff>
      <xdr:row>54</xdr:row>
      <xdr:rowOff>166998</xdr:rowOff>
    </xdr:to>
    <xdr:cxnSp macro="">
      <xdr:nvCxnSpPr>
        <xdr:cNvPr id="121" name="直線コネクタ 120"/>
        <xdr:cNvCxnSpPr/>
      </xdr:nvCxnSpPr>
      <xdr:spPr>
        <a:xfrm>
          <a:off x="2019300" y="9138520"/>
          <a:ext cx="889000" cy="28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120714</xdr:rowOff>
    </xdr:from>
    <xdr:to>
      <xdr:col>15</xdr:col>
      <xdr:colOff>101600</xdr:colOff>
      <xdr:row>54</xdr:row>
      <xdr:rowOff>50864</xdr:rowOff>
    </xdr:to>
    <xdr:sp macro="" textlink="">
      <xdr:nvSpPr>
        <xdr:cNvPr id="122" name="フローチャート: 判断 121"/>
        <xdr:cNvSpPr/>
      </xdr:nvSpPr>
      <xdr:spPr>
        <a:xfrm>
          <a:off x="2857500" y="92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67391</xdr:rowOff>
    </xdr:from>
    <xdr:ext cx="534377" cy="259045"/>
    <xdr:sp macro="" textlink="">
      <xdr:nvSpPr>
        <xdr:cNvPr id="123" name="テキスト ボックス 122"/>
        <xdr:cNvSpPr txBox="1"/>
      </xdr:nvSpPr>
      <xdr:spPr>
        <a:xfrm>
          <a:off x="2641111" y="89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51670</xdr:rowOff>
    </xdr:from>
    <xdr:to>
      <xdr:col>10</xdr:col>
      <xdr:colOff>114300</xdr:colOff>
      <xdr:row>55</xdr:row>
      <xdr:rowOff>133738</xdr:rowOff>
    </xdr:to>
    <xdr:cxnSp macro="">
      <xdr:nvCxnSpPr>
        <xdr:cNvPr id="124" name="直線コネクタ 123"/>
        <xdr:cNvCxnSpPr/>
      </xdr:nvCxnSpPr>
      <xdr:spPr>
        <a:xfrm flipV="1">
          <a:off x="1130300" y="9138520"/>
          <a:ext cx="889000" cy="4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148565</xdr:rowOff>
    </xdr:from>
    <xdr:to>
      <xdr:col>10</xdr:col>
      <xdr:colOff>165100</xdr:colOff>
      <xdr:row>55</xdr:row>
      <xdr:rowOff>78715</xdr:rowOff>
    </xdr:to>
    <xdr:sp macro="" textlink="">
      <xdr:nvSpPr>
        <xdr:cNvPr id="125" name="フローチャート: 判断 124"/>
        <xdr:cNvSpPr/>
      </xdr:nvSpPr>
      <xdr:spPr>
        <a:xfrm>
          <a:off x="1968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69842</xdr:rowOff>
    </xdr:from>
    <xdr:ext cx="534377" cy="259045"/>
    <xdr:sp macro="" textlink="">
      <xdr:nvSpPr>
        <xdr:cNvPr id="126" name="テキスト ボックス 125"/>
        <xdr:cNvSpPr txBox="1"/>
      </xdr:nvSpPr>
      <xdr:spPr>
        <a:xfrm>
          <a:off x="1752111"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116942</xdr:rowOff>
    </xdr:from>
    <xdr:to>
      <xdr:col>6</xdr:col>
      <xdr:colOff>38100</xdr:colOff>
      <xdr:row>55</xdr:row>
      <xdr:rowOff>47092</xdr:rowOff>
    </xdr:to>
    <xdr:sp macro="" textlink="">
      <xdr:nvSpPr>
        <xdr:cNvPr id="127" name="フローチャート: 判断 126"/>
        <xdr:cNvSpPr/>
      </xdr:nvSpPr>
      <xdr:spPr>
        <a:xfrm>
          <a:off x="1079500" y="93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63619</xdr:rowOff>
    </xdr:from>
    <xdr:ext cx="534377" cy="259045"/>
    <xdr:sp macro="" textlink="">
      <xdr:nvSpPr>
        <xdr:cNvPr id="128" name="テキスト ボックス 127"/>
        <xdr:cNvSpPr txBox="1"/>
      </xdr:nvSpPr>
      <xdr:spPr>
        <a:xfrm>
          <a:off x="863111" y="91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120714</xdr:rowOff>
    </xdr:from>
    <xdr:to>
      <xdr:col>24</xdr:col>
      <xdr:colOff>114300</xdr:colOff>
      <xdr:row>57</xdr:row>
      <xdr:rowOff>50864</xdr:rowOff>
    </xdr:to>
    <xdr:sp macro="" textlink="">
      <xdr:nvSpPr>
        <xdr:cNvPr id="134" name="楕円 133"/>
        <xdr:cNvSpPr/>
      </xdr:nvSpPr>
      <xdr:spPr>
        <a:xfrm>
          <a:off x="4584700" y="97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99141</xdr:rowOff>
    </xdr:from>
    <xdr:ext cx="534377" cy="259045"/>
    <xdr:sp macro="" textlink="">
      <xdr:nvSpPr>
        <xdr:cNvPr id="135" name="総務費該当値テキスト"/>
        <xdr:cNvSpPr txBox="1"/>
      </xdr:nvSpPr>
      <xdr:spPr>
        <a:xfrm>
          <a:off x="4686300" y="97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117894</xdr:rowOff>
    </xdr:from>
    <xdr:to>
      <xdr:col>20</xdr:col>
      <xdr:colOff>38100</xdr:colOff>
      <xdr:row>56</xdr:row>
      <xdr:rowOff>48044</xdr:rowOff>
    </xdr:to>
    <xdr:sp macro="" textlink="">
      <xdr:nvSpPr>
        <xdr:cNvPr id="136" name="楕円 135"/>
        <xdr:cNvSpPr/>
      </xdr:nvSpPr>
      <xdr:spPr>
        <a:xfrm>
          <a:off x="3746500" y="95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39171</xdr:rowOff>
    </xdr:from>
    <xdr:ext cx="534377" cy="259045"/>
    <xdr:sp macro="" textlink="">
      <xdr:nvSpPr>
        <xdr:cNvPr id="137" name="テキスト ボックス 136"/>
        <xdr:cNvSpPr txBox="1"/>
      </xdr:nvSpPr>
      <xdr:spPr>
        <a:xfrm>
          <a:off x="3530111" y="96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116198</xdr:rowOff>
    </xdr:from>
    <xdr:to>
      <xdr:col>15</xdr:col>
      <xdr:colOff>101600</xdr:colOff>
      <xdr:row>55</xdr:row>
      <xdr:rowOff>46348</xdr:rowOff>
    </xdr:to>
    <xdr:sp macro="" textlink="">
      <xdr:nvSpPr>
        <xdr:cNvPr id="138" name="楕円 137"/>
        <xdr:cNvSpPr/>
      </xdr:nvSpPr>
      <xdr:spPr>
        <a:xfrm>
          <a:off x="2857500" y="93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37475</xdr:rowOff>
    </xdr:from>
    <xdr:ext cx="534377" cy="259045"/>
    <xdr:sp macro="" textlink="">
      <xdr:nvSpPr>
        <xdr:cNvPr id="139" name="テキスト ボックス 138"/>
        <xdr:cNvSpPr txBox="1"/>
      </xdr:nvSpPr>
      <xdr:spPr>
        <a:xfrm>
          <a:off x="2641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870</xdr:rowOff>
    </xdr:from>
    <xdr:to>
      <xdr:col>10</xdr:col>
      <xdr:colOff>165100</xdr:colOff>
      <xdr:row>53</xdr:row>
      <xdr:rowOff>102470</xdr:rowOff>
    </xdr:to>
    <xdr:sp macro="" textlink="">
      <xdr:nvSpPr>
        <xdr:cNvPr id="140" name="楕円 139"/>
        <xdr:cNvSpPr/>
      </xdr:nvSpPr>
      <xdr:spPr>
        <a:xfrm>
          <a:off x="1968500" y="90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118997</xdr:rowOff>
    </xdr:from>
    <xdr:ext cx="534377" cy="259045"/>
    <xdr:sp macro="" textlink="">
      <xdr:nvSpPr>
        <xdr:cNvPr id="141" name="テキスト ボックス 140"/>
        <xdr:cNvSpPr txBox="1"/>
      </xdr:nvSpPr>
      <xdr:spPr>
        <a:xfrm>
          <a:off x="1752111" y="88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82938</xdr:rowOff>
    </xdr:from>
    <xdr:to>
      <xdr:col>6</xdr:col>
      <xdr:colOff>38100</xdr:colOff>
      <xdr:row>56</xdr:row>
      <xdr:rowOff>13088</xdr:rowOff>
    </xdr:to>
    <xdr:sp macro="" textlink="">
      <xdr:nvSpPr>
        <xdr:cNvPr id="142" name="楕円 141"/>
        <xdr:cNvSpPr/>
      </xdr:nvSpPr>
      <xdr:spPr>
        <a:xfrm>
          <a:off x="1079500" y="95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4215</xdr:rowOff>
    </xdr:from>
    <xdr:ext cx="534377" cy="259045"/>
    <xdr:sp macro="" textlink="">
      <xdr:nvSpPr>
        <xdr:cNvPr id="143" name="テキスト ボックス 142"/>
        <xdr:cNvSpPr txBox="1"/>
      </xdr:nvSpPr>
      <xdr:spPr>
        <a:xfrm>
          <a:off x="863111" y="96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62193</xdr:rowOff>
    </xdr:from>
    <xdr:to>
      <xdr:col>24</xdr:col>
      <xdr:colOff>63500</xdr:colOff>
      <xdr:row>77</xdr:row>
      <xdr:rowOff>136075</xdr:rowOff>
    </xdr:to>
    <xdr:cxnSp macro="">
      <xdr:nvCxnSpPr>
        <xdr:cNvPr id="175" name="直線コネクタ 174"/>
        <xdr:cNvCxnSpPr/>
      </xdr:nvCxnSpPr>
      <xdr:spPr>
        <a:xfrm flipV="1">
          <a:off x="3797300" y="13263843"/>
          <a:ext cx="838200" cy="7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136075</xdr:rowOff>
    </xdr:from>
    <xdr:to>
      <xdr:col>19</xdr:col>
      <xdr:colOff>177800</xdr:colOff>
      <xdr:row>78</xdr:row>
      <xdr:rowOff>18073</xdr:rowOff>
    </xdr:to>
    <xdr:cxnSp macro="">
      <xdr:nvCxnSpPr>
        <xdr:cNvPr id="178" name="直線コネクタ 177"/>
        <xdr:cNvCxnSpPr/>
      </xdr:nvCxnSpPr>
      <xdr:spPr>
        <a:xfrm flipV="1">
          <a:off x="2908300" y="13337725"/>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18073</xdr:rowOff>
    </xdr:from>
    <xdr:to>
      <xdr:col>15</xdr:col>
      <xdr:colOff>50800</xdr:colOff>
      <xdr:row>78</xdr:row>
      <xdr:rowOff>51755</xdr:rowOff>
    </xdr:to>
    <xdr:cxnSp macro="">
      <xdr:nvCxnSpPr>
        <xdr:cNvPr id="181" name="直線コネクタ 180"/>
        <xdr:cNvCxnSpPr/>
      </xdr:nvCxnSpPr>
      <xdr:spPr>
        <a:xfrm flipV="1">
          <a:off x="2019300" y="13391173"/>
          <a:ext cx="8890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2" name="フローチャート: 判断 181"/>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108878</xdr:rowOff>
    </xdr:from>
    <xdr:ext cx="599010" cy="259045"/>
    <xdr:sp macro="" textlink="">
      <xdr:nvSpPr>
        <xdr:cNvPr id="183" name="テキスト ボックス 182"/>
        <xdr:cNvSpPr txBox="1"/>
      </xdr:nvSpPr>
      <xdr:spPr>
        <a:xfrm>
          <a:off x="2608795" y="1348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51755</xdr:rowOff>
    </xdr:from>
    <xdr:to>
      <xdr:col>10</xdr:col>
      <xdr:colOff>114300</xdr:colOff>
      <xdr:row>78</xdr:row>
      <xdr:rowOff>171095</xdr:rowOff>
    </xdr:to>
    <xdr:cxnSp macro="">
      <xdr:nvCxnSpPr>
        <xdr:cNvPr id="184" name="直線コネクタ 183"/>
        <xdr:cNvCxnSpPr/>
      </xdr:nvCxnSpPr>
      <xdr:spPr>
        <a:xfrm flipV="1">
          <a:off x="1130300" y="13424855"/>
          <a:ext cx="889000" cy="1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16554</xdr:rowOff>
    </xdr:from>
    <xdr:to>
      <xdr:col>10</xdr:col>
      <xdr:colOff>165100</xdr:colOff>
      <xdr:row>79</xdr:row>
      <xdr:rowOff>118154</xdr:rowOff>
    </xdr:to>
    <xdr:sp macro="" textlink="">
      <xdr:nvSpPr>
        <xdr:cNvPr id="185" name="フローチャート: 判断 184"/>
        <xdr:cNvSpPr/>
      </xdr:nvSpPr>
      <xdr:spPr>
        <a:xfrm>
          <a:off x="1968500" y="135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109281</xdr:rowOff>
    </xdr:from>
    <xdr:ext cx="599010" cy="259045"/>
    <xdr:sp macro="" textlink="">
      <xdr:nvSpPr>
        <xdr:cNvPr id="186" name="テキスト ボックス 185"/>
        <xdr:cNvSpPr txBox="1"/>
      </xdr:nvSpPr>
      <xdr:spPr>
        <a:xfrm>
          <a:off x="1719795" y="136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98425</xdr:rowOff>
    </xdr:from>
    <xdr:to>
      <xdr:col>6</xdr:col>
      <xdr:colOff>38100</xdr:colOff>
      <xdr:row>80</xdr:row>
      <xdr:rowOff>28575</xdr:rowOff>
    </xdr:to>
    <xdr:sp macro="" textlink="">
      <xdr:nvSpPr>
        <xdr:cNvPr id="187" name="フローチャート: 判断 186"/>
        <xdr:cNvSpPr/>
      </xdr:nvSpPr>
      <xdr:spPr>
        <a:xfrm>
          <a:off x="1079500" y="1364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19702</xdr:rowOff>
    </xdr:from>
    <xdr:ext cx="599010" cy="259045"/>
    <xdr:sp macro="" textlink="">
      <xdr:nvSpPr>
        <xdr:cNvPr id="188" name="テキスト ボックス 187"/>
        <xdr:cNvSpPr txBox="1"/>
      </xdr:nvSpPr>
      <xdr:spPr>
        <a:xfrm>
          <a:off x="830795" y="1373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11393</xdr:rowOff>
    </xdr:from>
    <xdr:to>
      <xdr:col>24</xdr:col>
      <xdr:colOff>114300</xdr:colOff>
      <xdr:row>77</xdr:row>
      <xdr:rowOff>112993</xdr:rowOff>
    </xdr:to>
    <xdr:sp macro="" textlink="">
      <xdr:nvSpPr>
        <xdr:cNvPr id="194" name="楕円 193"/>
        <xdr:cNvSpPr/>
      </xdr:nvSpPr>
      <xdr:spPr>
        <a:xfrm>
          <a:off x="4584700" y="132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161270</xdr:rowOff>
    </xdr:from>
    <xdr:ext cx="599010" cy="259045"/>
    <xdr:sp macro="" textlink="">
      <xdr:nvSpPr>
        <xdr:cNvPr id="195" name="民生費該当値テキスト"/>
        <xdr:cNvSpPr txBox="1"/>
      </xdr:nvSpPr>
      <xdr:spPr>
        <a:xfrm>
          <a:off x="4686300" y="1319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85275</xdr:rowOff>
    </xdr:from>
    <xdr:to>
      <xdr:col>20</xdr:col>
      <xdr:colOff>38100</xdr:colOff>
      <xdr:row>78</xdr:row>
      <xdr:rowOff>15425</xdr:rowOff>
    </xdr:to>
    <xdr:sp macro="" textlink="">
      <xdr:nvSpPr>
        <xdr:cNvPr id="196" name="楕円 195"/>
        <xdr:cNvSpPr/>
      </xdr:nvSpPr>
      <xdr:spPr>
        <a:xfrm>
          <a:off x="37465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6552</xdr:rowOff>
    </xdr:from>
    <xdr:ext cx="599010" cy="259045"/>
    <xdr:sp macro="" textlink="">
      <xdr:nvSpPr>
        <xdr:cNvPr id="197" name="テキスト ボックス 196"/>
        <xdr:cNvSpPr txBox="1"/>
      </xdr:nvSpPr>
      <xdr:spPr>
        <a:xfrm>
          <a:off x="3497795" y="133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138723</xdr:rowOff>
    </xdr:from>
    <xdr:to>
      <xdr:col>15</xdr:col>
      <xdr:colOff>101600</xdr:colOff>
      <xdr:row>78</xdr:row>
      <xdr:rowOff>68873</xdr:rowOff>
    </xdr:to>
    <xdr:sp macro="" textlink="">
      <xdr:nvSpPr>
        <xdr:cNvPr id="198" name="楕円 197"/>
        <xdr:cNvSpPr/>
      </xdr:nvSpPr>
      <xdr:spPr>
        <a:xfrm>
          <a:off x="2857500" y="13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85400</xdr:rowOff>
    </xdr:from>
    <xdr:ext cx="599010" cy="259045"/>
    <xdr:sp macro="" textlink="">
      <xdr:nvSpPr>
        <xdr:cNvPr id="199" name="テキスト ボックス 198"/>
        <xdr:cNvSpPr txBox="1"/>
      </xdr:nvSpPr>
      <xdr:spPr>
        <a:xfrm>
          <a:off x="2608795" y="1311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955</xdr:rowOff>
    </xdr:from>
    <xdr:to>
      <xdr:col>10</xdr:col>
      <xdr:colOff>165100</xdr:colOff>
      <xdr:row>78</xdr:row>
      <xdr:rowOff>102555</xdr:rowOff>
    </xdr:to>
    <xdr:sp macro="" textlink="">
      <xdr:nvSpPr>
        <xdr:cNvPr id="200" name="楕円 199"/>
        <xdr:cNvSpPr/>
      </xdr:nvSpPr>
      <xdr:spPr>
        <a:xfrm>
          <a:off x="1968500" y="133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119082</xdr:rowOff>
    </xdr:from>
    <xdr:ext cx="599010" cy="259045"/>
    <xdr:sp macro="" textlink="">
      <xdr:nvSpPr>
        <xdr:cNvPr id="201" name="テキスト ボックス 200"/>
        <xdr:cNvSpPr txBox="1"/>
      </xdr:nvSpPr>
      <xdr:spPr>
        <a:xfrm>
          <a:off x="1719795" y="1314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120295</xdr:rowOff>
    </xdr:from>
    <xdr:to>
      <xdr:col>6</xdr:col>
      <xdr:colOff>38100</xdr:colOff>
      <xdr:row>79</xdr:row>
      <xdr:rowOff>50445</xdr:rowOff>
    </xdr:to>
    <xdr:sp macro="" textlink="">
      <xdr:nvSpPr>
        <xdr:cNvPr id="202" name="楕円 201"/>
        <xdr:cNvSpPr/>
      </xdr:nvSpPr>
      <xdr:spPr>
        <a:xfrm>
          <a:off x="1079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66972</xdr:rowOff>
    </xdr:from>
    <xdr:ext cx="599010" cy="259045"/>
    <xdr:sp macro="" textlink="">
      <xdr:nvSpPr>
        <xdr:cNvPr id="203" name="テキスト ボックス 202"/>
        <xdr:cNvSpPr txBox="1"/>
      </xdr:nvSpPr>
      <xdr:spPr>
        <a:xfrm>
          <a:off x="830795" y="1326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106119</xdr:rowOff>
    </xdr:from>
    <xdr:to>
      <xdr:col>24</xdr:col>
      <xdr:colOff>63500</xdr:colOff>
      <xdr:row>95</xdr:row>
      <xdr:rowOff>156021</xdr:rowOff>
    </xdr:to>
    <xdr:cxnSp macro="">
      <xdr:nvCxnSpPr>
        <xdr:cNvPr id="231" name="直線コネクタ 230"/>
        <xdr:cNvCxnSpPr/>
      </xdr:nvCxnSpPr>
      <xdr:spPr>
        <a:xfrm>
          <a:off x="3797300" y="16393869"/>
          <a:ext cx="838200" cy="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106119</xdr:rowOff>
    </xdr:from>
    <xdr:to>
      <xdr:col>19</xdr:col>
      <xdr:colOff>177800</xdr:colOff>
      <xdr:row>95</xdr:row>
      <xdr:rowOff>143974</xdr:rowOff>
    </xdr:to>
    <xdr:cxnSp macro="">
      <xdr:nvCxnSpPr>
        <xdr:cNvPr id="234" name="直線コネクタ 233"/>
        <xdr:cNvCxnSpPr/>
      </xdr:nvCxnSpPr>
      <xdr:spPr>
        <a:xfrm flipV="1">
          <a:off x="2908300" y="16393869"/>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126578</xdr:rowOff>
    </xdr:from>
    <xdr:to>
      <xdr:col>15</xdr:col>
      <xdr:colOff>50800</xdr:colOff>
      <xdr:row>95</xdr:row>
      <xdr:rowOff>143974</xdr:rowOff>
    </xdr:to>
    <xdr:cxnSp macro="">
      <xdr:nvCxnSpPr>
        <xdr:cNvPr id="237" name="直線コネクタ 236"/>
        <xdr:cNvCxnSpPr/>
      </xdr:nvCxnSpPr>
      <xdr:spPr>
        <a:xfrm>
          <a:off x="2019300" y="16414328"/>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135306</xdr:rowOff>
    </xdr:from>
    <xdr:to>
      <xdr:col>15</xdr:col>
      <xdr:colOff>101600</xdr:colOff>
      <xdr:row>96</xdr:row>
      <xdr:rowOff>65456</xdr:rowOff>
    </xdr:to>
    <xdr:sp macro="" textlink="">
      <xdr:nvSpPr>
        <xdr:cNvPr id="238" name="フローチャート: 判断 237"/>
        <xdr:cNvSpPr/>
      </xdr:nvSpPr>
      <xdr:spPr>
        <a:xfrm>
          <a:off x="2857500" y="164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56583</xdr:rowOff>
    </xdr:from>
    <xdr:ext cx="534377" cy="259045"/>
    <xdr:sp macro="" textlink="">
      <xdr:nvSpPr>
        <xdr:cNvPr id="239" name="テキスト ボックス 238"/>
        <xdr:cNvSpPr txBox="1"/>
      </xdr:nvSpPr>
      <xdr:spPr>
        <a:xfrm>
          <a:off x="2641111" y="165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126578</xdr:rowOff>
    </xdr:from>
    <xdr:to>
      <xdr:col>10</xdr:col>
      <xdr:colOff>114300</xdr:colOff>
      <xdr:row>95</xdr:row>
      <xdr:rowOff>150490</xdr:rowOff>
    </xdr:to>
    <xdr:cxnSp macro="">
      <xdr:nvCxnSpPr>
        <xdr:cNvPr id="240" name="直線コネクタ 239"/>
        <xdr:cNvCxnSpPr/>
      </xdr:nvCxnSpPr>
      <xdr:spPr>
        <a:xfrm flipV="1">
          <a:off x="1130300" y="1641432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39134</xdr:rowOff>
    </xdr:from>
    <xdr:to>
      <xdr:col>10</xdr:col>
      <xdr:colOff>165100</xdr:colOff>
      <xdr:row>96</xdr:row>
      <xdr:rowOff>140734</xdr:rowOff>
    </xdr:to>
    <xdr:sp macro="" textlink="">
      <xdr:nvSpPr>
        <xdr:cNvPr id="241" name="フローチャート: 判断 240"/>
        <xdr:cNvSpPr/>
      </xdr:nvSpPr>
      <xdr:spPr>
        <a:xfrm>
          <a:off x="1968500" y="1649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131861</xdr:rowOff>
    </xdr:from>
    <xdr:ext cx="534377" cy="259045"/>
    <xdr:sp macro="" textlink="">
      <xdr:nvSpPr>
        <xdr:cNvPr id="242" name="テキスト ボックス 241"/>
        <xdr:cNvSpPr txBox="1"/>
      </xdr:nvSpPr>
      <xdr:spPr>
        <a:xfrm>
          <a:off x="1752111" y="165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76098</xdr:rowOff>
    </xdr:from>
    <xdr:to>
      <xdr:col>6</xdr:col>
      <xdr:colOff>38100</xdr:colOff>
      <xdr:row>97</xdr:row>
      <xdr:rowOff>6248</xdr:rowOff>
    </xdr:to>
    <xdr:sp macro="" textlink="">
      <xdr:nvSpPr>
        <xdr:cNvPr id="243" name="フローチャート: 判断 242"/>
        <xdr:cNvSpPr/>
      </xdr:nvSpPr>
      <xdr:spPr>
        <a:xfrm>
          <a:off x="1079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168825</xdr:rowOff>
    </xdr:from>
    <xdr:ext cx="534377" cy="259045"/>
    <xdr:sp macro="" textlink="">
      <xdr:nvSpPr>
        <xdr:cNvPr id="244" name="テキスト ボックス 243"/>
        <xdr:cNvSpPr txBox="1"/>
      </xdr:nvSpPr>
      <xdr:spPr>
        <a:xfrm>
          <a:off x="863111"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105221</xdr:rowOff>
    </xdr:from>
    <xdr:to>
      <xdr:col>24</xdr:col>
      <xdr:colOff>114300</xdr:colOff>
      <xdr:row>96</xdr:row>
      <xdr:rowOff>35371</xdr:rowOff>
    </xdr:to>
    <xdr:sp macro="" textlink="">
      <xdr:nvSpPr>
        <xdr:cNvPr id="250" name="楕円 249"/>
        <xdr:cNvSpPr/>
      </xdr:nvSpPr>
      <xdr:spPr>
        <a:xfrm>
          <a:off x="4584700" y="163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128098</xdr:rowOff>
    </xdr:from>
    <xdr:ext cx="534377" cy="259045"/>
    <xdr:sp macro="" textlink="">
      <xdr:nvSpPr>
        <xdr:cNvPr id="251" name="衛生費該当値テキスト"/>
        <xdr:cNvSpPr txBox="1"/>
      </xdr:nvSpPr>
      <xdr:spPr>
        <a:xfrm>
          <a:off x="4686300" y="162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55319</xdr:rowOff>
    </xdr:from>
    <xdr:to>
      <xdr:col>20</xdr:col>
      <xdr:colOff>38100</xdr:colOff>
      <xdr:row>95</xdr:row>
      <xdr:rowOff>156919</xdr:rowOff>
    </xdr:to>
    <xdr:sp macro="" textlink="">
      <xdr:nvSpPr>
        <xdr:cNvPr id="252" name="楕円 251"/>
        <xdr:cNvSpPr/>
      </xdr:nvSpPr>
      <xdr:spPr>
        <a:xfrm>
          <a:off x="3746500" y="1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1996</xdr:rowOff>
    </xdr:from>
    <xdr:ext cx="534377" cy="259045"/>
    <xdr:sp macro="" textlink="">
      <xdr:nvSpPr>
        <xdr:cNvPr id="253" name="テキスト ボックス 252"/>
        <xdr:cNvSpPr txBox="1"/>
      </xdr:nvSpPr>
      <xdr:spPr>
        <a:xfrm>
          <a:off x="3530111" y="161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93174</xdr:rowOff>
    </xdr:from>
    <xdr:to>
      <xdr:col>15</xdr:col>
      <xdr:colOff>101600</xdr:colOff>
      <xdr:row>96</xdr:row>
      <xdr:rowOff>23324</xdr:rowOff>
    </xdr:to>
    <xdr:sp macro="" textlink="">
      <xdr:nvSpPr>
        <xdr:cNvPr id="254" name="楕円 253"/>
        <xdr:cNvSpPr/>
      </xdr:nvSpPr>
      <xdr:spPr>
        <a:xfrm>
          <a:off x="2857500" y="163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39851</xdr:rowOff>
    </xdr:from>
    <xdr:ext cx="534377" cy="259045"/>
    <xdr:sp macro="" textlink="">
      <xdr:nvSpPr>
        <xdr:cNvPr id="255" name="テキスト ボックス 254"/>
        <xdr:cNvSpPr txBox="1"/>
      </xdr:nvSpPr>
      <xdr:spPr>
        <a:xfrm>
          <a:off x="2641111" y="161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75778</xdr:rowOff>
    </xdr:from>
    <xdr:to>
      <xdr:col>10</xdr:col>
      <xdr:colOff>165100</xdr:colOff>
      <xdr:row>96</xdr:row>
      <xdr:rowOff>5928</xdr:rowOff>
    </xdr:to>
    <xdr:sp macro="" textlink="">
      <xdr:nvSpPr>
        <xdr:cNvPr id="256" name="楕円 255"/>
        <xdr:cNvSpPr/>
      </xdr:nvSpPr>
      <xdr:spPr>
        <a:xfrm>
          <a:off x="1968500" y="163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22455</xdr:rowOff>
    </xdr:from>
    <xdr:ext cx="534377" cy="259045"/>
    <xdr:sp macro="" textlink="">
      <xdr:nvSpPr>
        <xdr:cNvPr id="257" name="テキスト ボックス 256"/>
        <xdr:cNvSpPr txBox="1"/>
      </xdr:nvSpPr>
      <xdr:spPr>
        <a:xfrm>
          <a:off x="1752111" y="1613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99690</xdr:rowOff>
    </xdr:from>
    <xdr:to>
      <xdr:col>6</xdr:col>
      <xdr:colOff>38100</xdr:colOff>
      <xdr:row>96</xdr:row>
      <xdr:rowOff>29840</xdr:rowOff>
    </xdr:to>
    <xdr:sp macro="" textlink="">
      <xdr:nvSpPr>
        <xdr:cNvPr id="258" name="楕円 257"/>
        <xdr:cNvSpPr/>
      </xdr:nvSpPr>
      <xdr:spPr>
        <a:xfrm>
          <a:off x="1079500" y="1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46367</xdr:rowOff>
    </xdr:from>
    <xdr:ext cx="534377" cy="259045"/>
    <xdr:sp macro="" textlink="">
      <xdr:nvSpPr>
        <xdr:cNvPr id="259" name="テキスト ボックス 258"/>
        <xdr:cNvSpPr txBox="1"/>
      </xdr:nvSpPr>
      <xdr:spPr>
        <a:xfrm>
          <a:off x="863111" y="161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145034</xdr:rowOff>
    </xdr:from>
    <xdr:to>
      <xdr:col>55</xdr:col>
      <xdr:colOff>0</xdr:colOff>
      <xdr:row>37</xdr:row>
      <xdr:rowOff>150368</xdr:rowOff>
    </xdr:to>
    <xdr:cxnSp macro="">
      <xdr:nvCxnSpPr>
        <xdr:cNvPr id="288" name="直線コネクタ 287"/>
        <xdr:cNvCxnSpPr/>
      </xdr:nvCxnSpPr>
      <xdr:spPr>
        <a:xfrm>
          <a:off x="9639300" y="648868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124350</xdr:rowOff>
    </xdr:from>
    <xdr:ext cx="469744" cy="259045"/>
    <xdr:sp macro="" textlink="">
      <xdr:nvSpPr>
        <xdr:cNvPr id="289" name="労働費平均値テキスト"/>
        <xdr:cNvSpPr txBox="1"/>
      </xdr:nvSpPr>
      <xdr:spPr>
        <a:xfrm>
          <a:off x="10528300" y="6468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58928</xdr:rowOff>
    </xdr:from>
    <xdr:to>
      <xdr:col>50</xdr:col>
      <xdr:colOff>114300</xdr:colOff>
      <xdr:row>37</xdr:row>
      <xdr:rowOff>145034</xdr:rowOff>
    </xdr:to>
    <xdr:cxnSp macro="">
      <xdr:nvCxnSpPr>
        <xdr:cNvPr id="291" name="直線コネクタ 290"/>
        <xdr:cNvCxnSpPr/>
      </xdr:nvCxnSpPr>
      <xdr:spPr>
        <a:xfrm>
          <a:off x="8750300" y="6402578"/>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55626</xdr:rowOff>
    </xdr:from>
    <xdr:to>
      <xdr:col>45</xdr:col>
      <xdr:colOff>177800</xdr:colOff>
      <xdr:row>37</xdr:row>
      <xdr:rowOff>58928</xdr:rowOff>
    </xdr:to>
    <xdr:cxnSp macro="">
      <xdr:nvCxnSpPr>
        <xdr:cNvPr id="294" name="直線コネクタ 293"/>
        <xdr:cNvCxnSpPr/>
      </xdr:nvCxnSpPr>
      <xdr:spPr>
        <a:xfrm>
          <a:off x="7861300" y="639927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83566</xdr:rowOff>
    </xdr:from>
    <xdr:to>
      <xdr:col>46</xdr:col>
      <xdr:colOff>38100</xdr:colOff>
      <xdr:row>38</xdr:row>
      <xdr:rowOff>13715</xdr:rowOff>
    </xdr:to>
    <xdr:sp macro="" textlink="">
      <xdr:nvSpPr>
        <xdr:cNvPr id="295" name="フローチャート: 判断 294"/>
        <xdr:cNvSpPr/>
      </xdr:nvSpPr>
      <xdr:spPr>
        <a:xfrm>
          <a:off x="8699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4843</xdr:rowOff>
    </xdr:from>
    <xdr:ext cx="469744" cy="259045"/>
    <xdr:sp macro="" textlink="">
      <xdr:nvSpPr>
        <xdr:cNvPr id="296" name="テキスト ボックス 295"/>
        <xdr:cNvSpPr txBox="1"/>
      </xdr:nvSpPr>
      <xdr:spPr>
        <a:xfrm>
          <a:off x="8515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8128</xdr:rowOff>
    </xdr:from>
    <xdr:to>
      <xdr:col>41</xdr:col>
      <xdr:colOff>50800</xdr:colOff>
      <xdr:row>37</xdr:row>
      <xdr:rowOff>55626</xdr:rowOff>
    </xdr:to>
    <xdr:cxnSp macro="">
      <xdr:nvCxnSpPr>
        <xdr:cNvPr id="297" name="直線コネクタ 296"/>
        <xdr:cNvCxnSpPr/>
      </xdr:nvCxnSpPr>
      <xdr:spPr>
        <a:xfrm>
          <a:off x="6972300" y="6351778"/>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74041</xdr:rowOff>
    </xdr:from>
    <xdr:to>
      <xdr:col>41</xdr:col>
      <xdr:colOff>101600</xdr:colOff>
      <xdr:row>38</xdr:row>
      <xdr:rowOff>4190</xdr:rowOff>
    </xdr:to>
    <xdr:sp macro="" textlink="">
      <xdr:nvSpPr>
        <xdr:cNvPr id="298" name="フローチャート: 判断 297"/>
        <xdr:cNvSpPr/>
      </xdr:nvSpPr>
      <xdr:spPr>
        <a:xfrm>
          <a:off x="78105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166768</xdr:rowOff>
    </xdr:from>
    <xdr:ext cx="469744" cy="259045"/>
    <xdr:sp macro="" textlink="">
      <xdr:nvSpPr>
        <xdr:cNvPr id="299" name="テキスト ボックス 298"/>
        <xdr:cNvSpPr txBox="1"/>
      </xdr:nvSpPr>
      <xdr:spPr>
        <a:xfrm>
          <a:off x="7626428"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166497</xdr:rowOff>
    </xdr:from>
    <xdr:to>
      <xdr:col>36</xdr:col>
      <xdr:colOff>165100</xdr:colOff>
      <xdr:row>37</xdr:row>
      <xdr:rowOff>96647</xdr:rowOff>
    </xdr:to>
    <xdr:sp macro="" textlink="">
      <xdr:nvSpPr>
        <xdr:cNvPr id="300" name="フローチャート: 判断 299"/>
        <xdr:cNvSpPr/>
      </xdr:nvSpPr>
      <xdr:spPr>
        <a:xfrm>
          <a:off x="6921500" y="63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87774</xdr:rowOff>
    </xdr:from>
    <xdr:ext cx="469744" cy="259045"/>
    <xdr:sp macro="" textlink="">
      <xdr:nvSpPr>
        <xdr:cNvPr id="301" name="テキスト ボックス 300"/>
        <xdr:cNvSpPr txBox="1"/>
      </xdr:nvSpPr>
      <xdr:spPr>
        <a:xfrm>
          <a:off x="6737428" y="64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307" name="楕円 306"/>
        <xdr:cNvSpPr/>
      </xdr:nvSpPr>
      <xdr:spPr>
        <a:xfrm>
          <a:off x="104267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122445</xdr:rowOff>
    </xdr:from>
    <xdr:ext cx="469744" cy="259045"/>
    <xdr:sp macro="" textlink="">
      <xdr:nvSpPr>
        <xdr:cNvPr id="308" name="労働費該当値テキスト"/>
        <xdr:cNvSpPr txBox="1"/>
      </xdr:nvSpPr>
      <xdr:spPr>
        <a:xfrm>
          <a:off x="10528300" y="629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94234</xdr:rowOff>
    </xdr:from>
    <xdr:to>
      <xdr:col>50</xdr:col>
      <xdr:colOff>165100</xdr:colOff>
      <xdr:row>38</xdr:row>
      <xdr:rowOff>24385</xdr:rowOff>
    </xdr:to>
    <xdr:sp macro="" textlink="">
      <xdr:nvSpPr>
        <xdr:cNvPr id="309" name="楕円 308"/>
        <xdr:cNvSpPr/>
      </xdr:nvSpPr>
      <xdr:spPr>
        <a:xfrm>
          <a:off x="9588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40911</xdr:rowOff>
    </xdr:from>
    <xdr:ext cx="469744" cy="259045"/>
    <xdr:sp macro="" textlink="">
      <xdr:nvSpPr>
        <xdr:cNvPr id="310" name="テキスト ボックス 309"/>
        <xdr:cNvSpPr txBox="1"/>
      </xdr:nvSpPr>
      <xdr:spPr>
        <a:xfrm>
          <a:off x="9404428" y="62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8128</xdr:rowOff>
    </xdr:from>
    <xdr:to>
      <xdr:col>46</xdr:col>
      <xdr:colOff>38100</xdr:colOff>
      <xdr:row>37</xdr:row>
      <xdr:rowOff>109728</xdr:rowOff>
    </xdr:to>
    <xdr:sp macro="" textlink="">
      <xdr:nvSpPr>
        <xdr:cNvPr id="311" name="楕円 310"/>
        <xdr:cNvSpPr/>
      </xdr:nvSpPr>
      <xdr:spPr>
        <a:xfrm>
          <a:off x="8699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126255</xdr:rowOff>
    </xdr:from>
    <xdr:ext cx="469744" cy="259045"/>
    <xdr:sp macro="" textlink="">
      <xdr:nvSpPr>
        <xdr:cNvPr id="312" name="テキスト ボックス 311"/>
        <xdr:cNvSpPr txBox="1"/>
      </xdr:nvSpPr>
      <xdr:spPr>
        <a:xfrm>
          <a:off x="8515428" y="612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4826</xdr:rowOff>
    </xdr:from>
    <xdr:to>
      <xdr:col>41</xdr:col>
      <xdr:colOff>101600</xdr:colOff>
      <xdr:row>37</xdr:row>
      <xdr:rowOff>106426</xdr:rowOff>
    </xdr:to>
    <xdr:sp macro="" textlink="">
      <xdr:nvSpPr>
        <xdr:cNvPr id="313" name="楕円 312"/>
        <xdr:cNvSpPr/>
      </xdr:nvSpPr>
      <xdr:spPr>
        <a:xfrm>
          <a:off x="7810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122953</xdr:rowOff>
    </xdr:from>
    <xdr:ext cx="469744" cy="259045"/>
    <xdr:sp macro="" textlink="">
      <xdr:nvSpPr>
        <xdr:cNvPr id="314" name="テキスト ボックス 313"/>
        <xdr:cNvSpPr txBox="1"/>
      </xdr:nvSpPr>
      <xdr:spPr>
        <a:xfrm>
          <a:off x="7626428"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128778</xdr:rowOff>
    </xdr:from>
    <xdr:to>
      <xdr:col>36</xdr:col>
      <xdr:colOff>165100</xdr:colOff>
      <xdr:row>37</xdr:row>
      <xdr:rowOff>58928</xdr:rowOff>
    </xdr:to>
    <xdr:sp macro="" textlink="">
      <xdr:nvSpPr>
        <xdr:cNvPr id="315" name="楕円 314"/>
        <xdr:cNvSpPr/>
      </xdr:nvSpPr>
      <xdr:spPr>
        <a:xfrm>
          <a:off x="6921500" y="63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75455</xdr:rowOff>
    </xdr:from>
    <xdr:ext cx="469744" cy="259045"/>
    <xdr:sp macro="" textlink="">
      <xdr:nvSpPr>
        <xdr:cNvPr id="316" name="テキスト ボックス 315"/>
        <xdr:cNvSpPr txBox="1"/>
      </xdr:nvSpPr>
      <xdr:spPr>
        <a:xfrm>
          <a:off x="6737428" y="60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101948</xdr:rowOff>
    </xdr:from>
    <xdr:to>
      <xdr:col>55</xdr:col>
      <xdr:colOff>0</xdr:colOff>
      <xdr:row>56</xdr:row>
      <xdr:rowOff>121576</xdr:rowOff>
    </xdr:to>
    <xdr:cxnSp macro="">
      <xdr:nvCxnSpPr>
        <xdr:cNvPr id="347" name="直線コネクタ 346"/>
        <xdr:cNvCxnSpPr/>
      </xdr:nvCxnSpPr>
      <xdr:spPr>
        <a:xfrm flipV="1">
          <a:off x="9639300" y="9703148"/>
          <a:ext cx="8382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105867</xdr:rowOff>
    </xdr:from>
    <xdr:to>
      <xdr:col>50</xdr:col>
      <xdr:colOff>114300</xdr:colOff>
      <xdr:row>56</xdr:row>
      <xdr:rowOff>121576</xdr:rowOff>
    </xdr:to>
    <xdr:cxnSp macro="">
      <xdr:nvCxnSpPr>
        <xdr:cNvPr id="350" name="直線コネクタ 349"/>
        <xdr:cNvCxnSpPr/>
      </xdr:nvCxnSpPr>
      <xdr:spPr>
        <a:xfrm>
          <a:off x="8750300" y="9707067"/>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143978</xdr:rowOff>
    </xdr:from>
    <xdr:to>
      <xdr:col>45</xdr:col>
      <xdr:colOff>177800</xdr:colOff>
      <xdr:row>56</xdr:row>
      <xdr:rowOff>105867</xdr:rowOff>
    </xdr:to>
    <xdr:cxnSp macro="">
      <xdr:nvCxnSpPr>
        <xdr:cNvPr id="353" name="直線コネクタ 352"/>
        <xdr:cNvCxnSpPr/>
      </xdr:nvCxnSpPr>
      <xdr:spPr>
        <a:xfrm>
          <a:off x="7861300" y="9573728"/>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164926</xdr:rowOff>
    </xdr:from>
    <xdr:to>
      <xdr:col>46</xdr:col>
      <xdr:colOff>38100</xdr:colOff>
      <xdr:row>54</xdr:row>
      <xdr:rowOff>95076</xdr:rowOff>
    </xdr:to>
    <xdr:sp macro="" textlink="">
      <xdr:nvSpPr>
        <xdr:cNvPr id="354" name="フローチャート: 判断 353"/>
        <xdr:cNvSpPr/>
      </xdr:nvSpPr>
      <xdr:spPr>
        <a:xfrm>
          <a:off x="8699500" y="925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111603</xdr:rowOff>
    </xdr:from>
    <xdr:ext cx="534377" cy="259045"/>
    <xdr:sp macro="" textlink="">
      <xdr:nvSpPr>
        <xdr:cNvPr id="355" name="テキスト ボックス 354"/>
        <xdr:cNvSpPr txBox="1"/>
      </xdr:nvSpPr>
      <xdr:spPr>
        <a:xfrm>
          <a:off x="8483111" y="90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143978</xdr:rowOff>
    </xdr:from>
    <xdr:to>
      <xdr:col>41</xdr:col>
      <xdr:colOff>50800</xdr:colOff>
      <xdr:row>56</xdr:row>
      <xdr:rowOff>18575</xdr:rowOff>
    </xdr:to>
    <xdr:cxnSp macro="">
      <xdr:nvCxnSpPr>
        <xdr:cNvPr id="356" name="直線コネクタ 355"/>
        <xdr:cNvCxnSpPr/>
      </xdr:nvCxnSpPr>
      <xdr:spPr>
        <a:xfrm flipV="1">
          <a:off x="6972300" y="9573728"/>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32272</xdr:rowOff>
    </xdr:from>
    <xdr:to>
      <xdr:col>41</xdr:col>
      <xdr:colOff>101600</xdr:colOff>
      <xdr:row>56</xdr:row>
      <xdr:rowOff>133872</xdr:rowOff>
    </xdr:to>
    <xdr:sp macro="" textlink="">
      <xdr:nvSpPr>
        <xdr:cNvPr id="357" name="フローチャート: 判断 356"/>
        <xdr:cNvSpPr/>
      </xdr:nvSpPr>
      <xdr:spPr>
        <a:xfrm>
          <a:off x="7810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124999</xdr:rowOff>
    </xdr:from>
    <xdr:ext cx="534377" cy="259045"/>
    <xdr:sp macro="" textlink="">
      <xdr:nvSpPr>
        <xdr:cNvPr id="358" name="テキスト ボックス 357"/>
        <xdr:cNvSpPr txBox="1"/>
      </xdr:nvSpPr>
      <xdr:spPr>
        <a:xfrm>
          <a:off x="7594111" y="97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51409</xdr:rowOff>
    </xdr:from>
    <xdr:to>
      <xdr:col>36</xdr:col>
      <xdr:colOff>165100</xdr:colOff>
      <xdr:row>56</xdr:row>
      <xdr:rowOff>153009</xdr:rowOff>
    </xdr:to>
    <xdr:sp macro="" textlink="">
      <xdr:nvSpPr>
        <xdr:cNvPr id="359" name="フローチャート: 判断 358"/>
        <xdr:cNvSpPr/>
      </xdr:nvSpPr>
      <xdr:spPr>
        <a:xfrm>
          <a:off x="6921500" y="965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144136</xdr:rowOff>
    </xdr:from>
    <xdr:ext cx="534377" cy="259045"/>
    <xdr:sp macro="" textlink="">
      <xdr:nvSpPr>
        <xdr:cNvPr id="360" name="テキスト ボックス 359"/>
        <xdr:cNvSpPr txBox="1"/>
      </xdr:nvSpPr>
      <xdr:spPr>
        <a:xfrm>
          <a:off x="6705111" y="97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51148</xdr:rowOff>
    </xdr:from>
    <xdr:to>
      <xdr:col>55</xdr:col>
      <xdr:colOff>50800</xdr:colOff>
      <xdr:row>56</xdr:row>
      <xdr:rowOff>152748</xdr:rowOff>
    </xdr:to>
    <xdr:sp macro="" textlink="">
      <xdr:nvSpPr>
        <xdr:cNvPr id="366" name="楕円 365"/>
        <xdr:cNvSpPr/>
      </xdr:nvSpPr>
      <xdr:spPr>
        <a:xfrm>
          <a:off x="10426700" y="96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29575</xdr:rowOff>
    </xdr:from>
    <xdr:ext cx="534377" cy="259045"/>
    <xdr:sp macro="" textlink="">
      <xdr:nvSpPr>
        <xdr:cNvPr id="367" name="農林水産業費該当値テキスト"/>
        <xdr:cNvSpPr txBox="1"/>
      </xdr:nvSpPr>
      <xdr:spPr>
        <a:xfrm>
          <a:off x="10528300" y="96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70776</xdr:rowOff>
    </xdr:from>
    <xdr:to>
      <xdr:col>50</xdr:col>
      <xdr:colOff>165100</xdr:colOff>
      <xdr:row>57</xdr:row>
      <xdr:rowOff>926</xdr:rowOff>
    </xdr:to>
    <xdr:sp macro="" textlink="">
      <xdr:nvSpPr>
        <xdr:cNvPr id="368" name="楕円 367"/>
        <xdr:cNvSpPr/>
      </xdr:nvSpPr>
      <xdr:spPr>
        <a:xfrm>
          <a:off x="9588500" y="96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163503</xdr:rowOff>
    </xdr:from>
    <xdr:ext cx="534377" cy="259045"/>
    <xdr:sp macro="" textlink="">
      <xdr:nvSpPr>
        <xdr:cNvPr id="369" name="テキスト ボックス 368"/>
        <xdr:cNvSpPr txBox="1"/>
      </xdr:nvSpPr>
      <xdr:spPr>
        <a:xfrm>
          <a:off x="9372111" y="9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55067</xdr:rowOff>
    </xdr:from>
    <xdr:to>
      <xdr:col>46</xdr:col>
      <xdr:colOff>38100</xdr:colOff>
      <xdr:row>56</xdr:row>
      <xdr:rowOff>156667</xdr:rowOff>
    </xdr:to>
    <xdr:sp macro="" textlink="">
      <xdr:nvSpPr>
        <xdr:cNvPr id="370" name="楕円 369"/>
        <xdr:cNvSpPr/>
      </xdr:nvSpPr>
      <xdr:spPr>
        <a:xfrm>
          <a:off x="8699500" y="96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147794</xdr:rowOff>
    </xdr:from>
    <xdr:ext cx="534377" cy="259045"/>
    <xdr:sp macro="" textlink="">
      <xdr:nvSpPr>
        <xdr:cNvPr id="371" name="テキスト ボックス 370"/>
        <xdr:cNvSpPr txBox="1"/>
      </xdr:nvSpPr>
      <xdr:spPr>
        <a:xfrm>
          <a:off x="8483111" y="97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93178</xdr:rowOff>
    </xdr:from>
    <xdr:to>
      <xdr:col>41</xdr:col>
      <xdr:colOff>101600</xdr:colOff>
      <xdr:row>56</xdr:row>
      <xdr:rowOff>23328</xdr:rowOff>
    </xdr:to>
    <xdr:sp macro="" textlink="">
      <xdr:nvSpPr>
        <xdr:cNvPr id="372" name="楕円 371"/>
        <xdr:cNvSpPr/>
      </xdr:nvSpPr>
      <xdr:spPr>
        <a:xfrm>
          <a:off x="7810500" y="9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39855</xdr:rowOff>
    </xdr:from>
    <xdr:ext cx="534377" cy="259045"/>
    <xdr:sp macro="" textlink="">
      <xdr:nvSpPr>
        <xdr:cNvPr id="373" name="テキスト ボックス 372"/>
        <xdr:cNvSpPr txBox="1"/>
      </xdr:nvSpPr>
      <xdr:spPr>
        <a:xfrm>
          <a:off x="7594111" y="92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139225</xdr:rowOff>
    </xdr:from>
    <xdr:to>
      <xdr:col>36</xdr:col>
      <xdr:colOff>165100</xdr:colOff>
      <xdr:row>56</xdr:row>
      <xdr:rowOff>69375</xdr:rowOff>
    </xdr:to>
    <xdr:sp macro="" textlink="">
      <xdr:nvSpPr>
        <xdr:cNvPr id="374" name="楕円 373"/>
        <xdr:cNvSpPr/>
      </xdr:nvSpPr>
      <xdr:spPr>
        <a:xfrm>
          <a:off x="6921500" y="95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85902</xdr:rowOff>
    </xdr:from>
    <xdr:ext cx="534377" cy="259045"/>
    <xdr:sp macro="" textlink="">
      <xdr:nvSpPr>
        <xdr:cNvPr id="375" name="テキスト ボックス 374"/>
        <xdr:cNvSpPr txBox="1"/>
      </xdr:nvSpPr>
      <xdr:spPr>
        <a:xfrm>
          <a:off x="6705111" y="93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100000</xdr:rowOff>
    </xdr:from>
    <xdr:to>
      <xdr:col>55</xdr:col>
      <xdr:colOff>0</xdr:colOff>
      <xdr:row>73</xdr:row>
      <xdr:rowOff>33554</xdr:rowOff>
    </xdr:to>
    <xdr:cxnSp macro="">
      <xdr:nvCxnSpPr>
        <xdr:cNvPr id="404" name="直線コネクタ 403"/>
        <xdr:cNvCxnSpPr/>
      </xdr:nvCxnSpPr>
      <xdr:spPr>
        <a:xfrm flipV="1">
          <a:off x="9639300" y="12272950"/>
          <a:ext cx="838200" cy="2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33554</xdr:rowOff>
    </xdr:from>
    <xdr:to>
      <xdr:col>50</xdr:col>
      <xdr:colOff>114300</xdr:colOff>
      <xdr:row>74</xdr:row>
      <xdr:rowOff>69901</xdr:rowOff>
    </xdr:to>
    <xdr:cxnSp macro="">
      <xdr:nvCxnSpPr>
        <xdr:cNvPr id="407" name="直線コネクタ 406"/>
        <xdr:cNvCxnSpPr/>
      </xdr:nvCxnSpPr>
      <xdr:spPr>
        <a:xfrm flipV="1">
          <a:off x="8750300" y="12549404"/>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41135</xdr:rowOff>
    </xdr:from>
    <xdr:to>
      <xdr:col>45</xdr:col>
      <xdr:colOff>177800</xdr:colOff>
      <xdr:row>74</xdr:row>
      <xdr:rowOff>69901</xdr:rowOff>
    </xdr:to>
    <xdr:cxnSp macro="">
      <xdr:nvCxnSpPr>
        <xdr:cNvPr id="410" name="直線コネクタ 409"/>
        <xdr:cNvCxnSpPr/>
      </xdr:nvCxnSpPr>
      <xdr:spPr>
        <a:xfrm>
          <a:off x="7861300" y="12728435"/>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94349</xdr:rowOff>
    </xdr:from>
    <xdr:to>
      <xdr:col>46</xdr:col>
      <xdr:colOff>38100</xdr:colOff>
      <xdr:row>76</xdr:row>
      <xdr:rowOff>24498</xdr:rowOff>
    </xdr:to>
    <xdr:sp macro="" textlink="">
      <xdr:nvSpPr>
        <xdr:cNvPr id="411" name="フローチャート: 判断 410"/>
        <xdr:cNvSpPr/>
      </xdr:nvSpPr>
      <xdr:spPr>
        <a:xfrm>
          <a:off x="8699500" y="129530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15625</xdr:rowOff>
    </xdr:from>
    <xdr:ext cx="534377" cy="259045"/>
    <xdr:sp macro="" textlink="">
      <xdr:nvSpPr>
        <xdr:cNvPr id="412" name="テキスト ボックス 411"/>
        <xdr:cNvSpPr txBox="1"/>
      </xdr:nvSpPr>
      <xdr:spPr>
        <a:xfrm>
          <a:off x="8483111" y="1304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41135</xdr:rowOff>
    </xdr:from>
    <xdr:to>
      <xdr:col>41</xdr:col>
      <xdr:colOff>50800</xdr:colOff>
      <xdr:row>74</xdr:row>
      <xdr:rowOff>78397</xdr:rowOff>
    </xdr:to>
    <xdr:cxnSp macro="">
      <xdr:nvCxnSpPr>
        <xdr:cNvPr id="413" name="直線コネクタ 412"/>
        <xdr:cNvCxnSpPr/>
      </xdr:nvCxnSpPr>
      <xdr:spPr>
        <a:xfrm flipV="1">
          <a:off x="6972300" y="1272843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167387</xdr:rowOff>
    </xdr:from>
    <xdr:to>
      <xdr:col>41</xdr:col>
      <xdr:colOff>101600</xdr:colOff>
      <xdr:row>77</xdr:row>
      <xdr:rowOff>97537</xdr:rowOff>
    </xdr:to>
    <xdr:sp macro="" textlink="">
      <xdr:nvSpPr>
        <xdr:cNvPr id="414" name="フローチャート: 判断 413"/>
        <xdr:cNvSpPr/>
      </xdr:nvSpPr>
      <xdr:spPr>
        <a:xfrm>
          <a:off x="7810500" y="1319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88664</xdr:rowOff>
    </xdr:from>
    <xdr:ext cx="469744" cy="259045"/>
    <xdr:sp macro="" textlink="">
      <xdr:nvSpPr>
        <xdr:cNvPr id="415" name="テキスト ボックス 414"/>
        <xdr:cNvSpPr txBox="1"/>
      </xdr:nvSpPr>
      <xdr:spPr>
        <a:xfrm>
          <a:off x="7626428" y="132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170548</xdr:rowOff>
    </xdr:from>
    <xdr:to>
      <xdr:col>36</xdr:col>
      <xdr:colOff>165100</xdr:colOff>
      <xdr:row>77</xdr:row>
      <xdr:rowOff>100698</xdr:rowOff>
    </xdr:to>
    <xdr:sp macro="" textlink="">
      <xdr:nvSpPr>
        <xdr:cNvPr id="416" name="フローチャート: 判断 415"/>
        <xdr:cNvSpPr/>
      </xdr:nvSpPr>
      <xdr:spPr>
        <a:xfrm>
          <a:off x="69215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91825</xdr:rowOff>
    </xdr:from>
    <xdr:ext cx="469744" cy="259045"/>
    <xdr:sp macro="" textlink="">
      <xdr:nvSpPr>
        <xdr:cNvPr id="417" name="テキスト ボックス 416"/>
        <xdr:cNvSpPr txBox="1"/>
      </xdr:nvSpPr>
      <xdr:spPr>
        <a:xfrm>
          <a:off x="6737428" y="132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49200</xdr:rowOff>
    </xdr:from>
    <xdr:to>
      <xdr:col>55</xdr:col>
      <xdr:colOff>50800</xdr:colOff>
      <xdr:row>71</xdr:row>
      <xdr:rowOff>150800</xdr:rowOff>
    </xdr:to>
    <xdr:sp macro="" textlink="">
      <xdr:nvSpPr>
        <xdr:cNvPr id="423" name="楕円 422"/>
        <xdr:cNvSpPr/>
      </xdr:nvSpPr>
      <xdr:spPr>
        <a:xfrm>
          <a:off x="10426700" y="122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2227</xdr:rowOff>
    </xdr:from>
    <xdr:ext cx="534377" cy="259045"/>
    <xdr:sp macro="" textlink="">
      <xdr:nvSpPr>
        <xdr:cNvPr id="424" name="商工費該当値テキスト"/>
        <xdr:cNvSpPr txBox="1"/>
      </xdr:nvSpPr>
      <xdr:spPr>
        <a:xfrm>
          <a:off x="10528300" y="121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154204</xdr:rowOff>
    </xdr:from>
    <xdr:to>
      <xdr:col>50</xdr:col>
      <xdr:colOff>165100</xdr:colOff>
      <xdr:row>73</xdr:row>
      <xdr:rowOff>84354</xdr:rowOff>
    </xdr:to>
    <xdr:sp macro="" textlink="">
      <xdr:nvSpPr>
        <xdr:cNvPr id="425" name="楕円 424"/>
        <xdr:cNvSpPr/>
      </xdr:nvSpPr>
      <xdr:spPr>
        <a:xfrm>
          <a:off x="9588500" y="124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100881</xdr:rowOff>
    </xdr:from>
    <xdr:ext cx="534377" cy="259045"/>
    <xdr:sp macro="" textlink="">
      <xdr:nvSpPr>
        <xdr:cNvPr id="426" name="テキスト ボックス 425"/>
        <xdr:cNvSpPr txBox="1"/>
      </xdr:nvSpPr>
      <xdr:spPr>
        <a:xfrm>
          <a:off x="9372111" y="122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19101</xdr:rowOff>
    </xdr:from>
    <xdr:to>
      <xdr:col>46</xdr:col>
      <xdr:colOff>38100</xdr:colOff>
      <xdr:row>74</xdr:row>
      <xdr:rowOff>120701</xdr:rowOff>
    </xdr:to>
    <xdr:sp macro="" textlink="">
      <xdr:nvSpPr>
        <xdr:cNvPr id="427" name="楕円 426"/>
        <xdr:cNvSpPr/>
      </xdr:nvSpPr>
      <xdr:spPr>
        <a:xfrm>
          <a:off x="8699500" y="127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137228</xdr:rowOff>
    </xdr:from>
    <xdr:ext cx="534377" cy="259045"/>
    <xdr:sp macro="" textlink="">
      <xdr:nvSpPr>
        <xdr:cNvPr id="428" name="テキスト ボックス 427"/>
        <xdr:cNvSpPr txBox="1"/>
      </xdr:nvSpPr>
      <xdr:spPr>
        <a:xfrm>
          <a:off x="8483111" y="124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161785</xdr:rowOff>
    </xdr:from>
    <xdr:to>
      <xdr:col>41</xdr:col>
      <xdr:colOff>101600</xdr:colOff>
      <xdr:row>74</xdr:row>
      <xdr:rowOff>91935</xdr:rowOff>
    </xdr:to>
    <xdr:sp macro="" textlink="">
      <xdr:nvSpPr>
        <xdr:cNvPr id="429" name="楕円 428"/>
        <xdr:cNvSpPr/>
      </xdr:nvSpPr>
      <xdr:spPr>
        <a:xfrm>
          <a:off x="7810500" y="126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108462</xdr:rowOff>
    </xdr:from>
    <xdr:ext cx="534377" cy="259045"/>
    <xdr:sp macro="" textlink="">
      <xdr:nvSpPr>
        <xdr:cNvPr id="430" name="テキスト ボックス 429"/>
        <xdr:cNvSpPr txBox="1"/>
      </xdr:nvSpPr>
      <xdr:spPr>
        <a:xfrm>
          <a:off x="7594111" y="124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27597</xdr:rowOff>
    </xdr:from>
    <xdr:to>
      <xdr:col>36</xdr:col>
      <xdr:colOff>165100</xdr:colOff>
      <xdr:row>74</xdr:row>
      <xdr:rowOff>129197</xdr:rowOff>
    </xdr:to>
    <xdr:sp macro="" textlink="">
      <xdr:nvSpPr>
        <xdr:cNvPr id="431" name="楕円 430"/>
        <xdr:cNvSpPr/>
      </xdr:nvSpPr>
      <xdr:spPr>
        <a:xfrm>
          <a:off x="6921500" y="127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145724</xdr:rowOff>
    </xdr:from>
    <xdr:ext cx="534377" cy="259045"/>
    <xdr:sp macro="" textlink="">
      <xdr:nvSpPr>
        <xdr:cNvPr id="432" name="テキスト ボックス 431"/>
        <xdr:cNvSpPr txBox="1"/>
      </xdr:nvSpPr>
      <xdr:spPr>
        <a:xfrm>
          <a:off x="6705111" y="124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86322</xdr:rowOff>
    </xdr:from>
    <xdr:to>
      <xdr:col>55</xdr:col>
      <xdr:colOff>0</xdr:colOff>
      <xdr:row>96</xdr:row>
      <xdr:rowOff>100171</xdr:rowOff>
    </xdr:to>
    <xdr:cxnSp macro="">
      <xdr:nvCxnSpPr>
        <xdr:cNvPr id="462" name="直線コネクタ 461"/>
        <xdr:cNvCxnSpPr/>
      </xdr:nvCxnSpPr>
      <xdr:spPr>
        <a:xfrm flipV="1">
          <a:off x="9639300" y="16545522"/>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72244</xdr:rowOff>
    </xdr:from>
    <xdr:to>
      <xdr:col>50</xdr:col>
      <xdr:colOff>114300</xdr:colOff>
      <xdr:row>96</xdr:row>
      <xdr:rowOff>100171</xdr:rowOff>
    </xdr:to>
    <xdr:cxnSp macro="">
      <xdr:nvCxnSpPr>
        <xdr:cNvPr id="465" name="直線コネクタ 464"/>
        <xdr:cNvCxnSpPr/>
      </xdr:nvCxnSpPr>
      <xdr:spPr>
        <a:xfrm>
          <a:off x="8750300" y="1653144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72244</xdr:rowOff>
    </xdr:from>
    <xdr:to>
      <xdr:col>45</xdr:col>
      <xdr:colOff>177800</xdr:colOff>
      <xdr:row>96</xdr:row>
      <xdr:rowOff>95390</xdr:rowOff>
    </xdr:to>
    <xdr:cxnSp macro="">
      <xdr:nvCxnSpPr>
        <xdr:cNvPr id="468" name="直線コネクタ 467"/>
        <xdr:cNvCxnSpPr/>
      </xdr:nvCxnSpPr>
      <xdr:spPr>
        <a:xfrm flipV="1">
          <a:off x="7861300" y="16531444"/>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162909</xdr:rowOff>
    </xdr:from>
    <xdr:to>
      <xdr:col>46</xdr:col>
      <xdr:colOff>38100</xdr:colOff>
      <xdr:row>96</xdr:row>
      <xdr:rowOff>93059</xdr:rowOff>
    </xdr:to>
    <xdr:sp macro="" textlink="">
      <xdr:nvSpPr>
        <xdr:cNvPr id="469" name="フローチャート: 判断 468"/>
        <xdr:cNvSpPr/>
      </xdr:nvSpPr>
      <xdr:spPr>
        <a:xfrm>
          <a:off x="8699500" y="1645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109586</xdr:rowOff>
    </xdr:from>
    <xdr:ext cx="534377" cy="259045"/>
    <xdr:sp macro="" textlink="">
      <xdr:nvSpPr>
        <xdr:cNvPr id="470" name="テキスト ボックス 469"/>
        <xdr:cNvSpPr txBox="1"/>
      </xdr:nvSpPr>
      <xdr:spPr>
        <a:xfrm>
          <a:off x="8483111" y="162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95390</xdr:rowOff>
    </xdr:from>
    <xdr:to>
      <xdr:col>41</xdr:col>
      <xdr:colOff>50800</xdr:colOff>
      <xdr:row>96</xdr:row>
      <xdr:rowOff>98895</xdr:rowOff>
    </xdr:to>
    <xdr:cxnSp macro="">
      <xdr:nvCxnSpPr>
        <xdr:cNvPr id="471" name="直線コネクタ 470"/>
        <xdr:cNvCxnSpPr/>
      </xdr:nvCxnSpPr>
      <xdr:spPr>
        <a:xfrm flipV="1">
          <a:off x="6972300" y="1655459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91491</xdr:rowOff>
    </xdr:from>
    <xdr:to>
      <xdr:col>41</xdr:col>
      <xdr:colOff>101600</xdr:colOff>
      <xdr:row>97</xdr:row>
      <xdr:rowOff>21641</xdr:rowOff>
    </xdr:to>
    <xdr:sp macro="" textlink="">
      <xdr:nvSpPr>
        <xdr:cNvPr id="472" name="フローチャート: 判断 471"/>
        <xdr:cNvSpPr/>
      </xdr:nvSpPr>
      <xdr:spPr>
        <a:xfrm>
          <a:off x="7810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12768</xdr:rowOff>
    </xdr:from>
    <xdr:ext cx="534377" cy="259045"/>
    <xdr:sp macro="" textlink="">
      <xdr:nvSpPr>
        <xdr:cNvPr id="473" name="テキスト ボックス 472"/>
        <xdr:cNvSpPr txBox="1"/>
      </xdr:nvSpPr>
      <xdr:spPr>
        <a:xfrm>
          <a:off x="7594111" y="1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48437</xdr:rowOff>
    </xdr:from>
    <xdr:to>
      <xdr:col>36</xdr:col>
      <xdr:colOff>165100</xdr:colOff>
      <xdr:row>96</xdr:row>
      <xdr:rowOff>150037</xdr:rowOff>
    </xdr:to>
    <xdr:sp macro="" textlink="">
      <xdr:nvSpPr>
        <xdr:cNvPr id="474" name="フローチャート: 判断 473"/>
        <xdr:cNvSpPr/>
      </xdr:nvSpPr>
      <xdr:spPr>
        <a:xfrm>
          <a:off x="6921500" y="165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141164</xdr:rowOff>
    </xdr:from>
    <xdr:ext cx="534377" cy="259045"/>
    <xdr:sp macro="" textlink="">
      <xdr:nvSpPr>
        <xdr:cNvPr id="475" name="テキスト ボックス 474"/>
        <xdr:cNvSpPr txBox="1"/>
      </xdr:nvSpPr>
      <xdr:spPr>
        <a:xfrm>
          <a:off x="6705111" y="166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35522</xdr:rowOff>
    </xdr:from>
    <xdr:to>
      <xdr:col>55</xdr:col>
      <xdr:colOff>50800</xdr:colOff>
      <xdr:row>96</xdr:row>
      <xdr:rowOff>137122</xdr:rowOff>
    </xdr:to>
    <xdr:sp macro="" textlink="">
      <xdr:nvSpPr>
        <xdr:cNvPr id="481" name="楕円 480"/>
        <xdr:cNvSpPr/>
      </xdr:nvSpPr>
      <xdr:spPr>
        <a:xfrm>
          <a:off x="104267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13949</xdr:rowOff>
    </xdr:from>
    <xdr:ext cx="534377" cy="259045"/>
    <xdr:sp macro="" textlink="">
      <xdr:nvSpPr>
        <xdr:cNvPr id="482" name="土木費該当値テキスト"/>
        <xdr:cNvSpPr txBox="1"/>
      </xdr:nvSpPr>
      <xdr:spPr>
        <a:xfrm>
          <a:off x="10528300" y="164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49371</xdr:rowOff>
    </xdr:from>
    <xdr:to>
      <xdr:col>50</xdr:col>
      <xdr:colOff>165100</xdr:colOff>
      <xdr:row>96</xdr:row>
      <xdr:rowOff>150971</xdr:rowOff>
    </xdr:to>
    <xdr:sp macro="" textlink="">
      <xdr:nvSpPr>
        <xdr:cNvPr id="483" name="楕円 482"/>
        <xdr:cNvSpPr/>
      </xdr:nvSpPr>
      <xdr:spPr>
        <a:xfrm>
          <a:off x="9588500" y="165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142098</xdr:rowOff>
    </xdr:from>
    <xdr:ext cx="534377" cy="259045"/>
    <xdr:sp macro="" textlink="">
      <xdr:nvSpPr>
        <xdr:cNvPr id="484" name="テキスト ボックス 483"/>
        <xdr:cNvSpPr txBox="1"/>
      </xdr:nvSpPr>
      <xdr:spPr>
        <a:xfrm>
          <a:off x="9372111" y="166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21444</xdr:rowOff>
    </xdr:from>
    <xdr:to>
      <xdr:col>46</xdr:col>
      <xdr:colOff>38100</xdr:colOff>
      <xdr:row>96</xdr:row>
      <xdr:rowOff>123044</xdr:rowOff>
    </xdr:to>
    <xdr:sp macro="" textlink="">
      <xdr:nvSpPr>
        <xdr:cNvPr id="485" name="楕円 484"/>
        <xdr:cNvSpPr/>
      </xdr:nvSpPr>
      <xdr:spPr>
        <a:xfrm>
          <a:off x="8699500" y="16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114171</xdr:rowOff>
    </xdr:from>
    <xdr:ext cx="534377" cy="259045"/>
    <xdr:sp macro="" textlink="">
      <xdr:nvSpPr>
        <xdr:cNvPr id="486" name="テキスト ボックス 485"/>
        <xdr:cNvSpPr txBox="1"/>
      </xdr:nvSpPr>
      <xdr:spPr>
        <a:xfrm>
          <a:off x="8483111" y="165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44590</xdr:rowOff>
    </xdr:from>
    <xdr:to>
      <xdr:col>41</xdr:col>
      <xdr:colOff>101600</xdr:colOff>
      <xdr:row>96</xdr:row>
      <xdr:rowOff>146190</xdr:rowOff>
    </xdr:to>
    <xdr:sp macro="" textlink="">
      <xdr:nvSpPr>
        <xdr:cNvPr id="487" name="楕円 486"/>
        <xdr:cNvSpPr/>
      </xdr:nvSpPr>
      <xdr:spPr>
        <a:xfrm>
          <a:off x="78105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162717</xdr:rowOff>
    </xdr:from>
    <xdr:ext cx="534377" cy="259045"/>
    <xdr:sp macro="" textlink="">
      <xdr:nvSpPr>
        <xdr:cNvPr id="488" name="テキスト ボックス 487"/>
        <xdr:cNvSpPr txBox="1"/>
      </xdr:nvSpPr>
      <xdr:spPr>
        <a:xfrm>
          <a:off x="7594111" y="162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48095</xdr:rowOff>
    </xdr:from>
    <xdr:to>
      <xdr:col>36</xdr:col>
      <xdr:colOff>165100</xdr:colOff>
      <xdr:row>96</xdr:row>
      <xdr:rowOff>149695</xdr:rowOff>
    </xdr:to>
    <xdr:sp macro="" textlink="">
      <xdr:nvSpPr>
        <xdr:cNvPr id="489" name="楕円 488"/>
        <xdr:cNvSpPr/>
      </xdr:nvSpPr>
      <xdr:spPr>
        <a:xfrm>
          <a:off x="6921500" y="165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166222</xdr:rowOff>
    </xdr:from>
    <xdr:ext cx="534377" cy="259045"/>
    <xdr:sp macro="" textlink="">
      <xdr:nvSpPr>
        <xdr:cNvPr id="490" name="テキスト ボックス 489"/>
        <xdr:cNvSpPr txBox="1"/>
      </xdr:nvSpPr>
      <xdr:spPr>
        <a:xfrm>
          <a:off x="6705111" y="162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71501</xdr:rowOff>
    </xdr:from>
    <xdr:to>
      <xdr:col>85</xdr:col>
      <xdr:colOff>127000</xdr:colOff>
      <xdr:row>35</xdr:row>
      <xdr:rowOff>157150</xdr:rowOff>
    </xdr:to>
    <xdr:cxnSp macro="">
      <xdr:nvCxnSpPr>
        <xdr:cNvPr id="520" name="直線コネクタ 519"/>
        <xdr:cNvCxnSpPr/>
      </xdr:nvCxnSpPr>
      <xdr:spPr>
        <a:xfrm flipV="1">
          <a:off x="15481300" y="6072251"/>
          <a:ext cx="8382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157150</xdr:rowOff>
    </xdr:from>
    <xdr:to>
      <xdr:col>81</xdr:col>
      <xdr:colOff>50800</xdr:colOff>
      <xdr:row>35</xdr:row>
      <xdr:rowOff>162941</xdr:rowOff>
    </xdr:to>
    <xdr:cxnSp macro="">
      <xdr:nvCxnSpPr>
        <xdr:cNvPr id="523" name="直線コネクタ 522"/>
        <xdr:cNvCxnSpPr/>
      </xdr:nvCxnSpPr>
      <xdr:spPr>
        <a:xfrm flipV="1">
          <a:off x="14592300" y="615790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162941</xdr:rowOff>
    </xdr:from>
    <xdr:to>
      <xdr:col>76</xdr:col>
      <xdr:colOff>114300</xdr:colOff>
      <xdr:row>36</xdr:row>
      <xdr:rowOff>34239</xdr:rowOff>
    </xdr:to>
    <xdr:cxnSp macro="">
      <xdr:nvCxnSpPr>
        <xdr:cNvPr id="526" name="直線コネクタ 525"/>
        <xdr:cNvCxnSpPr/>
      </xdr:nvCxnSpPr>
      <xdr:spPr>
        <a:xfrm flipV="1">
          <a:off x="13703300" y="6163691"/>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65659</xdr:rowOff>
    </xdr:from>
    <xdr:to>
      <xdr:col>76</xdr:col>
      <xdr:colOff>165100</xdr:colOff>
      <xdr:row>32</xdr:row>
      <xdr:rowOff>167259</xdr:rowOff>
    </xdr:to>
    <xdr:sp macro="" textlink="">
      <xdr:nvSpPr>
        <xdr:cNvPr id="527" name="フローチャート: 判断 526"/>
        <xdr:cNvSpPr/>
      </xdr:nvSpPr>
      <xdr:spPr>
        <a:xfrm>
          <a:off x="14541500" y="55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12336</xdr:rowOff>
    </xdr:from>
    <xdr:ext cx="534377" cy="259045"/>
    <xdr:sp macro="" textlink="">
      <xdr:nvSpPr>
        <xdr:cNvPr id="528" name="テキスト ボックス 527"/>
        <xdr:cNvSpPr txBox="1"/>
      </xdr:nvSpPr>
      <xdr:spPr>
        <a:xfrm>
          <a:off x="14325111" y="53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17704</xdr:rowOff>
    </xdr:from>
    <xdr:to>
      <xdr:col>71</xdr:col>
      <xdr:colOff>177800</xdr:colOff>
      <xdr:row>36</xdr:row>
      <xdr:rowOff>34239</xdr:rowOff>
    </xdr:to>
    <xdr:cxnSp macro="">
      <xdr:nvCxnSpPr>
        <xdr:cNvPr id="529" name="直線コネクタ 528"/>
        <xdr:cNvCxnSpPr/>
      </xdr:nvCxnSpPr>
      <xdr:spPr>
        <a:xfrm>
          <a:off x="12814300" y="6018454"/>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77013</xdr:rowOff>
    </xdr:from>
    <xdr:to>
      <xdr:col>72</xdr:col>
      <xdr:colOff>38100</xdr:colOff>
      <xdr:row>35</xdr:row>
      <xdr:rowOff>7163</xdr:rowOff>
    </xdr:to>
    <xdr:sp macro="" textlink="">
      <xdr:nvSpPr>
        <xdr:cNvPr id="530" name="フローチャート: 判断 529"/>
        <xdr:cNvSpPr/>
      </xdr:nvSpPr>
      <xdr:spPr>
        <a:xfrm>
          <a:off x="13652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23690</xdr:rowOff>
    </xdr:from>
    <xdr:ext cx="534377" cy="259045"/>
    <xdr:sp macro="" textlink="">
      <xdr:nvSpPr>
        <xdr:cNvPr id="531" name="テキスト ボックス 530"/>
        <xdr:cNvSpPr txBox="1"/>
      </xdr:nvSpPr>
      <xdr:spPr>
        <a:xfrm>
          <a:off x="13436111" y="56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31979</xdr:rowOff>
    </xdr:from>
    <xdr:to>
      <xdr:col>67</xdr:col>
      <xdr:colOff>101600</xdr:colOff>
      <xdr:row>34</xdr:row>
      <xdr:rowOff>133579</xdr:rowOff>
    </xdr:to>
    <xdr:sp macro="" textlink="">
      <xdr:nvSpPr>
        <xdr:cNvPr id="532" name="フローチャート: 判断 531"/>
        <xdr:cNvSpPr/>
      </xdr:nvSpPr>
      <xdr:spPr>
        <a:xfrm>
          <a:off x="12763500" y="58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150106</xdr:rowOff>
    </xdr:from>
    <xdr:ext cx="534377" cy="259045"/>
    <xdr:sp macro="" textlink="">
      <xdr:nvSpPr>
        <xdr:cNvPr id="533" name="テキスト ボックス 532"/>
        <xdr:cNvSpPr txBox="1"/>
      </xdr:nvSpPr>
      <xdr:spPr>
        <a:xfrm>
          <a:off x="12547111" y="56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20701</xdr:rowOff>
    </xdr:from>
    <xdr:to>
      <xdr:col>85</xdr:col>
      <xdr:colOff>177800</xdr:colOff>
      <xdr:row>35</xdr:row>
      <xdr:rowOff>122301</xdr:rowOff>
    </xdr:to>
    <xdr:sp macro="" textlink="">
      <xdr:nvSpPr>
        <xdr:cNvPr id="539" name="楕円 538"/>
        <xdr:cNvSpPr/>
      </xdr:nvSpPr>
      <xdr:spPr>
        <a:xfrm>
          <a:off x="162687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170578</xdr:rowOff>
    </xdr:from>
    <xdr:ext cx="534377" cy="259045"/>
    <xdr:sp macro="" textlink="">
      <xdr:nvSpPr>
        <xdr:cNvPr id="540" name="消防費該当値テキスト"/>
        <xdr:cNvSpPr txBox="1"/>
      </xdr:nvSpPr>
      <xdr:spPr>
        <a:xfrm>
          <a:off x="16370300" y="599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106350</xdr:rowOff>
    </xdr:from>
    <xdr:to>
      <xdr:col>81</xdr:col>
      <xdr:colOff>101600</xdr:colOff>
      <xdr:row>36</xdr:row>
      <xdr:rowOff>36500</xdr:rowOff>
    </xdr:to>
    <xdr:sp macro="" textlink="">
      <xdr:nvSpPr>
        <xdr:cNvPr id="541" name="楕円 540"/>
        <xdr:cNvSpPr/>
      </xdr:nvSpPr>
      <xdr:spPr>
        <a:xfrm>
          <a:off x="15430500" y="61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27627</xdr:rowOff>
    </xdr:from>
    <xdr:ext cx="534377" cy="259045"/>
    <xdr:sp macro="" textlink="">
      <xdr:nvSpPr>
        <xdr:cNvPr id="542" name="テキスト ボックス 541"/>
        <xdr:cNvSpPr txBox="1"/>
      </xdr:nvSpPr>
      <xdr:spPr>
        <a:xfrm>
          <a:off x="15214111" y="61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112141</xdr:rowOff>
    </xdr:from>
    <xdr:to>
      <xdr:col>76</xdr:col>
      <xdr:colOff>165100</xdr:colOff>
      <xdr:row>36</xdr:row>
      <xdr:rowOff>42291</xdr:rowOff>
    </xdr:to>
    <xdr:sp macro="" textlink="">
      <xdr:nvSpPr>
        <xdr:cNvPr id="543" name="楕円 542"/>
        <xdr:cNvSpPr/>
      </xdr:nvSpPr>
      <xdr:spPr>
        <a:xfrm>
          <a:off x="145415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33418</xdr:rowOff>
    </xdr:from>
    <xdr:ext cx="534377" cy="259045"/>
    <xdr:sp macro="" textlink="">
      <xdr:nvSpPr>
        <xdr:cNvPr id="544" name="テキスト ボックス 543"/>
        <xdr:cNvSpPr txBox="1"/>
      </xdr:nvSpPr>
      <xdr:spPr>
        <a:xfrm>
          <a:off x="14325111" y="62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154889</xdr:rowOff>
    </xdr:from>
    <xdr:to>
      <xdr:col>72</xdr:col>
      <xdr:colOff>38100</xdr:colOff>
      <xdr:row>36</xdr:row>
      <xdr:rowOff>85039</xdr:rowOff>
    </xdr:to>
    <xdr:sp macro="" textlink="">
      <xdr:nvSpPr>
        <xdr:cNvPr id="545" name="楕円 544"/>
        <xdr:cNvSpPr/>
      </xdr:nvSpPr>
      <xdr:spPr>
        <a:xfrm>
          <a:off x="13652500" y="61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76166</xdr:rowOff>
    </xdr:from>
    <xdr:ext cx="534377" cy="259045"/>
    <xdr:sp macro="" textlink="">
      <xdr:nvSpPr>
        <xdr:cNvPr id="546" name="テキスト ボックス 545"/>
        <xdr:cNvSpPr txBox="1"/>
      </xdr:nvSpPr>
      <xdr:spPr>
        <a:xfrm>
          <a:off x="13436111" y="62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138354</xdr:rowOff>
    </xdr:from>
    <xdr:to>
      <xdr:col>67</xdr:col>
      <xdr:colOff>101600</xdr:colOff>
      <xdr:row>35</xdr:row>
      <xdr:rowOff>68504</xdr:rowOff>
    </xdr:to>
    <xdr:sp macro="" textlink="">
      <xdr:nvSpPr>
        <xdr:cNvPr id="547" name="楕円 546"/>
        <xdr:cNvSpPr/>
      </xdr:nvSpPr>
      <xdr:spPr>
        <a:xfrm>
          <a:off x="12763500" y="59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59631</xdr:rowOff>
    </xdr:from>
    <xdr:ext cx="534377" cy="259045"/>
    <xdr:sp macro="" textlink="">
      <xdr:nvSpPr>
        <xdr:cNvPr id="548" name="テキスト ボックス 547"/>
        <xdr:cNvSpPr txBox="1"/>
      </xdr:nvSpPr>
      <xdr:spPr>
        <a:xfrm>
          <a:off x="12547111" y="60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102340</xdr:rowOff>
    </xdr:from>
    <xdr:to>
      <xdr:col>85</xdr:col>
      <xdr:colOff>127000</xdr:colOff>
      <xdr:row>58</xdr:row>
      <xdr:rowOff>14917</xdr:rowOff>
    </xdr:to>
    <xdr:cxnSp macro="">
      <xdr:nvCxnSpPr>
        <xdr:cNvPr id="580" name="直線コネクタ 579"/>
        <xdr:cNvCxnSpPr/>
      </xdr:nvCxnSpPr>
      <xdr:spPr>
        <a:xfrm flipV="1">
          <a:off x="15481300" y="9874990"/>
          <a:ext cx="838200" cy="8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9594</xdr:rowOff>
    </xdr:from>
    <xdr:to>
      <xdr:col>81</xdr:col>
      <xdr:colOff>50800</xdr:colOff>
      <xdr:row>58</xdr:row>
      <xdr:rowOff>14917</xdr:rowOff>
    </xdr:to>
    <xdr:cxnSp macro="">
      <xdr:nvCxnSpPr>
        <xdr:cNvPr id="583" name="直線コネクタ 582"/>
        <xdr:cNvCxnSpPr/>
      </xdr:nvCxnSpPr>
      <xdr:spPr>
        <a:xfrm>
          <a:off x="14592300" y="9953694"/>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124874</xdr:rowOff>
    </xdr:from>
    <xdr:to>
      <xdr:col>76</xdr:col>
      <xdr:colOff>114300</xdr:colOff>
      <xdr:row>58</xdr:row>
      <xdr:rowOff>9594</xdr:rowOff>
    </xdr:to>
    <xdr:cxnSp macro="">
      <xdr:nvCxnSpPr>
        <xdr:cNvPr id="586" name="直線コネクタ 585"/>
        <xdr:cNvCxnSpPr/>
      </xdr:nvCxnSpPr>
      <xdr:spPr>
        <a:xfrm>
          <a:off x="13703300" y="9554624"/>
          <a:ext cx="889000" cy="3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35995</xdr:rowOff>
    </xdr:from>
    <xdr:to>
      <xdr:col>76</xdr:col>
      <xdr:colOff>165100</xdr:colOff>
      <xdr:row>55</xdr:row>
      <xdr:rowOff>137595</xdr:rowOff>
    </xdr:to>
    <xdr:sp macro="" textlink="">
      <xdr:nvSpPr>
        <xdr:cNvPr id="587" name="フローチャート: 判断 586"/>
        <xdr:cNvSpPr/>
      </xdr:nvSpPr>
      <xdr:spPr>
        <a:xfrm>
          <a:off x="14541500" y="946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154122</xdr:rowOff>
    </xdr:from>
    <xdr:ext cx="534377" cy="259045"/>
    <xdr:sp macro="" textlink="">
      <xdr:nvSpPr>
        <xdr:cNvPr id="588" name="テキスト ボックス 587"/>
        <xdr:cNvSpPr txBox="1"/>
      </xdr:nvSpPr>
      <xdr:spPr>
        <a:xfrm>
          <a:off x="14325111" y="9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124874</xdr:rowOff>
    </xdr:from>
    <xdr:to>
      <xdr:col>71</xdr:col>
      <xdr:colOff>177800</xdr:colOff>
      <xdr:row>57</xdr:row>
      <xdr:rowOff>151620</xdr:rowOff>
    </xdr:to>
    <xdr:cxnSp macro="">
      <xdr:nvCxnSpPr>
        <xdr:cNvPr id="589" name="直線コネクタ 588"/>
        <xdr:cNvCxnSpPr/>
      </xdr:nvCxnSpPr>
      <xdr:spPr>
        <a:xfrm flipV="1">
          <a:off x="12814300" y="9554624"/>
          <a:ext cx="889000" cy="3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80670</xdr:rowOff>
    </xdr:from>
    <xdr:to>
      <xdr:col>72</xdr:col>
      <xdr:colOff>38100</xdr:colOff>
      <xdr:row>55</xdr:row>
      <xdr:rowOff>10820</xdr:rowOff>
    </xdr:to>
    <xdr:sp macro="" textlink="">
      <xdr:nvSpPr>
        <xdr:cNvPr id="590" name="フローチャート: 判断 589"/>
        <xdr:cNvSpPr/>
      </xdr:nvSpPr>
      <xdr:spPr>
        <a:xfrm>
          <a:off x="136525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27347</xdr:rowOff>
    </xdr:from>
    <xdr:ext cx="534377" cy="259045"/>
    <xdr:sp macro="" textlink="">
      <xdr:nvSpPr>
        <xdr:cNvPr id="591" name="テキスト ボックス 590"/>
        <xdr:cNvSpPr txBox="1"/>
      </xdr:nvSpPr>
      <xdr:spPr>
        <a:xfrm>
          <a:off x="13436111" y="91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154932</xdr:rowOff>
    </xdr:from>
    <xdr:to>
      <xdr:col>67</xdr:col>
      <xdr:colOff>101600</xdr:colOff>
      <xdr:row>55</xdr:row>
      <xdr:rowOff>85082</xdr:rowOff>
    </xdr:to>
    <xdr:sp macro="" textlink="">
      <xdr:nvSpPr>
        <xdr:cNvPr id="592" name="フローチャート: 判断 591"/>
        <xdr:cNvSpPr/>
      </xdr:nvSpPr>
      <xdr:spPr>
        <a:xfrm>
          <a:off x="12763500" y="94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101609</xdr:rowOff>
    </xdr:from>
    <xdr:ext cx="534377" cy="259045"/>
    <xdr:sp macro="" textlink="">
      <xdr:nvSpPr>
        <xdr:cNvPr id="593" name="テキスト ボックス 592"/>
        <xdr:cNvSpPr txBox="1"/>
      </xdr:nvSpPr>
      <xdr:spPr>
        <a:xfrm>
          <a:off x="12547111" y="91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51540</xdr:rowOff>
    </xdr:from>
    <xdr:to>
      <xdr:col>85</xdr:col>
      <xdr:colOff>177800</xdr:colOff>
      <xdr:row>57</xdr:row>
      <xdr:rowOff>153140</xdr:rowOff>
    </xdr:to>
    <xdr:sp macro="" textlink="">
      <xdr:nvSpPr>
        <xdr:cNvPr id="599" name="楕円 598"/>
        <xdr:cNvSpPr/>
      </xdr:nvSpPr>
      <xdr:spPr>
        <a:xfrm>
          <a:off x="16268700" y="98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29967</xdr:rowOff>
    </xdr:from>
    <xdr:ext cx="534377" cy="259045"/>
    <xdr:sp macro="" textlink="">
      <xdr:nvSpPr>
        <xdr:cNvPr id="600" name="教育費該当値テキスト"/>
        <xdr:cNvSpPr txBox="1"/>
      </xdr:nvSpPr>
      <xdr:spPr>
        <a:xfrm>
          <a:off x="16370300" y="98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135567</xdr:rowOff>
    </xdr:from>
    <xdr:to>
      <xdr:col>81</xdr:col>
      <xdr:colOff>101600</xdr:colOff>
      <xdr:row>58</xdr:row>
      <xdr:rowOff>65717</xdr:rowOff>
    </xdr:to>
    <xdr:sp macro="" textlink="">
      <xdr:nvSpPr>
        <xdr:cNvPr id="601" name="楕円 600"/>
        <xdr:cNvSpPr/>
      </xdr:nvSpPr>
      <xdr:spPr>
        <a:xfrm>
          <a:off x="15430500" y="99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56844</xdr:rowOff>
    </xdr:from>
    <xdr:ext cx="534377" cy="259045"/>
    <xdr:sp macro="" textlink="">
      <xdr:nvSpPr>
        <xdr:cNvPr id="602" name="テキスト ボックス 601"/>
        <xdr:cNvSpPr txBox="1"/>
      </xdr:nvSpPr>
      <xdr:spPr>
        <a:xfrm>
          <a:off x="15214111" y="100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130244</xdr:rowOff>
    </xdr:from>
    <xdr:to>
      <xdr:col>76</xdr:col>
      <xdr:colOff>165100</xdr:colOff>
      <xdr:row>58</xdr:row>
      <xdr:rowOff>60394</xdr:rowOff>
    </xdr:to>
    <xdr:sp macro="" textlink="">
      <xdr:nvSpPr>
        <xdr:cNvPr id="603" name="楕円 602"/>
        <xdr:cNvSpPr/>
      </xdr:nvSpPr>
      <xdr:spPr>
        <a:xfrm>
          <a:off x="14541500" y="99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51521</xdr:rowOff>
    </xdr:from>
    <xdr:ext cx="534377" cy="259045"/>
    <xdr:sp macro="" textlink="">
      <xdr:nvSpPr>
        <xdr:cNvPr id="604" name="テキスト ボックス 603"/>
        <xdr:cNvSpPr txBox="1"/>
      </xdr:nvSpPr>
      <xdr:spPr>
        <a:xfrm>
          <a:off x="14325111" y="99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74074</xdr:rowOff>
    </xdr:from>
    <xdr:to>
      <xdr:col>72</xdr:col>
      <xdr:colOff>38100</xdr:colOff>
      <xdr:row>56</xdr:row>
      <xdr:rowOff>4224</xdr:rowOff>
    </xdr:to>
    <xdr:sp macro="" textlink="">
      <xdr:nvSpPr>
        <xdr:cNvPr id="605" name="楕円 604"/>
        <xdr:cNvSpPr/>
      </xdr:nvSpPr>
      <xdr:spPr>
        <a:xfrm>
          <a:off x="13652500" y="95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166801</xdr:rowOff>
    </xdr:from>
    <xdr:ext cx="534377" cy="259045"/>
    <xdr:sp macro="" textlink="">
      <xdr:nvSpPr>
        <xdr:cNvPr id="606" name="テキスト ボックス 605"/>
        <xdr:cNvSpPr txBox="1"/>
      </xdr:nvSpPr>
      <xdr:spPr>
        <a:xfrm>
          <a:off x="13436111" y="95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100820</xdr:rowOff>
    </xdr:from>
    <xdr:to>
      <xdr:col>67</xdr:col>
      <xdr:colOff>101600</xdr:colOff>
      <xdr:row>58</xdr:row>
      <xdr:rowOff>30970</xdr:rowOff>
    </xdr:to>
    <xdr:sp macro="" textlink="">
      <xdr:nvSpPr>
        <xdr:cNvPr id="607" name="楕円 606"/>
        <xdr:cNvSpPr/>
      </xdr:nvSpPr>
      <xdr:spPr>
        <a:xfrm>
          <a:off x="12763500" y="9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22097</xdr:rowOff>
    </xdr:from>
    <xdr:ext cx="534377" cy="259045"/>
    <xdr:sp macro="" textlink="">
      <xdr:nvSpPr>
        <xdr:cNvPr id="608" name="テキスト ボックス 607"/>
        <xdr:cNvSpPr txBox="1"/>
      </xdr:nvSpPr>
      <xdr:spPr>
        <a:xfrm>
          <a:off x="12547111" y="99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13512</xdr:rowOff>
    </xdr:from>
    <xdr:to>
      <xdr:col>85</xdr:col>
      <xdr:colOff>127000</xdr:colOff>
      <xdr:row>78</xdr:row>
      <xdr:rowOff>17354</xdr:rowOff>
    </xdr:to>
    <xdr:cxnSp macro="">
      <xdr:nvCxnSpPr>
        <xdr:cNvPr id="635" name="直線コネクタ 634"/>
        <xdr:cNvCxnSpPr/>
      </xdr:nvCxnSpPr>
      <xdr:spPr>
        <a:xfrm>
          <a:off x="15481300" y="13386612"/>
          <a:ext cx="8382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11227</xdr:rowOff>
    </xdr:from>
    <xdr:to>
      <xdr:col>81</xdr:col>
      <xdr:colOff>50800</xdr:colOff>
      <xdr:row>78</xdr:row>
      <xdr:rowOff>13512</xdr:rowOff>
    </xdr:to>
    <xdr:cxnSp macro="">
      <xdr:nvCxnSpPr>
        <xdr:cNvPr id="638" name="直線コネクタ 637"/>
        <xdr:cNvCxnSpPr/>
      </xdr:nvCxnSpPr>
      <xdr:spPr>
        <a:xfrm>
          <a:off x="14592300" y="133843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60330</xdr:rowOff>
    </xdr:from>
    <xdr:to>
      <xdr:col>76</xdr:col>
      <xdr:colOff>114300</xdr:colOff>
      <xdr:row>78</xdr:row>
      <xdr:rowOff>11227</xdr:rowOff>
    </xdr:to>
    <xdr:cxnSp macro="">
      <xdr:nvCxnSpPr>
        <xdr:cNvPr id="641" name="直線コネクタ 640"/>
        <xdr:cNvCxnSpPr/>
      </xdr:nvCxnSpPr>
      <xdr:spPr>
        <a:xfrm>
          <a:off x="13703300" y="13090530"/>
          <a:ext cx="889000" cy="29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50129</xdr:rowOff>
    </xdr:from>
    <xdr:to>
      <xdr:col>76</xdr:col>
      <xdr:colOff>165100</xdr:colOff>
      <xdr:row>77</xdr:row>
      <xdr:rowOff>151729</xdr:rowOff>
    </xdr:to>
    <xdr:sp macro="" textlink="">
      <xdr:nvSpPr>
        <xdr:cNvPr id="642" name="フローチャート: 判断 641"/>
        <xdr:cNvSpPr/>
      </xdr:nvSpPr>
      <xdr:spPr>
        <a:xfrm>
          <a:off x="14541500" y="132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168256</xdr:rowOff>
    </xdr:from>
    <xdr:ext cx="469744" cy="259045"/>
    <xdr:sp macro="" textlink="">
      <xdr:nvSpPr>
        <xdr:cNvPr id="643" name="テキスト ボックス 642"/>
        <xdr:cNvSpPr txBox="1"/>
      </xdr:nvSpPr>
      <xdr:spPr>
        <a:xfrm>
          <a:off x="14357428" y="130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37928</xdr:rowOff>
    </xdr:from>
    <xdr:to>
      <xdr:col>71</xdr:col>
      <xdr:colOff>177800</xdr:colOff>
      <xdr:row>76</xdr:row>
      <xdr:rowOff>60330</xdr:rowOff>
    </xdr:to>
    <xdr:cxnSp macro="">
      <xdr:nvCxnSpPr>
        <xdr:cNvPr id="644" name="直線コネクタ 643"/>
        <xdr:cNvCxnSpPr/>
      </xdr:nvCxnSpPr>
      <xdr:spPr>
        <a:xfrm>
          <a:off x="12814300" y="13068128"/>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32573</xdr:rowOff>
    </xdr:from>
    <xdr:to>
      <xdr:col>72</xdr:col>
      <xdr:colOff>38100</xdr:colOff>
      <xdr:row>77</xdr:row>
      <xdr:rowOff>134173</xdr:rowOff>
    </xdr:to>
    <xdr:sp macro="" textlink="">
      <xdr:nvSpPr>
        <xdr:cNvPr id="645" name="フローチャート: 判断 644"/>
        <xdr:cNvSpPr/>
      </xdr:nvSpPr>
      <xdr:spPr>
        <a:xfrm>
          <a:off x="13652500" y="1323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125300</xdr:rowOff>
    </xdr:from>
    <xdr:ext cx="469744" cy="259045"/>
    <xdr:sp macro="" textlink="">
      <xdr:nvSpPr>
        <xdr:cNvPr id="646" name="テキスト ボックス 645"/>
        <xdr:cNvSpPr txBox="1"/>
      </xdr:nvSpPr>
      <xdr:spPr>
        <a:xfrm>
          <a:off x="13468428"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28733</xdr:rowOff>
    </xdr:from>
    <xdr:to>
      <xdr:col>67</xdr:col>
      <xdr:colOff>101600</xdr:colOff>
      <xdr:row>77</xdr:row>
      <xdr:rowOff>130333</xdr:rowOff>
    </xdr:to>
    <xdr:sp macro="" textlink="">
      <xdr:nvSpPr>
        <xdr:cNvPr id="647" name="フローチャート: 判断 646"/>
        <xdr:cNvSpPr/>
      </xdr:nvSpPr>
      <xdr:spPr>
        <a:xfrm>
          <a:off x="12763500" y="132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121460</xdr:rowOff>
    </xdr:from>
    <xdr:ext cx="469744" cy="259045"/>
    <xdr:sp macro="" textlink="">
      <xdr:nvSpPr>
        <xdr:cNvPr id="648" name="テキスト ボックス 647"/>
        <xdr:cNvSpPr txBox="1"/>
      </xdr:nvSpPr>
      <xdr:spPr>
        <a:xfrm>
          <a:off x="12579428" y="1332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138004</xdr:rowOff>
    </xdr:from>
    <xdr:to>
      <xdr:col>85</xdr:col>
      <xdr:colOff>177800</xdr:colOff>
      <xdr:row>78</xdr:row>
      <xdr:rowOff>68154</xdr:rowOff>
    </xdr:to>
    <xdr:sp macro="" textlink="">
      <xdr:nvSpPr>
        <xdr:cNvPr id="654" name="楕円 653"/>
        <xdr:cNvSpPr/>
      </xdr:nvSpPr>
      <xdr:spPr>
        <a:xfrm>
          <a:off x="16268700" y="133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71534</xdr:rowOff>
    </xdr:from>
    <xdr:ext cx="469744" cy="259045"/>
    <xdr:sp macro="" textlink="">
      <xdr:nvSpPr>
        <xdr:cNvPr id="655" name="災害復旧費該当値テキスト"/>
        <xdr:cNvSpPr txBox="1"/>
      </xdr:nvSpPr>
      <xdr:spPr>
        <a:xfrm>
          <a:off x="16370300" y="13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134162</xdr:rowOff>
    </xdr:from>
    <xdr:to>
      <xdr:col>81</xdr:col>
      <xdr:colOff>101600</xdr:colOff>
      <xdr:row>78</xdr:row>
      <xdr:rowOff>64312</xdr:rowOff>
    </xdr:to>
    <xdr:sp macro="" textlink="">
      <xdr:nvSpPr>
        <xdr:cNvPr id="656" name="楕円 655"/>
        <xdr:cNvSpPr/>
      </xdr:nvSpPr>
      <xdr:spPr>
        <a:xfrm>
          <a:off x="15430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55439</xdr:rowOff>
    </xdr:from>
    <xdr:ext cx="469744" cy="259045"/>
    <xdr:sp macro="" textlink="">
      <xdr:nvSpPr>
        <xdr:cNvPr id="657" name="テキスト ボックス 656"/>
        <xdr:cNvSpPr txBox="1"/>
      </xdr:nvSpPr>
      <xdr:spPr>
        <a:xfrm>
          <a:off x="15246428" y="1342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131877</xdr:rowOff>
    </xdr:from>
    <xdr:to>
      <xdr:col>76</xdr:col>
      <xdr:colOff>165100</xdr:colOff>
      <xdr:row>78</xdr:row>
      <xdr:rowOff>62027</xdr:rowOff>
    </xdr:to>
    <xdr:sp macro="" textlink="">
      <xdr:nvSpPr>
        <xdr:cNvPr id="658" name="楕円 657"/>
        <xdr:cNvSpPr/>
      </xdr:nvSpPr>
      <xdr:spPr>
        <a:xfrm>
          <a:off x="14541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53154</xdr:rowOff>
    </xdr:from>
    <xdr:ext cx="469744" cy="259045"/>
    <xdr:sp macro="" textlink="">
      <xdr:nvSpPr>
        <xdr:cNvPr id="659" name="テキスト ボックス 658"/>
        <xdr:cNvSpPr txBox="1"/>
      </xdr:nvSpPr>
      <xdr:spPr>
        <a:xfrm>
          <a:off x="14357428" y="134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9530</xdr:rowOff>
    </xdr:from>
    <xdr:to>
      <xdr:col>72</xdr:col>
      <xdr:colOff>38100</xdr:colOff>
      <xdr:row>76</xdr:row>
      <xdr:rowOff>111130</xdr:rowOff>
    </xdr:to>
    <xdr:sp macro="" textlink="">
      <xdr:nvSpPr>
        <xdr:cNvPr id="660" name="楕円 659"/>
        <xdr:cNvSpPr/>
      </xdr:nvSpPr>
      <xdr:spPr>
        <a:xfrm>
          <a:off x="13652500" y="130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127657</xdr:rowOff>
    </xdr:from>
    <xdr:ext cx="469744" cy="259045"/>
    <xdr:sp macro="" textlink="">
      <xdr:nvSpPr>
        <xdr:cNvPr id="661" name="テキスト ボックス 660"/>
        <xdr:cNvSpPr txBox="1"/>
      </xdr:nvSpPr>
      <xdr:spPr>
        <a:xfrm>
          <a:off x="13468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158578</xdr:rowOff>
    </xdr:from>
    <xdr:to>
      <xdr:col>67</xdr:col>
      <xdr:colOff>101600</xdr:colOff>
      <xdr:row>76</xdr:row>
      <xdr:rowOff>88728</xdr:rowOff>
    </xdr:to>
    <xdr:sp macro="" textlink="">
      <xdr:nvSpPr>
        <xdr:cNvPr id="662" name="楕円 661"/>
        <xdr:cNvSpPr/>
      </xdr:nvSpPr>
      <xdr:spPr>
        <a:xfrm>
          <a:off x="12763500" y="130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105254</xdr:rowOff>
    </xdr:from>
    <xdr:ext cx="469744" cy="259045"/>
    <xdr:sp macro="" textlink="">
      <xdr:nvSpPr>
        <xdr:cNvPr id="663" name="テキスト ボックス 662"/>
        <xdr:cNvSpPr txBox="1"/>
      </xdr:nvSpPr>
      <xdr:spPr>
        <a:xfrm>
          <a:off x="12579428" y="1279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26726</xdr:rowOff>
    </xdr:from>
    <xdr:to>
      <xdr:col>85</xdr:col>
      <xdr:colOff>127000</xdr:colOff>
      <xdr:row>95</xdr:row>
      <xdr:rowOff>29789</xdr:rowOff>
    </xdr:to>
    <xdr:cxnSp macro="">
      <xdr:nvCxnSpPr>
        <xdr:cNvPr id="691" name="直線コネクタ 690"/>
        <xdr:cNvCxnSpPr/>
      </xdr:nvCxnSpPr>
      <xdr:spPr>
        <a:xfrm>
          <a:off x="15481300" y="16314476"/>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92" name="公債費平均値テキスト"/>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26726</xdr:rowOff>
    </xdr:from>
    <xdr:to>
      <xdr:col>81</xdr:col>
      <xdr:colOff>50800</xdr:colOff>
      <xdr:row>95</xdr:row>
      <xdr:rowOff>48878</xdr:rowOff>
    </xdr:to>
    <xdr:cxnSp macro="">
      <xdr:nvCxnSpPr>
        <xdr:cNvPr id="694" name="直線コネクタ 693"/>
        <xdr:cNvCxnSpPr/>
      </xdr:nvCxnSpPr>
      <xdr:spPr>
        <a:xfrm flipV="1">
          <a:off x="14592300" y="16314476"/>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6" name="テキスト ボックス 695"/>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36326</xdr:rowOff>
    </xdr:from>
    <xdr:to>
      <xdr:col>76</xdr:col>
      <xdr:colOff>114300</xdr:colOff>
      <xdr:row>95</xdr:row>
      <xdr:rowOff>48878</xdr:rowOff>
    </xdr:to>
    <xdr:cxnSp macro="">
      <xdr:nvCxnSpPr>
        <xdr:cNvPr id="697" name="直線コネクタ 696"/>
        <xdr:cNvCxnSpPr/>
      </xdr:nvCxnSpPr>
      <xdr:spPr>
        <a:xfrm>
          <a:off x="13703300" y="16324076"/>
          <a:ext cx="8890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87185</xdr:rowOff>
    </xdr:from>
    <xdr:to>
      <xdr:col>76</xdr:col>
      <xdr:colOff>165100</xdr:colOff>
      <xdr:row>94</xdr:row>
      <xdr:rowOff>17335</xdr:rowOff>
    </xdr:to>
    <xdr:sp macro="" textlink="">
      <xdr:nvSpPr>
        <xdr:cNvPr id="698" name="フローチャート: 判断 697"/>
        <xdr:cNvSpPr/>
      </xdr:nvSpPr>
      <xdr:spPr>
        <a:xfrm>
          <a:off x="14541500" y="160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33862</xdr:rowOff>
    </xdr:from>
    <xdr:ext cx="534377" cy="259045"/>
    <xdr:sp macro="" textlink="">
      <xdr:nvSpPr>
        <xdr:cNvPr id="699" name="テキスト ボックス 698"/>
        <xdr:cNvSpPr txBox="1"/>
      </xdr:nvSpPr>
      <xdr:spPr>
        <a:xfrm>
          <a:off x="14325111" y="158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36326</xdr:rowOff>
    </xdr:from>
    <xdr:to>
      <xdr:col>71</xdr:col>
      <xdr:colOff>177800</xdr:colOff>
      <xdr:row>95</xdr:row>
      <xdr:rowOff>39253</xdr:rowOff>
    </xdr:to>
    <xdr:cxnSp macro="">
      <xdr:nvCxnSpPr>
        <xdr:cNvPr id="700" name="直線コネクタ 699"/>
        <xdr:cNvCxnSpPr/>
      </xdr:nvCxnSpPr>
      <xdr:spPr>
        <a:xfrm flipV="1">
          <a:off x="12814300" y="16324076"/>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148107</xdr:rowOff>
    </xdr:from>
    <xdr:to>
      <xdr:col>72</xdr:col>
      <xdr:colOff>38100</xdr:colOff>
      <xdr:row>95</xdr:row>
      <xdr:rowOff>78257</xdr:rowOff>
    </xdr:to>
    <xdr:sp macro="" textlink="">
      <xdr:nvSpPr>
        <xdr:cNvPr id="701" name="フローチャート: 判断 700"/>
        <xdr:cNvSpPr/>
      </xdr:nvSpPr>
      <xdr:spPr>
        <a:xfrm>
          <a:off x="13652500" y="162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94784</xdr:rowOff>
    </xdr:from>
    <xdr:ext cx="534377" cy="259045"/>
    <xdr:sp macro="" textlink="">
      <xdr:nvSpPr>
        <xdr:cNvPr id="702" name="テキスト ボックス 701"/>
        <xdr:cNvSpPr txBox="1"/>
      </xdr:nvSpPr>
      <xdr:spPr>
        <a:xfrm>
          <a:off x="13436111" y="160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143101</xdr:rowOff>
    </xdr:from>
    <xdr:to>
      <xdr:col>67</xdr:col>
      <xdr:colOff>101600</xdr:colOff>
      <xdr:row>95</xdr:row>
      <xdr:rowOff>73251</xdr:rowOff>
    </xdr:to>
    <xdr:sp macro="" textlink="">
      <xdr:nvSpPr>
        <xdr:cNvPr id="703" name="フローチャート: 判断 702"/>
        <xdr:cNvSpPr/>
      </xdr:nvSpPr>
      <xdr:spPr>
        <a:xfrm>
          <a:off x="12763500" y="1625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89778</xdr:rowOff>
    </xdr:from>
    <xdr:ext cx="534377" cy="259045"/>
    <xdr:sp macro="" textlink="">
      <xdr:nvSpPr>
        <xdr:cNvPr id="704" name="テキスト ボックス 703"/>
        <xdr:cNvSpPr txBox="1"/>
      </xdr:nvSpPr>
      <xdr:spPr>
        <a:xfrm>
          <a:off x="12547111" y="160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150439</xdr:rowOff>
    </xdr:from>
    <xdr:to>
      <xdr:col>85</xdr:col>
      <xdr:colOff>177800</xdr:colOff>
      <xdr:row>95</xdr:row>
      <xdr:rowOff>80589</xdr:rowOff>
    </xdr:to>
    <xdr:sp macro="" textlink="">
      <xdr:nvSpPr>
        <xdr:cNvPr id="710" name="楕円 709"/>
        <xdr:cNvSpPr/>
      </xdr:nvSpPr>
      <xdr:spPr>
        <a:xfrm>
          <a:off x="16268700" y="162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1866</xdr:rowOff>
    </xdr:from>
    <xdr:ext cx="534377" cy="259045"/>
    <xdr:sp macro="" textlink="">
      <xdr:nvSpPr>
        <xdr:cNvPr id="711" name="公債費該当値テキスト"/>
        <xdr:cNvSpPr txBox="1"/>
      </xdr:nvSpPr>
      <xdr:spPr>
        <a:xfrm>
          <a:off x="16370300" y="161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147376</xdr:rowOff>
    </xdr:from>
    <xdr:to>
      <xdr:col>81</xdr:col>
      <xdr:colOff>101600</xdr:colOff>
      <xdr:row>95</xdr:row>
      <xdr:rowOff>77526</xdr:rowOff>
    </xdr:to>
    <xdr:sp macro="" textlink="">
      <xdr:nvSpPr>
        <xdr:cNvPr id="712" name="楕円 711"/>
        <xdr:cNvSpPr/>
      </xdr:nvSpPr>
      <xdr:spPr>
        <a:xfrm>
          <a:off x="15430500" y="162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94053</xdr:rowOff>
    </xdr:from>
    <xdr:ext cx="534377" cy="259045"/>
    <xdr:sp macro="" textlink="">
      <xdr:nvSpPr>
        <xdr:cNvPr id="713" name="テキスト ボックス 712"/>
        <xdr:cNvSpPr txBox="1"/>
      </xdr:nvSpPr>
      <xdr:spPr>
        <a:xfrm>
          <a:off x="15214111" y="160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169528</xdr:rowOff>
    </xdr:from>
    <xdr:to>
      <xdr:col>76</xdr:col>
      <xdr:colOff>165100</xdr:colOff>
      <xdr:row>95</xdr:row>
      <xdr:rowOff>99678</xdr:rowOff>
    </xdr:to>
    <xdr:sp macro="" textlink="">
      <xdr:nvSpPr>
        <xdr:cNvPr id="714" name="楕円 713"/>
        <xdr:cNvSpPr/>
      </xdr:nvSpPr>
      <xdr:spPr>
        <a:xfrm>
          <a:off x="14541500" y="162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90805</xdr:rowOff>
    </xdr:from>
    <xdr:ext cx="534377" cy="259045"/>
    <xdr:sp macro="" textlink="">
      <xdr:nvSpPr>
        <xdr:cNvPr id="715" name="テキスト ボックス 714"/>
        <xdr:cNvSpPr txBox="1"/>
      </xdr:nvSpPr>
      <xdr:spPr>
        <a:xfrm>
          <a:off x="14325111" y="1637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156976</xdr:rowOff>
    </xdr:from>
    <xdr:to>
      <xdr:col>72</xdr:col>
      <xdr:colOff>38100</xdr:colOff>
      <xdr:row>95</xdr:row>
      <xdr:rowOff>87126</xdr:rowOff>
    </xdr:to>
    <xdr:sp macro="" textlink="">
      <xdr:nvSpPr>
        <xdr:cNvPr id="716" name="楕円 715"/>
        <xdr:cNvSpPr/>
      </xdr:nvSpPr>
      <xdr:spPr>
        <a:xfrm>
          <a:off x="13652500" y="16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78253</xdr:rowOff>
    </xdr:from>
    <xdr:ext cx="534377" cy="259045"/>
    <xdr:sp macro="" textlink="">
      <xdr:nvSpPr>
        <xdr:cNvPr id="717" name="テキスト ボックス 716"/>
        <xdr:cNvSpPr txBox="1"/>
      </xdr:nvSpPr>
      <xdr:spPr>
        <a:xfrm>
          <a:off x="13436111" y="163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159903</xdr:rowOff>
    </xdr:from>
    <xdr:to>
      <xdr:col>67</xdr:col>
      <xdr:colOff>101600</xdr:colOff>
      <xdr:row>95</xdr:row>
      <xdr:rowOff>90053</xdr:rowOff>
    </xdr:to>
    <xdr:sp macro="" textlink="">
      <xdr:nvSpPr>
        <xdr:cNvPr id="718" name="楕円 717"/>
        <xdr:cNvSpPr/>
      </xdr:nvSpPr>
      <xdr:spPr>
        <a:xfrm>
          <a:off x="12763500" y="16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81180</xdr:rowOff>
    </xdr:from>
    <xdr:ext cx="534377" cy="259045"/>
    <xdr:sp macro="" textlink="">
      <xdr:nvSpPr>
        <xdr:cNvPr id="719" name="テキスト ボックス 718"/>
        <xdr:cNvSpPr txBox="1"/>
      </xdr:nvSpPr>
      <xdr:spPr>
        <a:xfrm>
          <a:off x="12547111" y="163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7" name="フローチャート: 判断 756"/>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92166</xdr:rowOff>
    </xdr:from>
    <xdr:to>
      <xdr:col>102</xdr:col>
      <xdr:colOff>165100</xdr:colOff>
      <xdr:row>37</xdr:row>
      <xdr:rowOff>22316</xdr:rowOff>
    </xdr:to>
    <xdr:sp macro="" textlink="">
      <xdr:nvSpPr>
        <xdr:cNvPr id="760" name="フローチャート: 判断 759"/>
        <xdr:cNvSpPr/>
      </xdr:nvSpPr>
      <xdr:spPr>
        <a:xfrm>
          <a:off x="19494500" y="626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38843</xdr:rowOff>
    </xdr:from>
    <xdr:ext cx="378565" cy="259045"/>
    <xdr:sp macro="" textlink="">
      <xdr:nvSpPr>
        <xdr:cNvPr id="761" name="テキスト ボックス 760"/>
        <xdr:cNvSpPr txBox="1"/>
      </xdr:nvSpPr>
      <xdr:spPr>
        <a:xfrm>
          <a:off x="19356017" y="603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62" name="フローチャート: 判断 761"/>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63" name="テキスト ボックス 762"/>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4" name="テキスト ボックス 773"/>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類似団体平均との比較では、衛生費、労働費、商工費、公債費が高く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また、全国平均との比較では衛生費、労働費、農林水産業費、商工費、公債費が高く、長野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県平均との比較では民生費、衛生費、労働費、商工費が高くなっている。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年度から行ってきた市役所庁舎整備事業、自治振興センター（支所）の耐震化整備事業、情報セキュリティ対策事業等が終了し、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コストは３年連続で減少した。しかしながら、今後は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年のリニア中央新幹線開通を見据えた関連整備等が本格化していくことから、住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コストは再び上昇すると考えられる。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経常的な経費として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民間保育所負担金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や障害者総合支援法に基づく給付費などの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増加していることに加え、臨時的な経費として民間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保育所の施設整備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に対する補助等を実施しており、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類似団体と比較すると住民一人当たりのコストの伸び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衛生費は、環境モデル都市として再生可能エネルギーによる持続可能な地域づくりを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目標の一つに掲げ、環境関係の事業を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展開して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住民１人当たりの経費が高水準となっていると考えられる。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み焼却場の整備および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営に対する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広域連合への負担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労働費は、勤労者の低利融資をあっせんするための「勤労者生活教育資金協調融資預託金」を毎年１億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万円予算化して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一人当たりのコストが比較的高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広域連合が主体となり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協力して実施する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産業振興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と人材育成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の拠点整備、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名勝天龍峡の魅力をより一層高めるための観光施設の整備、新たな産業用地の整備など、「地域に若者が帰ってこられる産業をつくる」ための事業を重点的に実施しており、類似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団体及び全国平均と比較して一人当たりのコストは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公債費は、平成８年度借入の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臨時地方道整備事業債、平成９年借入の臨時税収補てん債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終了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少した。次年度は庁舎整備のために借入れた起債の償還が開始され増加するものの、その後は次第に減少する見込みである。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普通交付税の減により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歳入一般財源が大幅に減少した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民間保育所施設整備補助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公民館等社会教育施設の改修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臨時的な経費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にかかる一般財源の増加に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対応するため、財政調整基金を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実質収支は９億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万円の黒字となったが、実質単年度収支は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万円の赤字となった。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リニア中央新幹線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開通に向けた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道路、施設等の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といった大規模事業が控えているほか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学校や文化施設など公共施設の老朽化対策経費の増大も想定されることから、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長期的な視点に立って基金や地方債を有効に活用しつつ、行財政改革の推進と財政基盤の強化に取り組む必要がある。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各特別会計、企業会計において、実質赤字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資金不足は発生していない。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、多くの特別会計では、使用料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利用料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、料金収入といった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、会計独自の収入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のみで事業を実施し、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収支の均衡を保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つことは困難で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、一定のルールに基づ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支出される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繰出金によって運営を行っている状況にある。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ルールに基づき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補助金、出資金等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下水道事業の法適化により、繰出金に係る住民一人当たりのコストは類似団体の平均を下回るようになったが、今後も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等の算出</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根拠や金額について精査し、その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推移に留意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46110172</v>
      </c>
      <c r="BO4" s="410"/>
      <c r="BP4" s="410"/>
      <c r="BQ4" s="410"/>
      <c r="BR4" s="410"/>
      <c r="BS4" s="410"/>
      <c r="BT4" s="410"/>
      <c r="BU4" s="411"/>
      <c r="BV4" s="409">
        <v>45750832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3.6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45070158</v>
      </c>
      <c r="BO5" s="447"/>
      <c r="BP5" s="447"/>
      <c r="BQ5" s="447"/>
      <c r="BR5" s="447"/>
      <c r="BS5" s="447"/>
      <c r="BT5" s="447"/>
      <c r="BU5" s="448"/>
      <c r="BV5" s="446">
        <v>44679117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91.2</v>
      </c>
      <c r="CU5" s="444"/>
      <c r="CV5" s="444"/>
      <c r="CW5" s="444"/>
      <c r="CX5" s="444"/>
      <c r="CY5" s="444"/>
      <c r="CZ5" s="444"/>
      <c r="DA5" s="445"/>
      <c r="DB5" s="443">
        <v>90.4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1040014</v>
      </c>
      <c r="BO6" s="447"/>
      <c r="BP6" s="447"/>
      <c r="BQ6" s="447"/>
      <c r="BR6" s="447"/>
      <c r="BS6" s="447"/>
      <c r="BT6" s="447"/>
      <c r="BU6" s="448"/>
      <c r="BV6" s="446">
        <v>1071715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96.9</v>
      </c>
      <c r="CU6" s="484"/>
      <c r="CV6" s="484"/>
      <c r="CW6" s="484"/>
      <c r="CX6" s="484"/>
      <c r="CY6" s="484"/>
      <c r="CZ6" s="484"/>
      <c r="DA6" s="485"/>
      <c r="DB6" s="483">
        <v>95.8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126477</v>
      </c>
      <c r="BO7" s="447"/>
      <c r="BP7" s="447"/>
      <c r="BQ7" s="447"/>
      <c r="BR7" s="447"/>
      <c r="BS7" s="447"/>
      <c r="BT7" s="447"/>
      <c r="BU7" s="448"/>
      <c r="BV7" s="446">
        <v>79432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26972816</v>
      </c>
      <c r="CU7" s="447"/>
      <c r="CV7" s="447"/>
      <c r="CW7" s="447"/>
      <c r="CX7" s="447"/>
      <c r="CY7" s="447"/>
      <c r="CZ7" s="447"/>
      <c r="DA7" s="448"/>
      <c r="DB7" s="446">
        <v>27368904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913537</v>
      </c>
      <c r="BO8" s="447"/>
      <c r="BP8" s="447"/>
      <c r="BQ8" s="447"/>
      <c r="BR8" s="447"/>
      <c r="BS8" s="447"/>
      <c r="BT8" s="447"/>
      <c r="BU8" s="448"/>
      <c r="BV8" s="446">
        <v>992283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101581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-78746</v>
      </c>
      <c r="BO9" s="447"/>
      <c r="BP9" s="447"/>
      <c r="BQ9" s="447"/>
      <c r="BR9" s="447"/>
      <c r="BS9" s="447"/>
      <c r="BT9" s="447"/>
      <c r="BU9" s="448"/>
      <c r="BV9" s="446">
        <v>-55176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15.5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105335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508</v>
      </c>
      <c r="BO10" s="447"/>
      <c r="BP10" s="447"/>
      <c r="BQ10" s="447"/>
      <c r="BR10" s="447"/>
      <c r="BS10" s="447"/>
      <c r="BT10" s="447"/>
      <c r="BU10" s="448"/>
      <c r="BV10" s="446">
        <v>703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102628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400000</v>
      </c>
      <c r="BO12" s="447"/>
      <c r="BP12" s="447"/>
      <c r="BQ12" s="447"/>
      <c r="BR12" s="447"/>
      <c r="BS12" s="447"/>
      <c r="BT12" s="447"/>
      <c r="BU12" s="448"/>
      <c r="BV12" s="446">
        <v>100000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100486</v>
      </c>
      <c r="S13" s="528"/>
      <c r="T13" s="528"/>
      <c r="U13" s="528"/>
      <c r="V13" s="529"/>
      <c r="W13" s="462" t="s">
        <v>134</v>
      </c>
      <c r="X13" s="463"/>
      <c r="Y13" s="463"/>
      <c r="Z13" s="463"/>
      <c r="AA13" s="463"/>
      <c r="AB13" s="453"/>
      <c r="AC13" s="497">
        <v>4297</v>
      </c>
      <c r="AD13" s="498"/>
      <c r="AE13" s="498"/>
      <c r="AF13" s="498"/>
      <c r="AG13" s="537"/>
      <c r="AH13" s="497">
        <v>4837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-478238</v>
      </c>
      <c r="BO13" s="447"/>
      <c r="BP13" s="447"/>
      <c r="BQ13" s="447"/>
      <c r="BR13" s="447"/>
      <c r="BS13" s="447"/>
      <c r="BT13" s="447"/>
      <c r="BU13" s="448"/>
      <c r="BV13" s="446">
        <v>-154473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8.4</v>
      </c>
      <c r="CU13" s="444"/>
      <c r="CV13" s="444"/>
      <c r="CW13" s="444"/>
      <c r="CX13" s="444"/>
      <c r="CY13" s="444"/>
      <c r="CZ13" s="444"/>
      <c r="DA13" s="445"/>
      <c r="DB13" s="443">
        <v>7.9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103507</v>
      </c>
      <c r="S14" s="528"/>
      <c r="T14" s="528"/>
      <c r="U14" s="528"/>
      <c r="V14" s="529"/>
      <c r="W14" s="436"/>
      <c r="X14" s="437"/>
      <c r="Y14" s="437"/>
      <c r="Z14" s="437"/>
      <c r="AA14" s="437"/>
      <c r="AB14" s="426"/>
      <c r="AC14" s="530">
        <v>8.4</v>
      </c>
      <c r="AD14" s="531"/>
      <c r="AE14" s="531"/>
      <c r="AF14" s="531"/>
      <c r="AG14" s="532"/>
      <c r="AH14" s="530">
        <v>9.3000000000000007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24.1</v>
      </c>
      <c r="CU14" s="542"/>
      <c r="CV14" s="542"/>
      <c r="CW14" s="542"/>
      <c r="CX14" s="542"/>
      <c r="CY14" s="542"/>
      <c r="CZ14" s="542"/>
      <c r="DA14" s="543"/>
      <c r="DB14" s="541">
        <v>11.2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101449</v>
      </c>
      <c r="S15" s="528"/>
      <c r="T15" s="528"/>
      <c r="U15" s="528"/>
      <c r="V15" s="529"/>
      <c r="W15" s="462" t="s">
        <v>141</v>
      </c>
      <c r="X15" s="463"/>
      <c r="Y15" s="463"/>
      <c r="Z15" s="463"/>
      <c r="AA15" s="463"/>
      <c r="AB15" s="453"/>
      <c r="AC15" s="497">
        <v>16518</v>
      </c>
      <c r="AD15" s="498"/>
      <c r="AE15" s="498"/>
      <c r="AF15" s="498"/>
      <c r="AG15" s="537"/>
      <c r="AH15" s="497">
        <v>16879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11899519</v>
      </c>
      <c r="BO15" s="410"/>
      <c r="BP15" s="410"/>
      <c r="BQ15" s="410"/>
      <c r="BR15" s="410"/>
      <c r="BS15" s="410"/>
      <c r="BT15" s="410"/>
      <c r="BU15" s="411"/>
      <c r="BV15" s="409">
        <v>11839302</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32.4</v>
      </c>
      <c r="AD16" s="531"/>
      <c r="AE16" s="531"/>
      <c r="AF16" s="531"/>
      <c r="AG16" s="532"/>
      <c r="AH16" s="530">
        <v>32.4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21955723</v>
      </c>
      <c r="BO16" s="447"/>
      <c r="BP16" s="447"/>
      <c r="BQ16" s="447"/>
      <c r="BR16" s="447"/>
      <c r="BS16" s="447"/>
      <c r="BT16" s="447"/>
      <c r="BU16" s="448"/>
      <c r="BV16" s="446">
        <v>22178097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30225</v>
      </c>
      <c r="AD17" s="498"/>
      <c r="AE17" s="498"/>
      <c r="AF17" s="498"/>
      <c r="AG17" s="537"/>
      <c r="AH17" s="497">
        <v>30313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15114509</v>
      </c>
      <c r="BO17" s="447"/>
      <c r="BP17" s="447"/>
      <c r="BQ17" s="447"/>
      <c r="BR17" s="447"/>
      <c r="BS17" s="447"/>
      <c r="BT17" s="447"/>
      <c r="BU17" s="448"/>
      <c r="BV17" s="446">
        <v>15028006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658.66</v>
      </c>
      <c r="M18" s="559"/>
      <c r="N18" s="559"/>
      <c r="O18" s="559"/>
      <c r="P18" s="559"/>
      <c r="Q18" s="559"/>
      <c r="R18" s="560"/>
      <c r="S18" s="560"/>
      <c r="T18" s="560"/>
      <c r="U18" s="560"/>
      <c r="V18" s="561"/>
      <c r="W18" s="464"/>
      <c r="X18" s="465"/>
      <c r="Y18" s="465"/>
      <c r="Z18" s="465"/>
      <c r="AA18" s="465"/>
      <c r="AB18" s="456"/>
      <c r="AC18" s="562">
        <v>59.2</v>
      </c>
      <c r="AD18" s="563"/>
      <c r="AE18" s="563"/>
      <c r="AF18" s="563"/>
      <c r="AG18" s="564"/>
      <c r="AH18" s="562">
        <v>58.3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24840878</v>
      </c>
      <c r="BO18" s="447"/>
      <c r="BP18" s="447"/>
      <c r="BQ18" s="447"/>
      <c r="BR18" s="447"/>
      <c r="BS18" s="447"/>
      <c r="BT18" s="447"/>
      <c r="BU18" s="448"/>
      <c r="BV18" s="446">
        <v>24969446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31181673</v>
      </c>
      <c r="BO19" s="447"/>
      <c r="BP19" s="447"/>
      <c r="BQ19" s="447"/>
      <c r="BR19" s="447"/>
      <c r="BS19" s="447"/>
      <c r="BT19" s="447"/>
      <c r="BU19" s="448"/>
      <c r="BV19" s="446">
        <v>31302792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37694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42169424</v>
      </c>
      <c r="BO23" s="447"/>
      <c r="BP23" s="447"/>
      <c r="BQ23" s="447"/>
      <c r="BR23" s="447"/>
      <c r="BS23" s="447"/>
      <c r="BT23" s="447"/>
      <c r="BU23" s="448"/>
      <c r="BV23" s="446">
        <v>43080796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8760</v>
      </c>
      <c r="R24" s="498"/>
      <c r="S24" s="498"/>
      <c r="T24" s="498"/>
      <c r="U24" s="498"/>
      <c r="V24" s="537"/>
      <c r="W24" s="596"/>
      <c r="X24" s="584"/>
      <c r="Y24" s="585"/>
      <c r="Z24" s="496" t="s">
        <v>165</v>
      </c>
      <c r="AA24" s="476"/>
      <c r="AB24" s="476"/>
      <c r="AC24" s="476"/>
      <c r="AD24" s="476"/>
      <c r="AE24" s="476"/>
      <c r="AF24" s="476"/>
      <c r="AG24" s="477"/>
      <c r="AH24" s="497">
        <v>700</v>
      </c>
      <c r="AI24" s="498"/>
      <c r="AJ24" s="498"/>
      <c r="AK24" s="498"/>
      <c r="AL24" s="537"/>
      <c r="AM24" s="497">
        <v>2178400</v>
      </c>
      <c r="AN24" s="498"/>
      <c r="AO24" s="498"/>
      <c r="AP24" s="498"/>
      <c r="AQ24" s="498"/>
      <c r="AR24" s="537"/>
      <c r="AS24" s="497">
        <v>3112</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8695761</v>
      </c>
      <c r="BO24" s="447"/>
      <c r="BP24" s="447"/>
      <c r="BQ24" s="447"/>
      <c r="BR24" s="447"/>
      <c r="BS24" s="447"/>
      <c r="BT24" s="447"/>
      <c r="BU24" s="448"/>
      <c r="BV24" s="446">
        <v>9415566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7200</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3805570</v>
      </c>
      <c r="BO25" s="410"/>
      <c r="BP25" s="410"/>
      <c r="BQ25" s="410"/>
      <c r="BR25" s="410"/>
      <c r="BS25" s="410"/>
      <c r="BT25" s="410"/>
      <c r="BU25" s="411"/>
      <c r="BV25" s="409">
        <v>2785962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6340</v>
      </c>
      <c r="R26" s="498"/>
      <c r="S26" s="498"/>
      <c r="T26" s="498"/>
      <c r="U26" s="498"/>
      <c r="V26" s="537"/>
      <c r="W26" s="596"/>
      <c r="X26" s="584"/>
      <c r="Y26" s="585"/>
      <c r="Z26" s="496" t="s">
        <v>171</v>
      </c>
      <c r="AA26" s="606"/>
      <c r="AB26" s="606"/>
      <c r="AC26" s="606"/>
      <c r="AD26" s="606"/>
      <c r="AE26" s="606"/>
      <c r="AF26" s="606"/>
      <c r="AG26" s="607"/>
      <c r="AH26" s="497">
        <v>29</v>
      </c>
      <c r="AI26" s="498"/>
      <c r="AJ26" s="498"/>
      <c r="AK26" s="498"/>
      <c r="AL26" s="537"/>
      <c r="AM26" s="497">
        <v>94859</v>
      </c>
      <c r="AN26" s="498"/>
      <c r="AO26" s="498"/>
      <c r="AP26" s="498"/>
      <c r="AQ26" s="498"/>
      <c r="AR26" s="537"/>
      <c r="AS26" s="497">
        <v>3271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4840</v>
      </c>
      <c r="R27" s="498"/>
      <c r="S27" s="498"/>
      <c r="T27" s="498"/>
      <c r="U27" s="498"/>
      <c r="V27" s="537"/>
      <c r="W27" s="596"/>
      <c r="X27" s="584"/>
      <c r="Y27" s="585"/>
      <c r="Z27" s="496" t="s">
        <v>174</v>
      </c>
      <c r="AA27" s="476"/>
      <c r="AB27" s="476"/>
      <c r="AC27" s="476"/>
      <c r="AD27" s="476"/>
      <c r="AE27" s="476"/>
      <c r="AF27" s="476"/>
      <c r="AG27" s="477"/>
      <c r="AH27" s="497">
        <v>17</v>
      </c>
      <c r="AI27" s="498"/>
      <c r="AJ27" s="498"/>
      <c r="AK27" s="498"/>
      <c r="AL27" s="537"/>
      <c r="AM27" s="497">
        <v>64476</v>
      </c>
      <c r="AN27" s="498"/>
      <c r="AO27" s="498"/>
      <c r="AP27" s="498"/>
      <c r="AQ27" s="498"/>
      <c r="AR27" s="537"/>
      <c r="AS27" s="497">
        <v>3793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1130000</v>
      </c>
      <c r="BO27" s="620"/>
      <c r="BP27" s="620"/>
      <c r="BQ27" s="620"/>
      <c r="BR27" s="620"/>
      <c r="BS27" s="620"/>
      <c r="BT27" s="620"/>
      <c r="BU27" s="621"/>
      <c r="BV27" s="619">
        <v>1130000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4230</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1770006</v>
      </c>
      <c r="BO28" s="410"/>
      <c r="BP28" s="410"/>
      <c r="BQ28" s="410"/>
      <c r="BR28" s="410"/>
      <c r="BS28" s="410"/>
      <c r="BT28" s="410"/>
      <c r="BU28" s="411"/>
      <c r="BV28" s="409">
        <v>2169498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21</v>
      </c>
      <c r="M29" s="498"/>
      <c r="N29" s="498"/>
      <c r="O29" s="498"/>
      <c r="P29" s="537"/>
      <c r="Q29" s="497">
        <v>3950</v>
      </c>
      <c r="R29" s="498"/>
      <c r="S29" s="498"/>
      <c r="T29" s="498"/>
      <c r="U29" s="498"/>
      <c r="V29" s="537"/>
      <c r="W29" s="597"/>
      <c r="X29" s="598"/>
      <c r="Y29" s="599"/>
      <c r="Z29" s="496" t="s">
        <v>180</v>
      </c>
      <c r="AA29" s="476"/>
      <c r="AB29" s="476"/>
      <c r="AC29" s="476"/>
      <c r="AD29" s="476"/>
      <c r="AE29" s="476"/>
      <c r="AF29" s="476"/>
      <c r="AG29" s="477"/>
      <c r="AH29" s="497">
        <v>717</v>
      </c>
      <c r="AI29" s="498"/>
      <c r="AJ29" s="498"/>
      <c r="AK29" s="498"/>
      <c r="AL29" s="537"/>
      <c r="AM29" s="497">
        <v>2242876</v>
      </c>
      <c r="AN29" s="498"/>
      <c r="AO29" s="498"/>
      <c r="AP29" s="498"/>
      <c r="AQ29" s="498"/>
      <c r="AR29" s="537"/>
      <c r="AS29" s="497">
        <v>3128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1467597</v>
      </c>
      <c r="BO29" s="447"/>
      <c r="BP29" s="447"/>
      <c r="BQ29" s="447"/>
      <c r="BR29" s="447"/>
      <c r="BS29" s="447"/>
      <c r="BT29" s="447"/>
      <c r="BU29" s="448"/>
      <c r="BV29" s="446">
        <v>1463983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8955903</v>
      </c>
      <c r="BO30" s="620"/>
      <c r="BP30" s="620"/>
      <c r="BQ30" s="620"/>
      <c r="BR30" s="620"/>
      <c r="BS30" s="620"/>
      <c r="BT30" s="620"/>
      <c r="BU30" s="621"/>
      <c r="BV30" s="619">
        <v>8869829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飯田市国民健康保険特別会計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IF('各会計、関係団体の財政状況及び健全化判断比率'!B33="","",'各会計、関係団体の財政状況及び健全化判断比率'!B33)</f>
        <v>飯田市水道事業会計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IF('各会計、関係団体の財政状況及び健全化判断比率'!B36="","",'各会計、関係団体の財政状況及び健全化判断比率'!B36)</f>
        <v>飯田市地方卸売市場事業特別会計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飯田勤労者共済会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飯田市墓地事業特別会計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飯田市介護保険特別会計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IF('各会計、関係団体の財政状況及び健全化判断比率'!B34="","",'各会計、関係団体の財政状況及び健全化判断比率'!B34)</f>
        <v>飯田市病院事業会計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南信州・飯田産業センター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飯田市ケーブルテレビ放送事業特別会計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飯田市後期高齢者医療特別会計</v>
      </c>
      <c r="X36" s="633"/>
      <c r="Y36" s="633"/>
      <c r="Z36" s="633"/>
      <c r="AA36" s="633"/>
      <c r="AB36" s="633"/>
      <c r="AC36" s="633"/>
      <c r="AD36" s="633"/>
      <c r="AE36" s="633"/>
      <c r="AF36" s="633"/>
      <c r="AG36" s="633"/>
      <c r="AH36" s="633"/>
      <c r="AI36" s="633"/>
      <c r="AJ36" s="633"/>
      <c r="AK36" s="633"/>
      <c r="AL36" s="193"/>
      <c r="AM36" s="632">
        <f t="shared" si="0"/>
        <v>11</v>
      </c>
      <c r="AN36" s="632"/>
      <c r="AO36" s="633" t="str">
        <f>IF('各会計、関係団体の財政状況及び健全化判断比率'!B35="","",'各会計、関係団体の財政状況及び健全化判断比率'!B35)</f>
        <v>飯田市下水道事業会計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飯田市体育協会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飯田市介護老人保健施設事業特別会計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稲葉クリーンセンター特別会計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飯田清掃</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飯田市駐車場事業特別会計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長野県市町村自治振興組合（一般会計）</v>
      </c>
      <c r="BZ38" s="633"/>
      <c r="CA38" s="633"/>
      <c r="CB38" s="633"/>
      <c r="CC38" s="633"/>
      <c r="CD38" s="633"/>
      <c r="CE38" s="633"/>
      <c r="CF38" s="633"/>
      <c r="CG38" s="633"/>
      <c r="CH38" s="633"/>
      <c r="CI38" s="633"/>
      <c r="CJ38" s="633"/>
      <c r="CK38" s="633"/>
      <c r="CL38" s="633"/>
      <c r="CM38" s="633"/>
      <c r="CN38" s="193"/>
      <c r="CO38" s="632">
        <f t="shared" si="3"/>
        <v>27</v>
      </c>
      <c r="CP38" s="632"/>
      <c r="CQ38" s="633" t="str">
        <f>IF('各会計、関係団体の財政状況及び健全化判断比率'!BS11="","",'各会計、関係団体の財政状況及び健全化判断比率'!BS11)</f>
        <v>飯田健康温泉</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長野県地方税滞納整理機構（一般会計）</v>
      </c>
      <c r="BZ39" s="633"/>
      <c r="CA39" s="633"/>
      <c r="CB39" s="633"/>
      <c r="CC39" s="633"/>
      <c r="CD39" s="633"/>
      <c r="CE39" s="633"/>
      <c r="CF39" s="633"/>
      <c r="CG39" s="633"/>
      <c r="CH39" s="633"/>
      <c r="CI39" s="633"/>
      <c r="CJ39" s="633"/>
      <c r="CK39" s="633"/>
      <c r="CL39" s="633"/>
      <c r="CM39" s="633"/>
      <c r="CN39" s="193"/>
      <c r="CO39" s="632">
        <f t="shared" si="3"/>
        <v>28</v>
      </c>
      <c r="CP39" s="632"/>
      <c r="CQ39" s="633" t="str">
        <f>IF('各会計、関係団体の財政状況及び健全化判断比率'!BS12="","",'各会計、関係団体の財政状況及び健全化判断比率'!BS12)</f>
        <v>飯田市土地開発公社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長野県後期高齢者医療広域連合（一般会計）</v>
      </c>
      <c r="BZ40" s="633"/>
      <c r="CA40" s="633"/>
      <c r="CB40" s="633"/>
      <c r="CC40" s="633"/>
      <c r="CD40" s="633"/>
      <c r="CE40" s="633"/>
      <c r="CF40" s="633"/>
      <c r="CG40" s="633"/>
      <c r="CH40" s="633"/>
      <c r="CI40" s="633"/>
      <c r="CJ40" s="633"/>
      <c r="CK40" s="633"/>
      <c r="CL40" s="633"/>
      <c r="CM40" s="633"/>
      <c r="CN40" s="193"/>
      <c r="CO40" s="632">
        <f t="shared" si="3"/>
        <v>29</v>
      </c>
      <c r="CP40" s="632"/>
      <c r="CQ40" s="633" t="str">
        <f>IF('各会計、関係団体の財政状況及び健全化判断比率'!BS13="","",'各会計、関係団体の財政状況及び健全化判断比率'!BS13)</f>
        <v>いいだ有機</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長野県後期高齢者医療広域連合（後期高齢者医療事業会計）</v>
      </c>
      <c r="BZ41" s="633"/>
      <c r="CA41" s="633"/>
      <c r="CB41" s="633"/>
      <c r="CC41" s="633"/>
      <c r="CD41" s="633"/>
      <c r="CE41" s="633"/>
      <c r="CF41" s="633"/>
      <c r="CG41" s="633"/>
      <c r="CH41" s="633"/>
      <c r="CI41" s="633"/>
      <c r="CJ41" s="633"/>
      <c r="CK41" s="633"/>
      <c r="CL41" s="633"/>
      <c r="CM41" s="633"/>
      <c r="CN41" s="193"/>
      <c r="CO41" s="632">
        <f t="shared" si="3"/>
        <v>30</v>
      </c>
      <c r="CP41" s="632"/>
      <c r="CQ41" s="633" t="str">
        <f>IF('各会計、関係団体の財政状況及び健全化判断比率'!BS14="","",'各会計、関係団体の財政状況及び健全化判断比率'!BS14)</f>
        <v>飯田市南信濃振興公社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下伊那自治センター組合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長野県民交通災害共済組合（一般会計）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GSYFEdOkMa0xjaSs5DT9edPm2lrFsaXw4sbt59ppySdRxRcizhxxsAMFQvQpbGEEufCVTgI0nawdiEZltlO1Q==" saltValue="CuXmDmJskk5AvufNVdUI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564</v>
      </c>
      <c r="D34" s="1224"/>
      <c r="E34" s="1225"/>
      <c r="F34" s="32">
        <v>20.170000000000002</v>
      </c>
      <c r="G34" s="33">
        <v>20.62</v>
      </c>
      <c r="H34" s="33">
        <v>20.34</v>
      </c>
      <c r="I34" s="33">
        <v>18.420000000000002</v>
      </c>
      <c r="J34" s="34">
        <v>14.42</v>
      </c>
      <c r="K34" s="22"/>
      <c r="L34" s="22"/>
      <c r="M34" s="22"/>
      <c r="N34" s="22"/>
      <c r="O34" s="22"/>
      <c r="P34" s="22"/>
    </row>
    <row r="35" spans="1:16" ht="39" customHeight="1" x14ac:dyDescent="0.15">
      <c r="A35" s="22"/>
      <c r="B35" s="35"/>
      <c r="C35" s="1218" t="s">
        <v>565</v>
      </c>
      <c r="D35" s="1219"/>
      <c r="E35" s="1220"/>
      <c r="F35" s="36">
        <v>5.92</v>
      </c>
      <c r="G35" s="37">
        <v>6.71</v>
      </c>
      <c r="H35" s="37">
        <v>6.83</v>
      </c>
      <c r="I35" s="37">
        <v>7.49</v>
      </c>
      <c r="J35" s="38">
        <v>7.14</v>
      </c>
      <c r="K35" s="22"/>
      <c r="L35" s="22"/>
      <c r="M35" s="22"/>
      <c r="N35" s="22"/>
      <c r="O35" s="22"/>
      <c r="P35" s="22"/>
    </row>
    <row r="36" spans="1:16" ht="39" customHeight="1" x14ac:dyDescent="0.15">
      <c r="A36" s="22"/>
      <c r="B36" s="35"/>
      <c r="C36" s="1218" t="s">
        <v>566</v>
      </c>
      <c r="D36" s="1219"/>
      <c r="E36" s="1220"/>
      <c r="F36" s="36">
        <v>3.92</v>
      </c>
      <c r="G36" s="37">
        <v>3.48</v>
      </c>
      <c r="H36" s="37">
        <v>3.76</v>
      </c>
      <c r="I36" s="37">
        <v>3.59</v>
      </c>
      <c r="J36" s="38">
        <v>3.33</v>
      </c>
      <c r="K36" s="22"/>
      <c r="L36" s="22"/>
      <c r="M36" s="22"/>
      <c r="N36" s="22"/>
      <c r="O36" s="22"/>
      <c r="P36" s="22"/>
    </row>
    <row r="37" spans="1:16" ht="39" customHeight="1" x14ac:dyDescent="0.15">
      <c r="A37" s="22"/>
      <c r="B37" s="35"/>
      <c r="C37" s="1218" t="s">
        <v>567</v>
      </c>
      <c r="D37" s="1219"/>
      <c r="E37" s="1220"/>
      <c r="F37" s="36" t="s">
        <v>512</v>
      </c>
      <c r="G37" s="37" t="s">
        <v>512</v>
      </c>
      <c r="H37" s="37" t="s">
        <v>512</v>
      </c>
      <c r="I37" s="37">
        <v>2.34</v>
      </c>
      <c r="J37" s="38">
        <v>3.28</v>
      </c>
      <c r="K37" s="22"/>
      <c r="L37" s="22"/>
      <c r="M37" s="22"/>
      <c r="N37" s="22"/>
      <c r="O37" s="22"/>
      <c r="P37" s="22"/>
    </row>
    <row r="38" spans="1:16" ht="39" customHeight="1" x14ac:dyDescent="0.15">
      <c r="A38" s="22"/>
      <c r="B38" s="35"/>
      <c r="C38" s="1218" t="s">
        <v>568</v>
      </c>
      <c r="D38" s="1219"/>
      <c r="E38" s="1220"/>
      <c r="F38" s="36">
        <v>1.26</v>
      </c>
      <c r="G38" s="37">
        <v>1.32</v>
      </c>
      <c r="H38" s="37">
        <v>1.81</v>
      </c>
      <c r="I38" s="37">
        <v>2.82</v>
      </c>
      <c r="J38" s="38">
        <v>1.99</v>
      </c>
      <c r="K38" s="22"/>
      <c r="L38" s="22"/>
      <c r="M38" s="22"/>
      <c r="N38" s="22"/>
      <c r="O38" s="22"/>
      <c r="P38" s="22"/>
    </row>
    <row r="39" spans="1:16" ht="39" customHeight="1" x14ac:dyDescent="0.15">
      <c r="A39" s="22"/>
      <c r="B39" s="35"/>
      <c r="C39" s="1218" t="s">
        <v>569</v>
      </c>
      <c r="D39" s="1219"/>
      <c r="E39" s="1220"/>
      <c r="F39" s="36">
        <v>0.14000000000000001</v>
      </c>
      <c r="G39" s="37">
        <v>0.16</v>
      </c>
      <c r="H39" s="37">
        <v>0.19</v>
      </c>
      <c r="I39" s="37">
        <v>0.23</v>
      </c>
      <c r="J39" s="38">
        <v>0.2</v>
      </c>
      <c r="K39" s="22"/>
      <c r="L39" s="22"/>
      <c r="M39" s="22"/>
      <c r="N39" s="22"/>
      <c r="O39" s="22"/>
      <c r="P39" s="22"/>
    </row>
    <row r="40" spans="1:16" ht="39" customHeight="1" x14ac:dyDescent="0.15">
      <c r="A40" s="22"/>
      <c r="B40" s="35"/>
      <c r="C40" s="1218" t="s">
        <v>570</v>
      </c>
      <c r="D40" s="1219"/>
      <c r="E40" s="1220"/>
      <c r="F40" s="36">
        <v>0.04</v>
      </c>
      <c r="G40" s="37">
        <v>0.04</v>
      </c>
      <c r="H40" s="37">
        <v>0.05</v>
      </c>
      <c r="I40" s="37">
        <v>0.06</v>
      </c>
      <c r="J40" s="38">
        <v>7.0000000000000007E-2</v>
      </c>
      <c r="K40" s="22"/>
      <c r="L40" s="22"/>
      <c r="M40" s="22"/>
      <c r="N40" s="22"/>
      <c r="O40" s="22"/>
      <c r="P40" s="22"/>
    </row>
    <row r="41" spans="1:16" ht="39" customHeight="1" x14ac:dyDescent="0.15">
      <c r="A41" s="22"/>
      <c r="B41" s="35"/>
      <c r="C41" s="1218" t="s">
        <v>571</v>
      </c>
      <c r="D41" s="1219"/>
      <c r="E41" s="1220"/>
      <c r="F41" s="36">
        <v>0.05</v>
      </c>
      <c r="G41" s="37">
        <v>0.06</v>
      </c>
      <c r="H41" s="37">
        <v>0.06</v>
      </c>
      <c r="I41" s="37">
        <v>0.06</v>
      </c>
      <c r="J41" s="38">
        <v>0.05</v>
      </c>
      <c r="K41" s="22"/>
      <c r="L41" s="22"/>
      <c r="M41" s="22"/>
      <c r="N41" s="22"/>
      <c r="O41" s="22"/>
      <c r="P41" s="22"/>
    </row>
    <row r="42" spans="1:16" ht="39" customHeight="1" x14ac:dyDescent="0.15">
      <c r="A42" s="22"/>
      <c r="B42" s="39"/>
      <c r="C42" s="1218" t="s">
        <v>572</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573</v>
      </c>
      <c r="D43" s="1222"/>
      <c r="E43" s="1223"/>
      <c r="F43" s="41">
        <v>0.49</v>
      </c>
      <c r="G43" s="42">
        <v>1.0900000000000001</v>
      </c>
      <c r="H43" s="42">
        <v>1.17</v>
      </c>
      <c r="I43" s="42">
        <v>0.51</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EvaDSBA6rn2tOvjDdKHVXxxNjBgkheu507sgIgsh563DGBBeNNAp2VGOtBf+S8iiWM54ND0Tz0WQAkQ37CSMg==" saltValue="BxI5+tlWwQ40lfhXqurq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4966</v>
      </c>
      <c r="L45" s="60">
        <v>4946</v>
      </c>
      <c r="M45" s="60">
        <v>4863</v>
      </c>
      <c r="N45" s="60">
        <v>4927</v>
      </c>
      <c r="O45" s="61">
        <v>4858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2368</v>
      </c>
      <c r="L48" s="64">
        <v>2335</v>
      </c>
      <c r="M48" s="64">
        <v>2633</v>
      </c>
      <c r="N48" s="64">
        <v>2681</v>
      </c>
      <c r="O48" s="65">
        <v>2632</v>
      </c>
      <c r="P48" s="48"/>
      <c r="Q48" s="48"/>
      <c r="R48" s="48"/>
      <c r="S48" s="48"/>
      <c r="T48" s="48"/>
      <c r="U48" s="48"/>
    </row>
    <row r="49" spans="1:21" ht="30.75" customHeight="1" x14ac:dyDescent="0.15">
      <c r="A49" s="48"/>
      <c r="B49" s="1236"/>
      <c r="C49" s="1237"/>
      <c r="D49" s="62"/>
      <c r="E49" s="1228" t="s">
        <v>16</v>
      </c>
      <c r="F49" s="1228"/>
      <c r="G49" s="1228"/>
      <c r="H49" s="1228"/>
      <c r="I49" s="1228"/>
      <c r="J49" s="1229"/>
      <c r="K49" s="63">
        <v>279</v>
      </c>
      <c r="L49" s="64">
        <v>285</v>
      </c>
      <c r="M49" s="64">
        <v>314</v>
      </c>
      <c r="N49" s="64">
        <v>357</v>
      </c>
      <c r="O49" s="65">
        <v>249</v>
      </c>
      <c r="P49" s="48"/>
      <c r="Q49" s="48"/>
      <c r="R49" s="48"/>
      <c r="S49" s="48"/>
      <c r="T49" s="48"/>
      <c r="U49" s="48"/>
    </row>
    <row r="50" spans="1:21" ht="30.75" customHeight="1" x14ac:dyDescent="0.15">
      <c r="A50" s="48"/>
      <c r="B50" s="1236"/>
      <c r="C50" s="1237"/>
      <c r="D50" s="62"/>
      <c r="E50" s="1228" t="s">
        <v>17</v>
      </c>
      <c r="F50" s="1228"/>
      <c r="G50" s="1228"/>
      <c r="H50" s="1228"/>
      <c r="I50" s="1228"/>
      <c r="J50" s="1229"/>
      <c r="K50" s="63">
        <v>194</v>
      </c>
      <c r="L50" s="64">
        <v>176</v>
      </c>
      <c r="M50" s="64">
        <v>159</v>
      </c>
      <c r="N50" s="64">
        <v>137</v>
      </c>
      <c r="O50" s="65">
        <v>119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5939</v>
      </c>
      <c r="L52" s="64">
        <v>6170</v>
      </c>
      <c r="M52" s="64">
        <v>6217</v>
      </c>
      <c r="N52" s="64">
        <v>6193</v>
      </c>
      <c r="O52" s="65">
        <v>6013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1868</v>
      </c>
      <c r="L53" s="69">
        <v>1572</v>
      </c>
      <c r="M53" s="69">
        <v>1752</v>
      </c>
      <c r="N53" s="69">
        <v>1909</v>
      </c>
      <c r="O53" s="70">
        <v>1845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0A94TqRgbNHsyBcbhEyZT2+MNTJcyaMVmJHXfv8OD/0FRiDFHEaDE8mOm3o3mxAGuSs+4MOvwQNCEBT8WSAVg==" saltValue="U5OMW79F2Ryh09QpsH8v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2" t="s">
        <v>24</v>
      </c>
      <c r="C41" s="1243"/>
      <c r="D41" s="81"/>
      <c r="E41" s="1248" t="s">
        <v>25</v>
      </c>
      <c r="F41" s="1248"/>
      <c r="G41" s="1248"/>
      <c r="H41" s="1249"/>
      <c r="I41" s="82">
        <v>41167</v>
      </c>
      <c r="J41" s="83">
        <v>44305</v>
      </c>
      <c r="K41" s="83">
        <v>44217</v>
      </c>
      <c r="L41" s="83">
        <v>43084</v>
      </c>
      <c r="M41" s="84">
        <v>42169</v>
      </c>
    </row>
    <row r="42" spans="2:13" ht="27.75" customHeight="1" x14ac:dyDescent="0.15">
      <c r="B42" s="1244"/>
      <c r="C42" s="1245"/>
      <c r="D42" s="85"/>
      <c r="E42" s="1250" t="s">
        <v>26</v>
      </c>
      <c r="F42" s="1250"/>
      <c r="G42" s="1250"/>
      <c r="H42" s="1251"/>
      <c r="I42" s="86">
        <v>759</v>
      </c>
      <c r="J42" s="87">
        <v>659</v>
      </c>
      <c r="K42" s="87">
        <v>569</v>
      </c>
      <c r="L42" s="87">
        <v>499</v>
      </c>
      <c r="M42" s="88">
        <v>1200</v>
      </c>
    </row>
    <row r="43" spans="2:13" ht="27.75" customHeight="1" x14ac:dyDescent="0.15">
      <c r="B43" s="1244"/>
      <c r="C43" s="1245"/>
      <c r="D43" s="85"/>
      <c r="E43" s="1250" t="s">
        <v>27</v>
      </c>
      <c r="F43" s="1250"/>
      <c r="G43" s="1250"/>
      <c r="H43" s="1251"/>
      <c r="I43" s="86">
        <v>26030</v>
      </c>
      <c r="J43" s="87">
        <v>24180</v>
      </c>
      <c r="K43" s="87">
        <v>23747</v>
      </c>
      <c r="L43" s="87">
        <v>23507</v>
      </c>
      <c r="M43" s="88">
        <v>22376</v>
      </c>
    </row>
    <row r="44" spans="2:13" ht="27.75" customHeight="1" x14ac:dyDescent="0.15">
      <c r="B44" s="1244"/>
      <c r="C44" s="1245"/>
      <c r="D44" s="85"/>
      <c r="E44" s="1250" t="s">
        <v>28</v>
      </c>
      <c r="F44" s="1250"/>
      <c r="G44" s="1250"/>
      <c r="H44" s="1251"/>
      <c r="I44" s="86">
        <v>457</v>
      </c>
      <c r="J44" s="87">
        <v>374</v>
      </c>
      <c r="K44" s="87">
        <v>422</v>
      </c>
      <c r="L44" s="87">
        <v>1104</v>
      </c>
      <c r="M44" s="88">
        <v>2479</v>
      </c>
    </row>
    <row r="45" spans="2:13" ht="27.75" customHeight="1" x14ac:dyDescent="0.15">
      <c r="B45" s="1244"/>
      <c r="C45" s="1245"/>
      <c r="D45" s="85"/>
      <c r="E45" s="1250" t="s">
        <v>29</v>
      </c>
      <c r="F45" s="1250"/>
      <c r="G45" s="1250"/>
      <c r="H45" s="1251"/>
      <c r="I45" s="86">
        <v>7895</v>
      </c>
      <c r="J45" s="87">
        <v>7493</v>
      </c>
      <c r="K45" s="87">
        <v>7237</v>
      </c>
      <c r="L45" s="87">
        <v>7212</v>
      </c>
      <c r="M45" s="88">
        <v>7164</v>
      </c>
    </row>
    <row r="46" spans="2:13" ht="27.75" customHeight="1" x14ac:dyDescent="0.15">
      <c r="B46" s="1244"/>
      <c r="C46" s="1245"/>
      <c r="D46" s="89"/>
      <c r="E46" s="1250" t="s">
        <v>30</v>
      </c>
      <c r="F46" s="1250"/>
      <c r="G46" s="1250"/>
      <c r="H46" s="1251"/>
      <c r="I46" s="86" t="s">
        <v>512</v>
      </c>
      <c r="J46" s="87" t="s">
        <v>512</v>
      </c>
      <c r="K46" s="87" t="s">
        <v>512</v>
      </c>
      <c r="L46" s="87" t="s">
        <v>512</v>
      </c>
      <c r="M46" s="88" t="s">
        <v>512</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11580</v>
      </c>
      <c r="J50" s="87">
        <v>11243</v>
      </c>
      <c r="K50" s="87">
        <v>11669</v>
      </c>
      <c r="L50" s="87">
        <v>11867</v>
      </c>
      <c r="M50" s="88">
        <v>11679</v>
      </c>
    </row>
    <row r="51" spans="2:13" ht="27.75" customHeight="1" x14ac:dyDescent="0.15">
      <c r="B51" s="1244"/>
      <c r="C51" s="1245"/>
      <c r="D51" s="85"/>
      <c r="E51" s="1250" t="s">
        <v>36</v>
      </c>
      <c r="F51" s="1250"/>
      <c r="G51" s="1250"/>
      <c r="H51" s="1251"/>
      <c r="I51" s="86">
        <v>12293</v>
      </c>
      <c r="J51" s="87">
        <v>11305</v>
      </c>
      <c r="K51" s="87">
        <v>10124</v>
      </c>
      <c r="L51" s="87">
        <v>10089</v>
      </c>
      <c r="M51" s="88">
        <v>9239</v>
      </c>
    </row>
    <row r="52" spans="2:13" ht="27.75" customHeight="1" x14ac:dyDescent="0.15">
      <c r="B52" s="1246"/>
      <c r="C52" s="1247"/>
      <c r="D52" s="85"/>
      <c r="E52" s="1250" t="s">
        <v>37</v>
      </c>
      <c r="F52" s="1250"/>
      <c r="G52" s="1250"/>
      <c r="H52" s="1251"/>
      <c r="I52" s="86">
        <v>53146</v>
      </c>
      <c r="J52" s="87">
        <v>55392</v>
      </c>
      <c r="K52" s="87">
        <v>52999</v>
      </c>
      <c r="L52" s="87">
        <v>50987</v>
      </c>
      <c r="M52" s="88">
        <v>49266</v>
      </c>
    </row>
    <row r="53" spans="2:13" ht="27.75" customHeight="1" thickBot="1" x14ac:dyDescent="0.2">
      <c r="B53" s="1257" t="s">
        <v>38</v>
      </c>
      <c r="C53" s="1258"/>
      <c r="D53" s="92"/>
      <c r="E53" s="1259" t="s">
        <v>39</v>
      </c>
      <c r="F53" s="1259"/>
      <c r="G53" s="1259"/>
      <c r="H53" s="1260"/>
      <c r="I53" s="93">
        <v>-709</v>
      </c>
      <c r="J53" s="94">
        <v>-930</v>
      </c>
      <c r="K53" s="94">
        <v>1399</v>
      </c>
      <c r="L53" s="94">
        <v>2462</v>
      </c>
      <c r="M53" s="95">
        <v>5204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hb7wSZrMqvlpjgxlEU7CAYax2g2bg9ucgtS/MrXJ3XIHmxyv2i0snoj7eY5uWHlmNjfwQOYIk7OiGt8J+/iQ==" saltValue="Nw8jAsNehVEkkNLVkms+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2269</v>
      </c>
      <c r="G55" s="107">
        <v>2169</v>
      </c>
      <c r="H55" s="108">
        <v>1770</v>
      </c>
    </row>
    <row r="56" spans="2:8" ht="52.5" customHeight="1" x14ac:dyDescent="0.15">
      <c r="B56" s="109"/>
      <c r="C56" s="1271" t="s">
        <v>43</v>
      </c>
      <c r="D56" s="1271"/>
      <c r="E56" s="1272"/>
      <c r="F56" s="110">
        <v>1462</v>
      </c>
      <c r="G56" s="110">
        <v>1464</v>
      </c>
      <c r="H56" s="111">
        <v>1468</v>
      </c>
    </row>
    <row r="57" spans="2:8" ht="53.25" customHeight="1" x14ac:dyDescent="0.15">
      <c r="B57" s="109"/>
      <c r="C57" s="1273" t="s">
        <v>44</v>
      </c>
      <c r="D57" s="1273"/>
      <c r="E57" s="1274"/>
      <c r="F57" s="112">
        <v>8846</v>
      </c>
      <c r="G57" s="112">
        <v>8870</v>
      </c>
      <c r="H57" s="113">
        <v>8956</v>
      </c>
    </row>
    <row r="58" spans="2:8" ht="45.75" customHeight="1" x14ac:dyDescent="0.15">
      <c r="B58" s="114"/>
      <c r="C58" s="1261" t="s">
        <v>593</v>
      </c>
      <c r="D58" s="1262"/>
      <c r="E58" s="1263"/>
      <c r="F58" s="115">
        <v>2228</v>
      </c>
      <c r="G58" s="115">
        <v>2228</v>
      </c>
      <c r="H58" s="116">
        <v>2228</v>
      </c>
    </row>
    <row r="59" spans="2:8" ht="45.75" customHeight="1" x14ac:dyDescent="0.15">
      <c r="B59" s="114"/>
      <c r="C59" s="1261" t="s">
        <v>594</v>
      </c>
      <c r="D59" s="1262"/>
      <c r="E59" s="1263"/>
      <c r="F59" s="115">
        <v>1923</v>
      </c>
      <c r="G59" s="115">
        <v>1870</v>
      </c>
      <c r="H59" s="116">
        <v>1865</v>
      </c>
    </row>
    <row r="60" spans="2:8" ht="45.75" customHeight="1" x14ac:dyDescent="0.15">
      <c r="B60" s="114"/>
      <c r="C60" s="1261" t="s">
        <v>595</v>
      </c>
      <c r="D60" s="1262"/>
      <c r="E60" s="1263"/>
      <c r="F60" s="115">
        <v>1609</v>
      </c>
      <c r="G60" s="115">
        <v>1713</v>
      </c>
      <c r="H60" s="116">
        <v>1815</v>
      </c>
    </row>
    <row r="61" spans="2:8" ht="45.75" customHeight="1" x14ac:dyDescent="0.15">
      <c r="B61" s="114"/>
      <c r="C61" s="1261" t="s">
        <v>596</v>
      </c>
      <c r="D61" s="1262"/>
      <c r="E61" s="1263"/>
      <c r="F61" s="115">
        <v>1113</v>
      </c>
      <c r="G61" s="115">
        <v>1115</v>
      </c>
      <c r="H61" s="116">
        <v>1117</v>
      </c>
    </row>
    <row r="62" spans="2:8" ht="45.75" customHeight="1" thickBot="1" x14ac:dyDescent="0.2">
      <c r="B62" s="117"/>
      <c r="C62" s="1264" t="s">
        <v>597</v>
      </c>
      <c r="D62" s="1265"/>
      <c r="E62" s="1266"/>
      <c r="F62" s="118">
        <v>1039</v>
      </c>
      <c r="G62" s="118">
        <v>1039</v>
      </c>
      <c r="H62" s="119">
        <v>1043</v>
      </c>
    </row>
    <row r="63" spans="2:8" ht="52.5" customHeight="1" thickBot="1" x14ac:dyDescent="0.2">
      <c r="B63" s="120"/>
      <c r="C63" s="1267" t="s">
        <v>45</v>
      </c>
      <c r="D63" s="1267"/>
      <c r="E63" s="1268"/>
      <c r="F63" s="121">
        <v>12577</v>
      </c>
      <c r="G63" s="121">
        <v>12503</v>
      </c>
      <c r="H63" s="122">
        <v>12194</v>
      </c>
    </row>
    <row r="64" spans="2:8" ht="15" customHeight="1" x14ac:dyDescent="0.15"/>
    <row r="65" ht="0" hidden="1" customHeight="1" x14ac:dyDescent="0.15"/>
    <row r="66" ht="0" hidden="1" customHeight="1" x14ac:dyDescent="0.15"/>
  </sheetData>
  <sheetProtection algorithmName="SHA-512" hashValue="8Oo7vPgjUEtIjEa+1941ObpY2W2Y7XeQeBJJ/5b9xXt53XZuJs6IEqTKhzUqBxPWUihAb1QOWZsLw4x5LOOngQ==" saltValue="ZszvwGyfbjd7fGpTtjF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11.2</v>
      </c>
      <c r="CO51" s="1277"/>
      <c r="CP51" s="1277"/>
      <c r="CQ51" s="1277"/>
      <c r="CR51" s="1277"/>
      <c r="CS51" s="1277"/>
      <c r="CT51" s="1277"/>
      <c r="CU51" s="1277"/>
      <c r="CV51" s="1277">
        <v>24.1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51.4</v>
      </c>
      <c r="CO53" s="1277"/>
      <c r="CP53" s="1277"/>
      <c r="CQ53" s="1277"/>
      <c r="CR53" s="1277"/>
      <c r="CS53" s="1277"/>
      <c r="CT53" s="1277"/>
      <c r="CU53" s="1277"/>
      <c r="CV53" s="1277">
        <v>52.9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53.1</v>
      </c>
      <c r="CO55" s="1277"/>
      <c r="CP55" s="1277"/>
      <c r="CQ55" s="1277"/>
      <c r="CR55" s="1277"/>
      <c r="CS55" s="1277"/>
      <c r="CT55" s="1277"/>
      <c r="CU55" s="1277"/>
      <c r="CV55" s="1277">
        <v>51.2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57.4</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6.3</v>
      </c>
      <c r="CG73" s="1277"/>
      <c r="CH73" s="1277"/>
      <c r="CI73" s="1277"/>
      <c r="CJ73" s="1277"/>
      <c r="CK73" s="1277"/>
      <c r="CL73" s="1277"/>
      <c r="CM73" s="1277"/>
      <c r="CN73" s="1277">
        <v>11.2</v>
      </c>
      <c r="CO73" s="1277"/>
      <c r="CP73" s="1277"/>
      <c r="CQ73" s="1277"/>
      <c r="CR73" s="1277"/>
      <c r="CS73" s="1277"/>
      <c r="CT73" s="1277"/>
      <c r="CU73" s="1277"/>
      <c r="CV73" s="1277">
        <v>24.1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8.5</v>
      </c>
      <c r="BQ75" s="1277"/>
      <c r="BR75" s="1277"/>
      <c r="BS75" s="1277"/>
      <c r="BT75" s="1277"/>
      <c r="BU75" s="1277"/>
      <c r="BV75" s="1277"/>
      <c r="BW75" s="1277"/>
      <c r="BX75" s="1277">
        <v>7.9</v>
      </c>
      <c r="BY75" s="1277"/>
      <c r="BZ75" s="1277"/>
      <c r="CA75" s="1277"/>
      <c r="CB75" s="1277"/>
      <c r="CC75" s="1277"/>
      <c r="CD75" s="1277"/>
      <c r="CE75" s="1277"/>
      <c r="CF75" s="1277">
        <v>7.8</v>
      </c>
      <c r="CG75" s="1277"/>
      <c r="CH75" s="1277"/>
      <c r="CI75" s="1277"/>
      <c r="CJ75" s="1277"/>
      <c r="CK75" s="1277"/>
      <c r="CL75" s="1277"/>
      <c r="CM75" s="1277"/>
      <c r="CN75" s="1277">
        <v>7.9</v>
      </c>
      <c r="CO75" s="1277"/>
      <c r="CP75" s="1277"/>
      <c r="CQ75" s="1277"/>
      <c r="CR75" s="1277"/>
      <c r="CS75" s="1277"/>
      <c r="CT75" s="1277"/>
      <c r="CU75" s="1277"/>
      <c r="CV75" s="1277">
        <v>8.4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42.2</v>
      </c>
      <c r="BQ77" s="1277"/>
      <c r="BR77" s="1277"/>
      <c r="BS77" s="1277"/>
      <c r="BT77" s="1277"/>
      <c r="BU77" s="1277"/>
      <c r="BV77" s="1277"/>
      <c r="BW77" s="1277"/>
      <c r="BX77" s="1277">
        <v>33.299999999999997</v>
      </c>
      <c r="BY77" s="1277"/>
      <c r="BZ77" s="1277"/>
      <c r="CA77" s="1277"/>
      <c r="CB77" s="1277"/>
      <c r="CC77" s="1277"/>
      <c r="CD77" s="1277"/>
      <c r="CE77" s="1277"/>
      <c r="CF77" s="1277">
        <v>74.400000000000006</v>
      </c>
      <c r="CG77" s="1277"/>
      <c r="CH77" s="1277"/>
      <c r="CI77" s="1277"/>
      <c r="CJ77" s="1277"/>
      <c r="CK77" s="1277"/>
      <c r="CL77" s="1277"/>
      <c r="CM77" s="1277"/>
      <c r="CN77" s="1277">
        <v>53.1</v>
      </c>
      <c r="CO77" s="1277"/>
      <c r="CP77" s="1277"/>
      <c r="CQ77" s="1277"/>
      <c r="CR77" s="1277"/>
      <c r="CS77" s="1277"/>
      <c r="CT77" s="1277"/>
      <c r="CU77" s="1277"/>
      <c r="CV77" s="1277">
        <v>51.2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7">
        <v>10.199999999999999</v>
      </c>
      <c r="BQ79" s="1277"/>
      <c r="BR79" s="1277"/>
      <c r="BS79" s="1277"/>
      <c r="BT79" s="1277"/>
      <c r="BU79" s="1277"/>
      <c r="BV79" s="1277"/>
      <c r="BW79" s="1277"/>
      <c r="BX79" s="1277">
        <v>9.3000000000000007</v>
      </c>
      <c r="BY79" s="1277"/>
      <c r="BZ79" s="1277"/>
      <c r="CA79" s="1277"/>
      <c r="CB79" s="1277"/>
      <c r="CC79" s="1277"/>
      <c r="CD79" s="1277"/>
      <c r="CE79" s="1277"/>
      <c r="CF79" s="1277">
        <v>12</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rk2bPT4P6RDJkOYyvsPKNBIL04HHODAMDW26T2Dg25X/uuCEg6op4R1UocaXwRKM++WbpGGhdRofQZxjOZQQ==" saltValue="MMB2G0Rut2GKs5gpj9uAs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GB8qg6pgsbGBmoLCw/1/QV51A36g62lSZ9cZSpn4/FEKlAYzKdZ6XpCpi4VtXeMhqQanoY2H83LE1bBP3iR0w==" saltValue="8JRzv/y3NFhjBkpM2Jmr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0hx7/QNF/fxaNH28vh9WS8rq6KStK3JQbgZNAvSxzcWZk4OhSK8Flf7hTmPzgDTxhxUR/OlOrxFI/iyHsJUsw==" saltValue="/NIp2an64oeQR1oZvLPL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56561</v>
      </c>
      <c r="E3" s="141"/>
      <c r="F3" s="142">
        <v>64620</v>
      </c>
      <c r="G3" s="143"/>
      <c r="H3" s="144"/>
    </row>
    <row r="4" spans="1:8" x14ac:dyDescent="0.15">
      <c r="A4" s="145"/>
      <c r="B4" s="146"/>
      <c r="C4" s="147"/>
      <c r="D4" s="148">
        <v>36596</v>
      </c>
      <c r="E4" s="149"/>
      <c r="F4" s="150">
        <v>37260</v>
      </c>
      <c r="G4" s="151"/>
      <c r="H4" s="152"/>
    </row>
    <row r="5" spans="1:8" x14ac:dyDescent="0.15">
      <c r="A5" s="133" t="s">
        <v>547</v>
      </c>
      <c r="B5" s="138"/>
      <c r="C5" s="139"/>
      <c r="D5" s="140">
        <v>89650</v>
      </c>
      <c r="E5" s="141"/>
      <c r="F5" s="142">
        <v>64287</v>
      </c>
      <c r="G5" s="143"/>
      <c r="H5" s="144"/>
    </row>
    <row r="6" spans="1:8" x14ac:dyDescent="0.15">
      <c r="A6" s="145"/>
      <c r="B6" s="146"/>
      <c r="C6" s="147"/>
      <c r="D6" s="148">
        <v>64872</v>
      </c>
      <c r="E6" s="149"/>
      <c r="F6" s="150">
        <v>41052</v>
      </c>
      <c r="G6" s="151"/>
      <c r="H6" s="152"/>
    </row>
    <row r="7" spans="1:8" x14ac:dyDescent="0.15">
      <c r="A7" s="133" t="s">
        <v>548</v>
      </c>
      <c r="B7" s="138"/>
      <c r="C7" s="139"/>
      <c r="D7" s="140">
        <v>52827</v>
      </c>
      <c r="E7" s="141"/>
      <c r="F7" s="142">
        <v>64346</v>
      </c>
      <c r="G7" s="143"/>
      <c r="H7" s="144"/>
    </row>
    <row r="8" spans="1:8" x14ac:dyDescent="0.15">
      <c r="A8" s="145"/>
      <c r="B8" s="146"/>
      <c r="C8" s="147"/>
      <c r="D8" s="148">
        <v>34355</v>
      </c>
      <c r="E8" s="149"/>
      <c r="F8" s="150">
        <v>38517</v>
      </c>
      <c r="G8" s="151"/>
      <c r="H8" s="152"/>
    </row>
    <row r="9" spans="1:8" x14ac:dyDescent="0.15">
      <c r="A9" s="133" t="s">
        <v>549</v>
      </c>
      <c r="B9" s="138"/>
      <c r="C9" s="139"/>
      <c r="D9" s="140">
        <v>51597</v>
      </c>
      <c r="E9" s="141"/>
      <c r="F9" s="142">
        <v>65942</v>
      </c>
      <c r="G9" s="143"/>
      <c r="H9" s="144"/>
    </row>
    <row r="10" spans="1:8" x14ac:dyDescent="0.15">
      <c r="A10" s="145"/>
      <c r="B10" s="146"/>
      <c r="C10" s="147"/>
      <c r="D10" s="148">
        <v>33122</v>
      </c>
      <c r="E10" s="149"/>
      <c r="F10" s="150">
        <v>32778</v>
      </c>
      <c r="G10" s="151"/>
      <c r="H10" s="152"/>
    </row>
    <row r="11" spans="1:8" x14ac:dyDescent="0.15">
      <c r="A11" s="133" t="s">
        <v>550</v>
      </c>
      <c r="B11" s="138"/>
      <c r="C11" s="139"/>
      <c r="D11" s="140">
        <v>59827</v>
      </c>
      <c r="E11" s="141"/>
      <c r="F11" s="142">
        <v>68655</v>
      </c>
      <c r="G11" s="143"/>
      <c r="H11" s="144"/>
    </row>
    <row r="12" spans="1:8" x14ac:dyDescent="0.15">
      <c r="A12" s="145"/>
      <c r="B12" s="146"/>
      <c r="C12" s="153"/>
      <c r="D12" s="148">
        <v>29803</v>
      </c>
      <c r="E12" s="149"/>
      <c r="F12" s="150">
        <v>32316</v>
      </c>
      <c r="G12" s="151"/>
      <c r="H12" s="152"/>
    </row>
    <row r="13" spans="1:8" x14ac:dyDescent="0.15">
      <c r="A13" s="133"/>
      <c r="B13" s="138"/>
      <c r="C13" s="154"/>
      <c r="D13" s="155">
        <v>62092</v>
      </c>
      <c r="E13" s="156"/>
      <c r="F13" s="157">
        <v>65570</v>
      </c>
      <c r="G13" s="158"/>
      <c r="H13" s="144"/>
    </row>
    <row r="14" spans="1:8" x14ac:dyDescent="0.15">
      <c r="A14" s="145"/>
      <c r="B14" s="146"/>
      <c r="C14" s="147"/>
      <c r="D14" s="148">
        <v>39750</v>
      </c>
      <c r="E14" s="149"/>
      <c r="F14" s="150">
        <v>36385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3.96</v>
      </c>
      <c r="C19" s="159">
        <f>ROUND(VALUE(SUBSTITUTE(実質収支比率等に係る経年分析!G$48,"▲","-")),2)</f>
        <v>3.52</v>
      </c>
      <c r="D19" s="159">
        <f>ROUND(VALUE(SUBSTITUTE(実質収支比率等に係る経年分析!H$48,"▲","-")),2)</f>
        <v>3.79</v>
      </c>
      <c r="E19" s="159">
        <f>ROUND(VALUE(SUBSTITUTE(実質収支比率等に係る経年分析!I$48,"▲","-")),2)</f>
        <v>3.63</v>
      </c>
      <c r="F19" s="159">
        <f>ROUND(VALUE(SUBSTITUTE(実質収支比率等に係る経年分析!J$48,"▲","-")),2)</f>
        <v>3.39</v>
      </c>
    </row>
    <row r="20" spans="1:11" x14ac:dyDescent="0.15">
      <c r="A20" s="159" t="s">
        <v>49</v>
      </c>
      <c r="B20" s="159">
        <f>ROUND(VALUE(SUBSTITUTE(実質収支比率等に係る経年分析!F$47,"▲","-")),2)</f>
        <v>7.69</v>
      </c>
      <c r="C20" s="159">
        <f>ROUND(VALUE(SUBSTITUTE(実質収支比率等に係る経年分析!G$47,"▲","-")),2)</f>
        <v>7.09</v>
      </c>
      <c r="D20" s="159">
        <f>ROUND(VALUE(SUBSTITUTE(実質収支比率等に係る経年分析!H$47,"▲","-")),2)</f>
        <v>8.2200000000000006</v>
      </c>
      <c r="E20" s="159">
        <f>ROUND(VALUE(SUBSTITUTE(実質収支比率等に係る経年分析!I$47,"▲","-")),2)</f>
        <v>7.93</v>
      </c>
      <c r="F20" s="159">
        <f>ROUND(VALUE(SUBSTITUTE(実質収支比率等に係る経年分析!J$47,"▲","-")),2)</f>
        <v>6.56</v>
      </c>
    </row>
    <row r="21" spans="1:11" x14ac:dyDescent="0.15">
      <c r="A21" s="159" t="s">
        <v>50</v>
      </c>
      <c r="B21" s="159">
        <f>IF(ISNUMBER(VALUE(SUBSTITUTE(実質収支比率等に係る経年分析!F$49,"▲","-"))),ROUND(VALUE(SUBSTITUTE(実質収支比率等に係る経年分析!F$49,"▲","-")),2),NA())</f>
        <v>-0.11</v>
      </c>
      <c r="C21" s="159">
        <f>IF(ISNUMBER(VALUE(SUBSTITUTE(実質収支比率等に係る経年分析!G$49,"▲","-"))),ROUND(VALUE(SUBSTITUTE(実質収支比率等に係る経年分析!G$49,"▲","-")),2),NA())</f>
        <v>-1.26</v>
      </c>
      <c r="D21" s="159">
        <f>IF(ISNUMBER(VALUE(SUBSTITUTE(実質収支比率等に係る経年分析!H$49,"▲","-"))),ROUND(VALUE(SUBSTITUTE(実質収支比率等に係る経年分析!H$49,"▲","-")),2),NA())</f>
        <v>1.62</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-1.77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1.0900000000000001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1.17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飯田市後期高齢者医療特別会計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飯田市駐車場事業特別会計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飯田市介護老人保健施設事業特別会計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15">
      <c r="A32" s="160" t="str">
        <f>IF(連結実質赤字比率に係る赤字・黒字の構成分析!C$38="",NA(),連結実質赤字比率に係る赤字・黒字の構成分析!C$38)</f>
        <v>飯田市国民健康保険特別会計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1.99</v>
      </c>
    </row>
    <row r="33" spans="1:16" x14ac:dyDescent="0.15">
      <c r="A33" s="160" t="str">
        <f>IF(連結実質赤字比率に係る赤字・黒字の構成分析!C$37="",NA(),連結実質赤字比率に係る赤字・黒字の構成分析!C$37)</f>
        <v>飯田市下水道事業会計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3.33</v>
      </c>
    </row>
    <row r="35" spans="1:16" x14ac:dyDescent="0.15">
      <c r="A35" s="160" t="str">
        <f>IF(連結実質赤字比率に係る赤字・黒字の構成分析!C$35="",NA(),連結実質赤字比率に係る赤字・黒字の構成分析!C$35)</f>
        <v>飯田市水道事業会計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7.14</v>
      </c>
    </row>
    <row r="36" spans="1:16" x14ac:dyDescent="0.15">
      <c r="A36" s="160" t="str">
        <f>IF(連結実質赤字比率に係る赤字・黒字の構成分析!C$34="",NA(),連結実質赤字比率に係る赤字・黒字の構成分析!C$34)</f>
        <v>飯田市病院事業会計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20.170000000000002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18.420000000000002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14.42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5939</v>
      </c>
      <c r="E42" s="161"/>
      <c r="F42" s="161"/>
      <c r="G42" s="161">
        <f>'実質公債費比率（分子）の構造'!L$52</f>
        <v>6170</v>
      </c>
      <c r="H42" s="161"/>
      <c r="I42" s="161"/>
      <c r="J42" s="161">
        <f>'実質公債費比率（分子）の構造'!M$52</f>
        <v>6217</v>
      </c>
      <c r="K42" s="161"/>
      <c r="L42" s="161"/>
      <c r="M42" s="161">
        <f>'実質公債費比率（分子）の構造'!N$52</f>
        <v>6193</v>
      </c>
      <c r="N42" s="161"/>
      <c r="O42" s="161"/>
      <c r="P42" s="161">
        <f>'実質公債費比率（分子）の構造'!O$52</f>
        <v>6013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194</v>
      </c>
      <c r="C44" s="161"/>
      <c r="D44" s="161"/>
      <c r="E44" s="161">
        <f>'実質公債費比率（分子）の構造'!L$50</f>
        <v>176</v>
      </c>
      <c r="F44" s="161"/>
      <c r="G44" s="161"/>
      <c r="H44" s="161">
        <f>'実質公債費比率（分子）の構造'!M$50</f>
        <v>159</v>
      </c>
      <c r="I44" s="161"/>
      <c r="J44" s="161"/>
      <c r="K44" s="161">
        <f>'実質公債費比率（分子）の構造'!N$50</f>
        <v>137</v>
      </c>
      <c r="L44" s="161"/>
      <c r="M44" s="161"/>
      <c r="N44" s="161">
        <f>'実質公債費比率（分子）の構造'!O$50</f>
        <v>119</v>
      </c>
      <c r="O44" s="161"/>
      <c r="P44" s="161"/>
    </row>
    <row r="45" spans="1:16" x14ac:dyDescent="0.15">
      <c r="A45" s="161" t="s">
        <v>60</v>
      </c>
      <c r="B45" s="161">
        <f>'実質公債費比率（分子）の構造'!K$49</f>
        <v>279</v>
      </c>
      <c r="C45" s="161"/>
      <c r="D45" s="161"/>
      <c r="E45" s="161">
        <f>'実質公債費比率（分子）の構造'!L$49</f>
        <v>285</v>
      </c>
      <c r="F45" s="161"/>
      <c r="G45" s="161"/>
      <c r="H45" s="161">
        <f>'実質公債費比率（分子）の構造'!M$49</f>
        <v>314</v>
      </c>
      <c r="I45" s="161"/>
      <c r="J45" s="161"/>
      <c r="K45" s="161">
        <f>'実質公債費比率（分子）の構造'!N$49</f>
        <v>357</v>
      </c>
      <c r="L45" s="161"/>
      <c r="M45" s="161"/>
      <c r="N45" s="161">
        <f>'実質公債費比率（分子）の構造'!O$49</f>
        <v>249</v>
      </c>
      <c r="O45" s="161"/>
      <c r="P45" s="161"/>
    </row>
    <row r="46" spans="1:16" x14ac:dyDescent="0.15">
      <c r="A46" s="161" t="s">
        <v>61</v>
      </c>
      <c r="B46" s="161">
        <f>'実質公債費比率（分子）の構造'!K$48</f>
        <v>2368</v>
      </c>
      <c r="C46" s="161"/>
      <c r="D46" s="161"/>
      <c r="E46" s="161">
        <f>'実質公債費比率（分子）の構造'!L$48</f>
        <v>2335</v>
      </c>
      <c r="F46" s="161"/>
      <c r="G46" s="161"/>
      <c r="H46" s="161">
        <f>'実質公債費比率（分子）の構造'!M$48</f>
        <v>2633</v>
      </c>
      <c r="I46" s="161"/>
      <c r="J46" s="161"/>
      <c r="K46" s="161">
        <f>'実質公債費比率（分子）の構造'!N$48</f>
        <v>2681</v>
      </c>
      <c r="L46" s="161"/>
      <c r="M46" s="161"/>
      <c r="N46" s="161">
        <f>'実質公債費比率（分子）の構造'!O$48</f>
        <v>2632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4966</v>
      </c>
      <c r="C49" s="161"/>
      <c r="D49" s="161"/>
      <c r="E49" s="161">
        <f>'実質公債費比率（分子）の構造'!L$45</f>
        <v>4946</v>
      </c>
      <c r="F49" s="161"/>
      <c r="G49" s="161"/>
      <c r="H49" s="161">
        <f>'実質公債費比率（分子）の構造'!M$45</f>
        <v>4863</v>
      </c>
      <c r="I49" s="161"/>
      <c r="J49" s="161"/>
      <c r="K49" s="161">
        <f>'実質公債費比率（分子）の構造'!N$45</f>
        <v>4927</v>
      </c>
      <c r="L49" s="161"/>
      <c r="M49" s="161"/>
      <c r="N49" s="161">
        <f>'実質公債費比率（分子）の構造'!O$45</f>
        <v>4858</v>
      </c>
      <c r="O49" s="161"/>
      <c r="P49" s="161"/>
    </row>
    <row r="50" spans="1:16" x14ac:dyDescent="0.15">
      <c r="A50" s="161" t="s">
        <v>65</v>
      </c>
      <c r="B50" s="161" t="e">
        <f>NA()</f>
        <v>#N/A</v>
      </c>
      <c r="C50" s="161">
        <f>IF(ISNUMBER('実質公債費比率（分子）の構造'!K$53),'実質公債費比率（分子）の構造'!K$53,NA())</f>
        <v>1868</v>
      </c>
      <c r="D50" s="161" t="e">
        <f>NA()</f>
        <v>#N/A</v>
      </c>
      <c r="E50" s="161" t="e">
        <f>NA()</f>
        <v>#N/A</v>
      </c>
      <c r="F50" s="161">
        <f>IF(ISNUMBER('実質公債費比率（分子）の構造'!L$53),'実質公債費比率（分子）の構造'!L$53,NA())</f>
        <v>1572</v>
      </c>
      <c r="G50" s="161" t="e">
        <f>NA()</f>
        <v>#N/A</v>
      </c>
      <c r="H50" s="161" t="e">
        <f>NA()</f>
        <v>#N/A</v>
      </c>
      <c r="I50" s="161">
        <f>IF(ISNUMBER('実質公債費比率（分子）の構造'!M$53),'実質公債費比率（分子）の構造'!M$53,NA())</f>
        <v>1752</v>
      </c>
      <c r="J50" s="161" t="e">
        <f>NA()</f>
        <v>#N/A</v>
      </c>
      <c r="K50" s="161" t="e">
        <f>NA()</f>
        <v>#N/A</v>
      </c>
      <c r="L50" s="161">
        <f>IF(ISNUMBER('実質公債費比率（分子）の構造'!N$53),'実質公債費比率（分子）の構造'!N$53,NA())</f>
        <v>1909</v>
      </c>
      <c r="M50" s="161" t="e">
        <f>NA()</f>
        <v>#N/A</v>
      </c>
      <c r="N50" s="161" t="e">
        <f>NA()</f>
        <v>#N/A</v>
      </c>
      <c r="O50" s="161">
        <f>IF(ISNUMBER('実質公債費比率（分子）の構造'!O$53),'実質公債費比率（分子）の構造'!O$53,NA())</f>
        <v>1845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53146</v>
      </c>
      <c r="E56" s="160"/>
      <c r="F56" s="160"/>
      <c r="G56" s="160">
        <f>'将来負担比率（分子）の構造'!J$52</f>
        <v>55392</v>
      </c>
      <c r="H56" s="160"/>
      <c r="I56" s="160"/>
      <c r="J56" s="160">
        <f>'将来負担比率（分子）の構造'!K$52</f>
        <v>52999</v>
      </c>
      <c r="K56" s="160"/>
      <c r="L56" s="160"/>
      <c r="M56" s="160">
        <f>'将来負担比率（分子）の構造'!L$52</f>
        <v>50987</v>
      </c>
      <c r="N56" s="160"/>
      <c r="O56" s="160"/>
      <c r="P56" s="160">
        <f>'将来負担比率（分子）の構造'!M$52</f>
        <v>49266</v>
      </c>
    </row>
    <row r="57" spans="1:16" x14ac:dyDescent="0.15">
      <c r="A57" s="160" t="s">
        <v>36</v>
      </c>
      <c r="B57" s="160"/>
      <c r="C57" s="160"/>
      <c r="D57" s="160">
        <f>'将来負担比率（分子）の構造'!I$51</f>
        <v>12293</v>
      </c>
      <c r="E57" s="160"/>
      <c r="F57" s="160"/>
      <c r="G57" s="160">
        <f>'将来負担比率（分子）の構造'!J$51</f>
        <v>11305</v>
      </c>
      <c r="H57" s="160"/>
      <c r="I57" s="160"/>
      <c r="J57" s="160">
        <f>'将来負担比率（分子）の構造'!K$51</f>
        <v>10124</v>
      </c>
      <c r="K57" s="160"/>
      <c r="L57" s="160"/>
      <c r="M57" s="160">
        <f>'将来負担比率（分子）の構造'!L$51</f>
        <v>10089</v>
      </c>
      <c r="N57" s="160"/>
      <c r="O57" s="160"/>
      <c r="P57" s="160">
        <f>'将来負担比率（分子）の構造'!M$51</f>
        <v>9239</v>
      </c>
    </row>
    <row r="58" spans="1:16" x14ac:dyDescent="0.15">
      <c r="A58" s="160" t="s">
        <v>35</v>
      </c>
      <c r="B58" s="160"/>
      <c r="C58" s="160"/>
      <c r="D58" s="160">
        <f>'将来負担比率（分子）の構造'!I$50</f>
        <v>11580</v>
      </c>
      <c r="E58" s="160"/>
      <c r="F58" s="160"/>
      <c r="G58" s="160">
        <f>'将来負担比率（分子）の構造'!J$50</f>
        <v>11243</v>
      </c>
      <c r="H58" s="160"/>
      <c r="I58" s="160"/>
      <c r="J58" s="160">
        <f>'将来負担比率（分子）の構造'!K$50</f>
        <v>11669</v>
      </c>
      <c r="K58" s="160"/>
      <c r="L58" s="160"/>
      <c r="M58" s="160">
        <f>'将来負担比率（分子）の構造'!L$50</f>
        <v>11867</v>
      </c>
      <c r="N58" s="160"/>
      <c r="O58" s="160"/>
      <c r="P58" s="160">
        <f>'将来負担比率（分子）の構造'!M$50</f>
        <v>11679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7895</v>
      </c>
      <c r="C62" s="160"/>
      <c r="D62" s="160"/>
      <c r="E62" s="160">
        <f>'将来負担比率（分子）の構造'!J$45</f>
        <v>7493</v>
      </c>
      <c r="F62" s="160"/>
      <c r="G62" s="160"/>
      <c r="H62" s="160">
        <f>'将来負担比率（分子）の構造'!K$45</f>
        <v>7237</v>
      </c>
      <c r="I62" s="160"/>
      <c r="J62" s="160"/>
      <c r="K62" s="160">
        <f>'将来負担比率（分子）の構造'!L$45</f>
        <v>7212</v>
      </c>
      <c r="L62" s="160"/>
      <c r="M62" s="160"/>
      <c r="N62" s="160">
        <f>'将来負担比率（分子）の構造'!M$45</f>
        <v>7164</v>
      </c>
      <c r="O62" s="160"/>
      <c r="P62" s="160"/>
    </row>
    <row r="63" spans="1:16" x14ac:dyDescent="0.15">
      <c r="A63" s="160" t="s">
        <v>28</v>
      </c>
      <c r="B63" s="160">
        <f>'将来負担比率（分子）の構造'!I$44</f>
        <v>457</v>
      </c>
      <c r="C63" s="160"/>
      <c r="D63" s="160"/>
      <c r="E63" s="160">
        <f>'将来負担比率（分子）の構造'!J$44</f>
        <v>374</v>
      </c>
      <c r="F63" s="160"/>
      <c r="G63" s="160"/>
      <c r="H63" s="160">
        <f>'将来負担比率（分子）の構造'!K$44</f>
        <v>422</v>
      </c>
      <c r="I63" s="160"/>
      <c r="J63" s="160"/>
      <c r="K63" s="160">
        <f>'将来負担比率（分子）の構造'!L$44</f>
        <v>1104</v>
      </c>
      <c r="L63" s="160"/>
      <c r="M63" s="160"/>
      <c r="N63" s="160">
        <f>'将来負担比率（分子）の構造'!M$44</f>
        <v>2479</v>
      </c>
      <c r="O63" s="160"/>
      <c r="P63" s="160"/>
    </row>
    <row r="64" spans="1:16" x14ac:dyDescent="0.15">
      <c r="A64" s="160" t="s">
        <v>27</v>
      </c>
      <c r="B64" s="160">
        <f>'将来負担比率（分子）の構造'!I$43</f>
        <v>26030</v>
      </c>
      <c r="C64" s="160"/>
      <c r="D64" s="160"/>
      <c r="E64" s="160">
        <f>'将来負担比率（分子）の構造'!J$43</f>
        <v>24180</v>
      </c>
      <c r="F64" s="160"/>
      <c r="G64" s="160"/>
      <c r="H64" s="160">
        <f>'将来負担比率（分子）の構造'!K$43</f>
        <v>23747</v>
      </c>
      <c r="I64" s="160"/>
      <c r="J64" s="160"/>
      <c r="K64" s="160">
        <f>'将来負担比率（分子）の構造'!L$43</f>
        <v>23507</v>
      </c>
      <c r="L64" s="160"/>
      <c r="M64" s="160"/>
      <c r="N64" s="160">
        <f>'将来負担比率（分子）の構造'!M$43</f>
        <v>22376</v>
      </c>
      <c r="O64" s="160"/>
      <c r="P64" s="160"/>
    </row>
    <row r="65" spans="1:16" x14ac:dyDescent="0.15">
      <c r="A65" s="160" t="s">
        <v>26</v>
      </c>
      <c r="B65" s="160">
        <f>'将来負担比率（分子）の構造'!I$42</f>
        <v>759</v>
      </c>
      <c r="C65" s="160"/>
      <c r="D65" s="160"/>
      <c r="E65" s="160">
        <f>'将来負担比率（分子）の構造'!J$42</f>
        <v>659</v>
      </c>
      <c r="F65" s="160"/>
      <c r="G65" s="160"/>
      <c r="H65" s="160">
        <f>'将来負担比率（分子）の構造'!K$42</f>
        <v>569</v>
      </c>
      <c r="I65" s="160"/>
      <c r="J65" s="160"/>
      <c r="K65" s="160">
        <f>'将来負担比率（分子）の構造'!L$42</f>
        <v>499</v>
      </c>
      <c r="L65" s="160"/>
      <c r="M65" s="160"/>
      <c r="N65" s="160">
        <f>'将来負担比率（分子）の構造'!M$42</f>
        <v>1200</v>
      </c>
      <c r="O65" s="160"/>
      <c r="P65" s="160"/>
    </row>
    <row r="66" spans="1:16" x14ac:dyDescent="0.15">
      <c r="A66" s="160" t="s">
        <v>25</v>
      </c>
      <c r="B66" s="160">
        <f>'将来負担比率（分子）の構造'!I$41</f>
        <v>41167</v>
      </c>
      <c r="C66" s="160"/>
      <c r="D66" s="160"/>
      <c r="E66" s="160">
        <f>'将来負担比率（分子）の構造'!J$41</f>
        <v>44305</v>
      </c>
      <c r="F66" s="160"/>
      <c r="G66" s="160"/>
      <c r="H66" s="160">
        <f>'将来負担比率（分子）の構造'!K$41</f>
        <v>44217</v>
      </c>
      <c r="I66" s="160"/>
      <c r="J66" s="160"/>
      <c r="K66" s="160">
        <f>'将来負担比率（分子）の構造'!L$41</f>
        <v>43084</v>
      </c>
      <c r="L66" s="160"/>
      <c r="M66" s="160"/>
      <c r="N66" s="160">
        <f>'将来負担比率（分子）の構造'!M$41</f>
        <v>42169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1399</v>
      </c>
      <c r="J67" s="160" t="e">
        <f>NA()</f>
        <v>#N/A</v>
      </c>
      <c r="K67" s="160" t="e">
        <f>NA()</f>
        <v>#N/A</v>
      </c>
      <c r="L67" s="160">
        <f>IF(ISNUMBER('将来負担比率（分子）の構造'!L$53), IF('将来負担比率（分子）の構造'!L$53 &lt; 0, 0, '将来負担比率（分子）の構造'!L$53), NA())</f>
        <v>2462</v>
      </c>
      <c r="M67" s="160" t="e">
        <f>NA()</f>
        <v>#N/A</v>
      </c>
      <c r="N67" s="160" t="e">
        <f>NA()</f>
        <v>#N/A</v>
      </c>
      <c r="O67" s="160">
        <f>IF(ISNUMBER('将来負担比率（分子）の構造'!M$53), IF('将来負担比率（分子）の構造'!M$53 &lt; 0, 0, '将来負担比率（分子）の構造'!M$53), NA())</f>
        <v>5204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2269</v>
      </c>
      <c r="C72" s="164">
        <f>基金残高に係る経年分析!G55</f>
        <v>2169</v>
      </c>
      <c r="D72" s="164">
        <f>基金残高に係る経年分析!H55</f>
        <v>1770</v>
      </c>
    </row>
    <row r="73" spans="1:16" x14ac:dyDescent="0.15">
      <c r="A73" s="163" t="s">
        <v>72</v>
      </c>
      <c r="B73" s="164">
        <f>基金残高に係る経年分析!F56</f>
        <v>1462</v>
      </c>
      <c r="C73" s="164">
        <f>基金残高に係る経年分析!G56</f>
        <v>1464</v>
      </c>
      <c r="D73" s="164">
        <f>基金残高に係る経年分析!H56</f>
        <v>1468</v>
      </c>
    </row>
    <row r="74" spans="1:16" x14ac:dyDescent="0.15">
      <c r="A74" s="163" t="s">
        <v>73</v>
      </c>
      <c r="B74" s="164">
        <f>基金残高に係る経年分析!F57</f>
        <v>8846</v>
      </c>
      <c r="C74" s="164">
        <f>基金残高に係る経年分析!G57</f>
        <v>8870</v>
      </c>
      <c r="D74" s="164">
        <f>基金残高に係る経年分析!H57</f>
        <v>8956</v>
      </c>
    </row>
  </sheetData>
  <sheetProtection algorithmName="SHA-512" hashValue="MSsomapvAbpoj1ovCy7B1wJFln+ox81Y8AnhZT2/1F9CD9c45VWNRX/l5hQbs2j9nbVAUP/6P1H0+BuOuP3igQ==" saltValue="99K2efAMPpJp+6ls7+p93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13220000</v>
      </c>
      <c r="S5" s="649"/>
      <c r="T5" s="649"/>
      <c r="U5" s="649"/>
      <c r="V5" s="649"/>
      <c r="W5" s="649"/>
      <c r="X5" s="649"/>
      <c r="Y5" s="650"/>
      <c r="Z5" s="651">
        <v>28.7</v>
      </c>
      <c r="AA5" s="651"/>
      <c r="AB5" s="651"/>
      <c r="AC5" s="651"/>
      <c r="AD5" s="652">
        <v>12524603</v>
      </c>
      <c r="AE5" s="652"/>
      <c r="AF5" s="652"/>
      <c r="AG5" s="652"/>
      <c r="AH5" s="652"/>
      <c r="AI5" s="652"/>
      <c r="AJ5" s="652"/>
      <c r="AK5" s="652"/>
      <c r="AL5" s="653">
        <v>48.9</v>
      </c>
      <c r="AM5" s="654"/>
      <c r="AN5" s="654"/>
      <c r="AO5" s="655"/>
      <c r="AP5" s="645" t="s">
        <v>219</v>
      </c>
      <c r="AQ5" s="646"/>
      <c r="AR5" s="646"/>
      <c r="AS5" s="646"/>
      <c r="AT5" s="646"/>
      <c r="AU5" s="646"/>
      <c r="AV5" s="646"/>
      <c r="AW5" s="646"/>
      <c r="AX5" s="646"/>
      <c r="AY5" s="646"/>
      <c r="AZ5" s="646"/>
      <c r="BA5" s="646"/>
      <c r="BB5" s="646"/>
      <c r="BC5" s="646"/>
      <c r="BD5" s="646"/>
      <c r="BE5" s="646"/>
      <c r="BF5" s="647"/>
      <c r="BG5" s="659">
        <v>12521308</v>
      </c>
      <c r="BH5" s="660"/>
      <c r="BI5" s="660"/>
      <c r="BJ5" s="660"/>
      <c r="BK5" s="660"/>
      <c r="BL5" s="660"/>
      <c r="BM5" s="660"/>
      <c r="BN5" s="661"/>
      <c r="BO5" s="662">
        <v>94.7</v>
      </c>
      <c r="BP5" s="662"/>
      <c r="BQ5" s="662"/>
      <c r="BR5" s="662"/>
      <c r="BS5" s="663">
        <v>431749</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451358</v>
      </c>
      <c r="S6" s="660"/>
      <c r="T6" s="660"/>
      <c r="U6" s="660"/>
      <c r="V6" s="660"/>
      <c r="W6" s="660"/>
      <c r="X6" s="660"/>
      <c r="Y6" s="661"/>
      <c r="Z6" s="662">
        <v>1</v>
      </c>
      <c r="AA6" s="662"/>
      <c r="AB6" s="662"/>
      <c r="AC6" s="662"/>
      <c r="AD6" s="663">
        <v>451358</v>
      </c>
      <c r="AE6" s="663"/>
      <c r="AF6" s="663"/>
      <c r="AG6" s="663"/>
      <c r="AH6" s="663"/>
      <c r="AI6" s="663"/>
      <c r="AJ6" s="663"/>
      <c r="AK6" s="663"/>
      <c r="AL6" s="664">
        <v>1.8</v>
      </c>
      <c r="AM6" s="665"/>
      <c r="AN6" s="665"/>
      <c r="AO6" s="666"/>
      <c r="AP6" s="656" t="s">
        <v>224</v>
      </c>
      <c r="AQ6" s="657"/>
      <c r="AR6" s="657"/>
      <c r="AS6" s="657"/>
      <c r="AT6" s="657"/>
      <c r="AU6" s="657"/>
      <c r="AV6" s="657"/>
      <c r="AW6" s="657"/>
      <c r="AX6" s="657"/>
      <c r="AY6" s="657"/>
      <c r="AZ6" s="657"/>
      <c r="BA6" s="657"/>
      <c r="BB6" s="657"/>
      <c r="BC6" s="657"/>
      <c r="BD6" s="657"/>
      <c r="BE6" s="657"/>
      <c r="BF6" s="658"/>
      <c r="BG6" s="659">
        <v>12521308</v>
      </c>
      <c r="BH6" s="660"/>
      <c r="BI6" s="660"/>
      <c r="BJ6" s="660"/>
      <c r="BK6" s="660"/>
      <c r="BL6" s="660"/>
      <c r="BM6" s="660"/>
      <c r="BN6" s="661"/>
      <c r="BO6" s="662">
        <v>94.7</v>
      </c>
      <c r="BP6" s="662"/>
      <c r="BQ6" s="662"/>
      <c r="BR6" s="662"/>
      <c r="BS6" s="663">
        <v>431749</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269229</v>
      </c>
      <c r="CS6" s="660"/>
      <c r="CT6" s="660"/>
      <c r="CU6" s="660"/>
      <c r="CV6" s="660"/>
      <c r="CW6" s="660"/>
      <c r="CX6" s="660"/>
      <c r="CY6" s="661"/>
      <c r="CZ6" s="653">
        <v>0.6</v>
      </c>
      <c r="DA6" s="654"/>
      <c r="DB6" s="654"/>
      <c r="DC6" s="673"/>
      <c r="DD6" s="668" t="s">
        <v>132</v>
      </c>
      <c r="DE6" s="660"/>
      <c r="DF6" s="660"/>
      <c r="DG6" s="660"/>
      <c r="DH6" s="660"/>
      <c r="DI6" s="660"/>
      <c r="DJ6" s="660"/>
      <c r="DK6" s="660"/>
      <c r="DL6" s="660"/>
      <c r="DM6" s="660"/>
      <c r="DN6" s="660"/>
      <c r="DO6" s="660"/>
      <c r="DP6" s="661"/>
      <c r="DQ6" s="668">
        <v>269216</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21591</v>
      </c>
      <c r="S7" s="660"/>
      <c r="T7" s="660"/>
      <c r="U7" s="660"/>
      <c r="V7" s="660"/>
      <c r="W7" s="660"/>
      <c r="X7" s="660"/>
      <c r="Y7" s="661"/>
      <c r="Z7" s="662">
        <v>0</v>
      </c>
      <c r="AA7" s="662"/>
      <c r="AB7" s="662"/>
      <c r="AC7" s="662"/>
      <c r="AD7" s="663">
        <v>21591</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5777101</v>
      </c>
      <c r="BH7" s="660"/>
      <c r="BI7" s="660"/>
      <c r="BJ7" s="660"/>
      <c r="BK7" s="660"/>
      <c r="BL7" s="660"/>
      <c r="BM7" s="660"/>
      <c r="BN7" s="661"/>
      <c r="BO7" s="662">
        <v>43.7</v>
      </c>
      <c r="BP7" s="662"/>
      <c r="BQ7" s="662"/>
      <c r="BR7" s="662"/>
      <c r="BS7" s="663">
        <v>431749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4139000</v>
      </c>
      <c r="CS7" s="660"/>
      <c r="CT7" s="660"/>
      <c r="CU7" s="660"/>
      <c r="CV7" s="660"/>
      <c r="CW7" s="660"/>
      <c r="CX7" s="660"/>
      <c r="CY7" s="661"/>
      <c r="CZ7" s="662">
        <v>9.1999999999999993</v>
      </c>
      <c r="DA7" s="662"/>
      <c r="DB7" s="662"/>
      <c r="DC7" s="662"/>
      <c r="DD7" s="668">
        <v>135602</v>
      </c>
      <c r="DE7" s="660"/>
      <c r="DF7" s="660"/>
      <c r="DG7" s="660"/>
      <c r="DH7" s="660"/>
      <c r="DI7" s="660"/>
      <c r="DJ7" s="660"/>
      <c r="DK7" s="660"/>
      <c r="DL7" s="660"/>
      <c r="DM7" s="660"/>
      <c r="DN7" s="660"/>
      <c r="DO7" s="660"/>
      <c r="DP7" s="661"/>
      <c r="DQ7" s="668">
        <v>3436852</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51535</v>
      </c>
      <c r="S8" s="660"/>
      <c r="T8" s="660"/>
      <c r="U8" s="660"/>
      <c r="V8" s="660"/>
      <c r="W8" s="660"/>
      <c r="X8" s="660"/>
      <c r="Y8" s="661"/>
      <c r="Z8" s="662">
        <v>0.1</v>
      </c>
      <c r="AA8" s="662"/>
      <c r="AB8" s="662"/>
      <c r="AC8" s="662"/>
      <c r="AD8" s="663">
        <v>51535</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183995</v>
      </c>
      <c r="BH8" s="660"/>
      <c r="BI8" s="660"/>
      <c r="BJ8" s="660"/>
      <c r="BK8" s="660"/>
      <c r="BL8" s="660"/>
      <c r="BM8" s="660"/>
      <c r="BN8" s="661"/>
      <c r="BO8" s="662">
        <v>1.4</v>
      </c>
      <c r="BP8" s="662"/>
      <c r="BQ8" s="662"/>
      <c r="BR8" s="662"/>
      <c r="BS8" s="668" t="s">
        <v>132</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15893988</v>
      </c>
      <c r="CS8" s="660"/>
      <c r="CT8" s="660"/>
      <c r="CU8" s="660"/>
      <c r="CV8" s="660"/>
      <c r="CW8" s="660"/>
      <c r="CX8" s="660"/>
      <c r="CY8" s="661"/>
      <c r="CZ8" s="662">
        <v>35.299999999999997</v>
      </c>
      <c r="DA8" s="662"/>
      <c r="DB8" s="662"/>
      <c r="DC8" s="662"/>
      <c r="DD8" s="668">
        <v>837786</v>
      </c>
      <c r="DE8" s="660"/>
      <c r="DF8" s="660"/>
      <c r="DG8" s="660"/>
      <c r="DH8" s="660"/>
      <c r="DI8" s="660"/>
      <c r="DJ8" s="660"/>
      <c r="DK8" s="660"/>
      <c r="DL8" s="660"/>
      <c r="DM8" s="660"/>
      <c r="DN8" s="660"/>
      <c r="DO8" s="660"/>
      <c r="DP8" s="661"/>
      <c r="DQ8" s="668">
        <v>8101836</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55906</v>
      </c>
      <c r="S9" s="660"/>
      <c r="T9" s="660"/>
      <c r="U9" s="660"/>
      <c r="V9" s="660"/>
      <c r="W9" s="660"/>
      <c r="X9" s="660"/>
      <c r="Y9" s="661"/>
      <c r="Z9" s="662">
        <v>0.1</v>
      </c>
      <c r="AA9" s="662"/>
      <c r="AB9" s="662"/>
      <c r="AC9" s="662"/>
      <c r="AD9" s="663">
        <v>55906</v>
      </c>
      <c r="AE9" s="663"/>
      <c r="AF9" s="663"/>
      <c r="AG9" s="663"/>
      <c r="AH9" s="663"/>
      <c r="AI9" s="663"/>
      <c r="AJ9" s="663"/>
      <c r="AK9" s="663"/>
      <c r="AL9" s="664">
        <v>0.2</v>
      </c>
      <c r="AM9" s="665"/>
      <c r="AN9" s="665"/>
      <c r="AO9" s="666"/>
      <c r="AP9" s="656" t="s">
        <v>233</v>
      </c>
      <c r="AQ9" s="657"/>
      <c r="AR9" s="657"/>
      <c r="AS9" s="657"/>
      <c r="AT9" s="657"/>
      <c r="AU9" s="657"/>
      <c r="AV9" s="657"/>
      <c r="AW9" s="657"/>
      <c r="AX9" s="657"/>
      <c r="AY9" s="657"/>
      <c r="AZ9" s="657"/>
      <c r="BA9" s="657"/>
      <c r="BB9" s="657"/>
      <c r="BC9" s="657"/>
      <c r="BD9" s="657"/>
      <c r="BE9" s="657"/>
      <c r="BF9" s="658"/>
      <c r="BG9" s="659">
        <v>4609064</v>
      </c>
      <c r="BH9" s="660"/>
      <c r="BI9" s="660"/>
      <c r="BJ9" s="660"/>
      <c r="BK9" s="660"/>
      <c r="BL9" s="660"/>
      <c r="BM9" s="660"/>
      <c r="BN9" s="661"/>
      <c r="BO9" s="662">
        <v>34.9</v>
      </c>
      <c r="BP9" s="662"/>
      <c r="BQ9" s="662"/>
      <c r="BR9" s="662"/>
      <c r="BS9" s="668" t="s">
        <v>234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4288409</v>
      </c>
      <c r="CS9" s="660"/>
      <c r="CT9" s="660"/>
      <c r="CU9" s="660"/>
      <c r="CV9" s="660"/>
      <c r="CW9" s="660"/>
      <c r="CX9" s="660"/>
      <c r="CY9" s="661"/>
      <c r="CZ9" s="662">
        <v>9.5</v>
      </c>
      <c r="DA9" s="662"/>
      <c r="DB9" s="662"/>
      <c r="DC9" s="662"/>
      <c r="DD9" s="668">
        <v>69340</v>
      </c>
      <c r="DE9" s="660"/>
      <c r="DF9" s="660"/>
      <c r="DG9" s="660"/>
      <c r="DH9" s="660"/>
      <c r="DI9" s="660"/>
      <c r="DJ9" s="660"/>
      <c r="DK9" s="660"/>
      <c r="DL9" s="660"/>
      <c r="DM9" s="660"/>
      <c r="DN9" s="660"/>
      <c r="DO9" s="660"/>
      <c r="DP9" s="661"/>
      <c r="DQ9" s="668">
        <v>3810022</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234</v>
      </c>
      <c r="AA10" s="662"/>
      <c r="AB10" s="662"/>
      <c r="AC10" s="662"/>
      <c r="AD10" s="663" t="s">
        <v>132</v>
      </c>
      <c r="AE10" s="663"/>
      <c r="AF10" s="663"/>
      <c r="AG10" s="663"/>
      <c r="AH10" s="663"/>
      <c r="AI10" s="663"/>
      <c r="AJ10" s="663"/>
      <c r="AK10" s="663"/>
      <c r="AL10" s="664" t="s">
        <v>234</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332672</v>
      </c>
      <c r="BH10" s="660"/>
      <c r="BI10" s="660"/>
      <c r="BJ10" s="660"/>
      <c r="BK10" s="660"/>
      <c r="BL10" s="660"/>
      <c r="BM10" s="660"/>
      <c r="BN10" s="661"/>
      <c r="BO10" s="662">
        <v>2.5</v>
      </c>
      <c r="BP10" s="662"/>
      <c r="BQ10" s="662"/>
      <c r="BR10" s="662"/>
      <c r="BS10" s="668" t="s">
        <v>132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191540</v>
      </c>
      <c r="CS10" s="660"/>
      <c r="CT10" s="660"/>
      <c r="CU10" s="660"/>
      <c r="CV10" s="660"/>
      <c r="CW10" s="660"/>
      <c r="CX10" s="660"/>
      <c r="CY10" s="661"/>
      <c r="CZ10" s="662">
        <v>0.4</v>
      </c>
      <c r="DA10" s="662"/>
      <c r="DB10" s="662"/>
      <c r="DC10" s="662"/>
      <c r="DD10" s="668" t="s">
        <v>234</v>
      </c>
      <c r="DE10" s="660"/>
      <c r="DF10" s="660"/>
      <c r="DG10" s="660"/>
      <c r="DH10" s="660"/>
      <c r="DI10" s="660"/>
      <c r="DJ10" s="660"/>
      <c r="DK10" s="660"/>
      <c r="DL10" s="660"/>
      <c r="DM10" s="660"/>
      <c r="DN10" s="660"/>
      <c r="DO10" s="660"/>
      <c r="DP10" s="661"/>
      <c r="DQ10" s="668">
        <v>73430</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132</v>
      </c>
      <c r="AA11" s="662"/>
      <c r="AB11" s="662"/>
      <c r="AC11" s="662"/>
      <c r="AD11" s="663" t="s">
        <v>234</v>
      </c>
      <c r="AE11" s="663"/>
      <c r="AF11" s="663"/>
      <c r="AG11" s="663"/>
      <c r="AH11" s="663"/>
      <c r="AI11" s="663"/>
      <c r="AJ11" s="663"/>
      <c r="AK11" s="663"/>
      <c r="AL11" s="664" t="s">
        <v>132</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651370</v>
      </c>
      <c r="BH11" s="660"/>
      <c r="BI11" s="660"/>
      <c r="BJ11" s="660"/>
      <c r="BK11" s="660"/>
      <c r="BL11" s="660"/>
      <c r="BM11" s="660"/>
      <c r="BN11" s="661"/>
      <c r="BO11" s="662">
        <v>4.9000000000000004</v>
      </c>
      <c r="BP11" s="662"/>
      <c r="BQ11" s="662"/>
      <c r="BR11" s="662"/>
      <c r="BS11" s="668">
        <v>431749</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1606710</v>
      </c>
      <c r="CS11" s="660"/>
      <c r="CT11" s="660"/>
      <c r="CU11" s="660"/>
      <c r="CV11" s="660"/>
      <c r="CW11" s="660"/>
      <c r="CX11" s="660"/>
      <c r="CY11" s="661"/>
      <c r="CZ11" s="662">
        <v>3.6</v>
      </c>
      <c r="DA11" s="662"/>
      <c r="DB11" s="662"/>
      <c r="DC11" s="662"/>
      <c r="DD11" s="668">
        <v>453410</v>
      </c>
      <c r="DE11" s="660"/>
      <c r="DF11" s="660"/>
      <c r="DG11" s="660"/>
      <c r="DH11" s="660"/>
      <c r="DI11" s="660"/>
      <c r="DJ11" s="660"/>
      <c r="DK11" s="660"/>
      <c r="DL11" s="660"/>
      <c r="DM11" s="660"/>
      <c r="DN11" s="660"/>
      <c r="DO11" s="660"/>
      <c r="DP11" s="661"/>
      <c r="DQ11" s="668">
        <v>1133006</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1994302</v>
      </c>
      <c r="S12" s="660"/>
      <c r="T12" s="660"/>
      <c r="U12" s="660"/>
      <c r="V12" s="660"/>
      <c r="W12" s="660"/>
      <c r="X12" s="660"/>
      <c r="Y12" s="661"/>
      <c r="Z12" s="662">
        <v>4.3</v>
      </c>
      <c r="AA12" s="662"/>
      <c r="AB12" s="662"/>
      <c r="AC12" s="662"/>
      <c r="AD12" s="663">
        <v>1994302</v>
      </c>
      <c r="AE12" s="663"/>
      <c r="AF12" s="663"/>
      <c r="AG12" s="663"/>
      <c r="AH12" s="663"/>
      <c r="AI12" s="663"/>
      <c r="AJ12" s="663"/>
      <c r="AK12" s="663"/>
      <c r="AL12" s="664">
        <v>7.8</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5767545</v>
      </c>
      <c r="BH12" s="660"/>
      <c r="BI12" s="660"/>
      <c r="BJ12" s="660"/>
      <c r="BK12" s="660"/>
      <c r="BL12" s="660"/>
      <c r="BM12" s="660"/>
      <c r="BN12" s="661"/>
      <c r="BO12" s="662">
        <v>43.6</v>
      </c>
      <c r="BP12" s="662"/>
      <c r="BQ12" s="662"/>
      <c r="BR12" s="662"/>
      <c r="BS12" s="668" t="s">
        <v>234</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3544950</v>
      </c>
      <c r="CS12" s="660"/>
      <c r="CT12" s="660"/>
      <c r="CU12" s="660"/>
      <c r="CV12" s="660"/>
      <c r="CW12" s="660"/>
      <c r="CX12" s="660"/>
      <c r="CY12" s="661"/>
      <c r="CZ12" s="662">
        <v>7.9</v>
      </c>
      <c r="DA12" s="662"/>
      <c r="DB12" s="662"/>
      <c r="DC12" s="662"/>
      <c r="DD12" s="668">
        <v>1433187</v>
      </c>
      <c r="DE12" s="660"/>
      <c r="DF12" s="660"/>
      <c r="DG12" s="660"/>
      <c r="DH12" s="660"/>
      <c r="DI12" s="660"/>
      <c r="DJ12" s="660"/>
      <c r="DK12" s="660"/>
      <c r="DL12" s="660"/>
      <c r="DM12" s="660"/>
      <c r="DN12" s="660"/>
      <c r="DO12" s="660"/>
      <c r="DP12" s="661"/>
      <c r="DQ12" s="668">
        <v>778833</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234</v>
      </c>
      <c r="S13" s="660"/>
      <c r="T13" s="660"/>
      <c r="U13" s="660"/>
      <c r="V13" s="660"/>
      <c r="W13" s="660"/>
      <c r="X13" s="660"/>
      <c r="Y13" s="661"/>
      <c r="Z13" s="662" t="s">
        <v>234</v>
      </c>
      <c r="AA13" s="662"/>
      <c r="AB13" s="662"/>
      <c r="AC13" s="662"/>
      <c r="AD13" s="663" t="s">
        <v>234</v>
      </c>
      <c r="AE13" s="663"/>
      <c r="AF13" s="663"/>
      <c r="AG13" s="663"/>
      <c r="AH13" s="663"/>
      <c r="AI13" s="663"/>
      <c r="AJ13" s="663"/>
      <c r="AK13" s="663"/>
      <c r="AL13" s="664" t="s">
        <v>234</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5726562</v>
      </c>
      <c r="BH13" s="660"/>
      <c r="BI13" s="660"/>
      <c r="BJ13" s="660"/>
      <c r="BK13" s="660"/>
      <c r="BL13" s="660"/>
      <c r="BM13" s="660"/>
      <c r="BN13" s="661"/>
      <c r="BO13" s="662">
        <v>43.3</v>
      </c>
      <c r="BP13" s="662"/>
      <c r="BQ13" s="662"/>
      <c r="BR13" s="662"/>
      <c r="BS13" s="668" t="s">
        <v>234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4597937</v>
      </c>
      <c r="CS13" s="660"/>
      <c r="CT13" s="660"/>
      <c r="CU13" s="660"/>
      <c r="CV13" s="660"/>
      <c r="CW13" s="660"/>
      <c r="CX13" s="660"/>
      <c r="CY13" s="661"/>
      <c r="CZ13" s="662">
        <v>10.199999999999999</v>
      </c>
      <c r="DA13" s="662"/>
      <c r="DB13" s="662"/>
      <c r="DC13" s="662"/>
      <c r="DD13" s="668">
        <v>2075852</v>
      </c>
      <c r="DE13" s="660"/>
      <c r="DF13" s="660"/>
      <c r="DG13" s="660"/>
      <c r="DH13" s="660"/>
      <c r="DI13" s="660"/>
      <c r="DJ13" s="660"/>
      <c r="DK13" s="660"/>
      <c r="DL13" s="660"/>
      <c r="DM13" s="660"/>
      <c r="DN13" s="660"/>
      <c r="DO13" s="660"/>
      <c r="DP13" s="661"/>
      <c r="DQ13" s="668">
        <v>3058816</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132</v>
      </c>
      <c r="S14" s="660"/>
      <c r="T14" s="660"/>
      <c r="U14" s="660"/>
      <c r="V14" s="660"/>
      <c r="W14" s="660"/>
      <c r="X14" s="660"/>
      <c r="Y14" s="661"/>
      <c r="Z14" s="662" t="s">
        <v>132</v>
      </c>
      <c r="AA14" s="662"/>
      <c r="AB14" s="662"/>
      <c r="AC14" s="662"/>
      <c r="AD14" s="663" t="s">
        <v>132</v>
      </c>
      <c r="AE14" s="663"/>
      <c r="AF14" s="663"/>
      <c r="AG14" s="663"/>
      <c r="AH14" s="663"/>
      <c r="AI14" s="663"/>
      <c r="AJ14" s="663"/>
      <c r="AK14" s="663"/>
      <c r="AL14" s="664" t="s">
        <v>132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344112</v>
      </c>
      <c r="BH14" s="660"/>
      <c r="BI14" s="660"/>
      <c r="BJ14" s="660"/>
      <c r="BK14" s="660"/>
      <c r="BL14" s="660"/>
      <c r="BM14" s="660"/>
      <c r="BN14" s="661"/>
      <c r="BO14" s="662">
        <v>2.6</v>
      </c>
      <c r="BP14" s="662"/>
      <c r="BQ14" s="662"/>
      <c r="BR14" s="662"/>
      <c r="BS14" s="668" t="s">
        <v>234</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1400362</v>
      </c>
      <c r="CS14" s="660"/>
      <c r="CT14" s="660"/>
      <c r="CU14" s="660"/>
      <c r="CV14" s="660"/>
      <c r="CW14" s="660"/>
      <c r="CX14" s="660"/>
      <c r="CY14" s="661"/>
      <c r="CZ14" s="662">
        <v>3.1</v>
      </c>
      <c r="DA14" s="662"/>
      <c r="DB14" s="662"/>
      <c r="DC14" s="662"/>
      <c r="DD14" s="668">
        <v>151944</v>
      </c>
      <c r="DE14" s="660"/>
      <c r="DF14" s="660"/>
      <c r="DG14" s="660"/>
      <c r="DH14" s="660"/>
      <c r="DI14" s="660"/>
      <c r="DJ14" s="660"/>
      <c r="DK14" s="660"/>
      <c r="DL14" s="660"/>
      <c r="DM14" s="660"/>
      <c r="DN14" s="660"/>
      <c r="DO14" s="660"/>
      <c r="DP14" s="661"/>
      <c r="DQ14" s="668">
        <v>1236565</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115446</v>
      </c>
      <c r="S15" s="660"/>
      <c r="T15" s="660"/>
      <c r="U15" s="660"/>
      <c r="V15" s="660"/>
      <c r="W15" s="660"/>
      <c r="X15" s="660"/>
      <c r="Y15" s="661"/>
      <c r="Z15" s="662">
        <v>0.3</v>
      </c>
      <c r="AA15" s="662"/>
      <c r="AB15" s="662"/>
      <c r="AC15" s="662"/>
      <c r="AD15" s="663">
        <v>115446</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632550</v>
      </c>
      <c r="BH15" s="660"/>
      <c r="BI15" s="660"/>
      <c r="BJ15" s="660"/>
      <c r="BK15" s="660"/>
      <c r="BL15" s="660"/>
      <c r="BM15" s="660"/>
      <c r="BN15" s="661"/>
      <c r="BO15" s="662">
        <v>4.8</v>
      </c>
      <c r="BP15" s="662"/>
      <c r="BQ15" s="662"/>
      <c r="BR15" s="662"/>
      <c r="BS15" s="668" t="s">
        <v>132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4145543</v>
      </c>
      <c r="CS15" s="660"/>
      <c r="CT15" s="660"/>
      <c r="CU15" s="660"/>
      <c r="CV15" s="660"/>
      <c r="CW15" s="660"/>
      <c r="CX15" s="660"/>
      <c r="CY15" s="661"/>
      <c r="CZ15" s="662">
        <v>9.1999999999999993</v>
      </c>
      <c r="DA15" s="662"/>
      <c r="DB15" s="662"/>
      <c r="DC15" s="662"/>
      <c r="DD15" s="668">
        <v>982810</v>
      </c>
      <c r="DE15" s="660"/>
      <c r="DF15" s="660"/>
      <c r="DG15" s="660"/>
      <c r="DH15" s="660"/>
      <c r="DI15" s="660"/>
      <c r="DJ15" s="660"/>
      <c r="DK15" s="660"/>
      <c r="DL15" s="660"/>
      <c r="DM15" s="660"/>
      <c r="DN15" s="660"/>
      <c r="DO15" s="660"/>
      <c r="DP15" s="661"/>
      <c r="DQ15" s="668">
        <v>3325905</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132</v>
      </c>
      <c r="AA16" s="662"/>
      <c r="AB16" s="662"/>
      <c r="AC16" s="662"/>
      <c r="AD16" s="663" t="s">
        <v>234</v>
      </c>
      <c r="AE16" s="663"/>
      <c r="AF16" s="663"/>
      <c r="AG16" s="663"/>
      <c r="AH16" s="663"/>
      <c r="AI16" s="663"/>
      <c r="AJ16" s="663"/>
      <c r="AK16" s="663"/>
      <c r="AL16" s="664" t="s">
        <v>132</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234</v>
      </c>
      <c r="BP16" s="662"/>
      <c r="BQ16" s="662"/>
      <c r="BR16" s="662"/>
      <c r="BS16" s="668" t="s">
        <v>132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137350</v>
      </c>
      <c r="CS16" s="660"/>
      <c r="CT16" s="660"/>
      <c r="CU16" s="660"/>
      <c r="CV16" s="660"/>
      <c r="CW16" s="660"/>
      <c r="CX16" s="660"/>
      <c r="CY16" s="661"/>
      <c r="CZ16" s="662">
        <v>0.3</v>
      </c>
      <c r="DA16" s="662"/>
      <c r="DB16" s="662"/>
      <c r="DC16" s="662"/>
      <c r="DD16" s="668" t="s">
        <v>234</v>
      </c>
      <c r="DE16" s="660"/>
      <c r="DF16" s="660"/>
      <c r="DG16" s="660"/>
      <c r="DH16" s="660"/>
      <c r="DI16" s="660"/>
      <c r="DJ16" s="660"/>
      <c r="DK16" s="660"/>
      <c r="DL16" s="660"/>
      <c r="DM16" s="660"/>
      <c r="DN16" s="660"/>
      <c r="DO16" s="660"/>
      <c r="DP16" s="661"/>
      <c r="DQ16" s="668">
        <v>113519</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51767</v>
      </c>
      <c r="S17" s="660"/>
      <c r="T17" s="660"/>
      <c r="U17" s="660"/>
      <c r="V17" s="660"/>
      <c r="W17" s="660"/>
      <c r="X17" s="660"/>
      <c r="Y17" s="661"/>
      <c r="Z17" s="662">
        <v>0.1</v>
      </c>
      <c r="AA17" s="662"/>
      <c r="AB17" s="662"/>
      <c r="AC17" s="662"/>
      <c r="AD17" s="663">
        <v>51767</v>
      </c>
      <c r="AE17" s="663"/>
      <c r="AF17" s="663"/>
      <c r="AG17" s="663"/>
      <c r="AH17" s="663"/>
      <c r="AI17" s="663"/>
      <c r="AJ17" s="663"/>
      <c r="AK17" s="663"/>
      <c r="AL17" s="664">
        <v>0.2</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234</v>
      </c>
      <c r="BP17" s="662"/>
      <c r="BQ17" s="662"/>
      <c r="BR17" s="662"/>
      <c r="BS17" s="668" t="s">
        <v>132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4855140</v>
      </c>
      <c r="CS17" s="660"/>
      <c r="CT17" s="660"/>
      <c r="CU17" s="660"/>
      <c r="CV17" s="660"/>
      <c r="CW17" s="660"/>
      <c r="CX17" s="660"/>
      <c r="CY17" s="661"/>
      <c r="CZ17" s="662">
        <v>10.8</v>
      </c>
      <c r="DA17" s="662"/>
      <c r="DB17" s="662"/>
      <c r="DC17" s="662"/>
      <c r="DD17" s="668" t="s">
        <v>132</v>
      </c>
      <c r="DE17" s="660"/>
      <c r="DF17" s="660"/>
      <c r="DG17" s="660"/>
      <c r="DH17" s="660"/>
      <c r="DI17" s="660"/>
      <c r="DJ17" s="660"/>
      <c r="DK17" s="660"/>
      <c r="DL17" s="660"/>
      <c r="DM17" s="660"/>
      <c r="DN17" s="660"/>
      <c r="DO17" s="660"/>
      <c r="DP17" s="661"/>
      <c r="DQ17" s="668">
        <v>4803659</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11577208</v>
      </c>
      <c r="S18" s="660"/>
      <c r="T18" s="660"/>
      <c r="U18" s="660"/>
      <c r="V18" s="660"/>
      <c r="W18" s="660"/>
      <c r="X18" s="660"/>
      <c r="Y18" s="661"/>
      <c r="Z18" s="662">
        <v>25.1</v>
      </c>
      <c r="AA18" s="662"/>
      <c r="AB18" s="662"/>
      <c r="AC18" s="662"/>
      <c r="AD18" s="663">
        <v>10251995</v>
      </c>
      <c r="AE18" s="663"/>
      <c r="AF18" s="663"/>
      <c r="AG18" s="663"/>
      <c r="AH18" s="663"/>
      <c r="AI18" s="663"/>
      <c r="AJ18" s="663"/>
      <c r="AK18" s="663"/>
      <c r="AL18" s="664">
        <v>40</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234</v>
      </c>
      <c r="BP18" s="662"/>
      <c r="BQ18" s="662"/>
      <c r="BR18" s="662"/>
      <c r="BS18" s="668" t="s">
        <v>132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132</v>
      </c>
      <c r="DA18" s="662"/>
      <c r="DB18" s="662"/>
      <c r="DC18" s="662"/>
      <c r="DD18" s="668" t="s">
        <v>234</v>
      </c>
      <c r="DE18" s="660"/>
      <c r="DF18" s="660"/>
      <c r="DG18" s="660"/>
      <c r="DH18" s="660"/>
      <c r="DI18" s="660"/>
      <c r="DJ18" s="660"/>
      <c r="DK18" s="660"/>
      <c r="DL18" s="660"/>
      <c r="DM18" s="660"/>
      <c r="DN18" s="660"/>
      <c r="DO18" s="660"/>
      <c r="DP18" s="661"/>
      <c r="DQ18" s="668" t="s">
        <v>132</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10251995</v>
      </c>
      <c r="S19" s="660"/>
      <c r="T19" s="660"/>
      <c r="U19" s="660"/>
      <c r="V19" s="660"/>
      <c r="W19" s="660"/>
      <c r="X19" s="660"/>
      <c r="Y19" s="661"/>
      <c r="Z19" s="662">
        <v>22.2</v>
      </c>
      <c r="AA19" s="662"/>
      <c r="AB19" s="662"/>
      <c r="AC19" s="662"/>
      <c r="AD19" s="663">
        <v>10251995</v>
      </c>
      <c r="AE19" s="663"/>
      <c r="AF19" s="663"/>
      <c r="AG19" s="663"/>
      <c r="AH19" s="663"/>
      <c r="AI19" s="663"/>
      <c r="AJ19" s="663"/>
      <c r="AK19" s="663"/>
      <c r="AL19" s="664">
        <v>40</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698692</v>
      </c>
      <c r="BH19" s="660"/>
      <c r="BI19" s="660"/>
      <c r="BJ19" s="660"/>
      <c r="BK19" s="660"/>
      <c r="BL19" s="660"/>
      <c r="BM19" s="660"/>
      <c r="BN19" s="661"/>
      <c r="BO19" s="662">
        <v>5.3</v>
      </c>
      <c r="BP19" s="662"/>
      <c r="BQ19" s="662"/>
      <c r="BR19" s="662"/>
      <c r="BS19" s="668" t="s">
        <v>132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132</v>
      </c>
      <c r="DA19" s="662"/>
      <c r="DB19" s="662"/>
      <c r="DC19" s="662"/>
      <c r="DD19" s="668" t="s">
        <v>234</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1325177</v>
      </c>
      <c r="S20" s="660"/>
      <c r="T20" s="660"/>
      <c r="U20" s="660"/>
      <c r="V20" s="660"/>
      <c r="W20" s="660"/>
      <c r="X20" s="660"/>
      <c r="Y20" s="661"/>
      <c r="Z20" s="662">
        <v>2.9</v>
      </c>
      <c r="AA20" s="662"/>
      <c r="AB20" s="662"/>
      <c r="AC20" s="662"/>
      <c r="AD20" s="663" t="s">
        <v>132</v>
      </c>
      <c r="AE20" s="663"/>
      <c r="AF20" s="663"/>
      <c r="AG20" s="663"/>
      <c r="AH20" s="663"/>
      <c r="AI20" s="663"/>
      <c r="AJ20" s="663"/>
      <c r="AK20" s="663"/>
      <c r="AL20" s="664" t="s">
        <v>132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698692</v>
      </c>
      <c r="BH20" s="660"/>
      <c r="BI20" s="660"/>
      <c r="BJ20" s="660"/>
      <c r="BK20" s="660"/>
      <c r="BL20" s="660"/>
      <c r="BM20" s="660"/>
      <c r="BN20" s="661"/>
      <c r="BO20" s="662">
        <v>5.3</v>
      </c>
      <c r="BP20" s="662"/>
      <c r="BQ20" s="662"/>
      <c r="BR20" s="662"/>
      <c r="BS20" s="668" t="s">
        <v>234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45070158</v>
      </c>
      <c r="CS20" s="660"/>
      <c r="CT20" s="660"/>
      <c r="CU20" s="660"/>
      <c r="CV20" s="660"/>
      <c r="CW20" s="660"/>
      <c r="CX20" s="660"/>
      <c r="CY20" s="661"/>
      <c r="CZ20" s="662">
        <v>100</v>
      </c>
      <c r="DA20" s="662"/>
      <c r="DB20" s="662"/>
      <c r="DC20" s="662"/>
      <c r="DD20" s="668">
        <v>6139931</v>
      </c>
      <c r="DE20" s="660"/>
      <c r="DF20" s="660"/>
      <c r="DG20" s="660"/>
      <c r="DH20" s="660"/>
      <c r="DI20" s="660"/>
      <c r="DJ20" s="660"/>
      <c r="DK20" s="660"/>
      <c r="DL20" s="660"/>
      <c r="DM20" s="660"/>
      <c r="DN20" s="660"/>
      <c r="DO20" s="660"/>
      <c r="DP20" s="661"/>
      <c r="DQ20" s="668">
        <v>30141659</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36</v>
      </c>
      <c r="S21" s="660"/>
      <c r="T21" s="660"/>
      <c r="U21" s="660"/>
      <c r="V21" s="660"/>
      <c r="W21" s="660"/>
      <c r="X21" s="660"/>
      <c r="Y21" s="661"/>
      <c r="Z21" s="662">
        <v>0</v>
      </c>
      <c r="AA21" s="662"/>
      <c r="AB21" s="662"/>
      <c r="AC21" s="662"/>
      <c r="AD21" s="663" t="s">
        <v>132</v>
      </c>
      <c r="AE21" s="663"/>
      <c r="AF21" s="663"/>
      <c r="AG21" s="663"/>
      <c r="AH21" s="663"/>
      <c r="AI21" s="663"/>
      <c r="AJ21" s="663"/>
      <c r="AK21" s="663"/>
      <c r="AL21" s="664" t="s">
        <v>234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3295</v>
      </c>
      <c r="BH21" s="660"/>
      <c r="BI21" s="660"/>
      <c r="BJ21" s="660"/>
      <c r="BK21" s="660"/>
      <c r="BL21" s="660"/>
      <c r="BM21" s="660"/>
      <c r="BN21" s="661"/>
      <c r="BO21" s="662">
        <v>0</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27539113</v>
      </c>
      <c r="S22" s="660"/>
      <c r="T22" s="660"/>
      <c r="U22" s="660"/>
      <c r="V22" s="660"/>
      <c r="W22" s="660"/>
      <c r="X22" s="660"/>
      <c r="Y22" s="661"/>
      <c r="Z22" s="662">
        <v>59.7</v>
      </c>
      <c r="AA22" s="662"/>
      <c r="AB22" s="662"/>
      <c r="AC22" s="662"/>
      <c r="AD22" s="663">
        <v>25518503</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234</v>
      </c>
      <c r="BP22" s="662"/>
      <c r="BQ22" s="662"/>
      <c r="BR22" s="662"/>
      <c r="BS22" s="668" t="s">
        <v>234</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15478</v>
      </c>
      <c r="S23" s="660"/>
      <c r="T23" s="660"/>
      <c r="U23" s="660"/>
      <c r="V23" s="660"/>
      <c r="W23" s="660"/>
      <c r="X23" s="660"/>
      <c r="Y23" s="661"/>
      <c r="Z23" s="662">
        <v>0</v>
      </c>
      <c r="AA23" s="662"/>
      <c r="AB23" s="662"/>
      <c r="AC23" s="662"/>
      <c r="AD23" s="663">
        <v>15478</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695397</v>
      </c>
      <c r="BH23" s="660"/>
      <c r="BI23" s="660"/>
      <c r="BJ23" s="660"/>
      <c r="BK23" s="660"/>
      <c r="BL23" s="660"/>
      <c r="BM23" s="660"/>
      <c r="BN23" s="661"/>
      <c r="BO23" s="662">
        <v>5.3</v>
      </c>
      <c r="BP23" s="662"/>
      <c r="BQ23" s="662"/>
      <c r="BR23" s="662"/>
      <c r="BS23" s="668" t="s">
        <v>132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593865</v>
      </c>
      <c r="S24" s="660"/>
      <c r="T24" s="660"/>
      <c r="U24" s="660"/>
      <c r="V24" s="660"/>
      <c r="W24" s="660"/>
      <c r="X24" s="660"/>
      <c r="Y24" s="661"/>
      <c r="Z24" s="662">
        <v>1.3</v>
      </c>
      <c r="AA24" s="662"/>
      <c r="AB24" s="662"/>
      <c r="AC24" s="662"/>
      <c r="AD24" s="663" t="s">
        <v>234</v>
      </c>
      <c r="AE24" s="663"/>
      <c r="AF24" s="663"/>
      <c r="AG24" s="663"/>
      <c r="AH24" s="663"/>
      <c r="AI24" s="663"/>
      <c r="AJ24" s="663"/>
      <c r="AK24" s="663"/>
      <c r="AL24" s="664" t="s">
        <v>234</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132</v>
      </c>
      <c r="BP24" s="662"/>
      <c r="BQ24" s="662"/>
      <c r="BR24" s="662"/>
      <c r="BS24" s="668" t="s">
        <v>234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19420445</v>
      </c>
      <c r="CS24" s="649"/>
      <c r="CT24" s="649"/>
      <c r="CU24" s="649"/>
      <c r="CV24" s="649"/>
      <c r="CW24" s="649"/>
      <c r="CX24" s="649"/>
      <c r="CY24" s="650"/>
      <c r="CZ24" s="653">
        <v>43.1</v>
      </c>
      <c r="DA24" s="654"/>
      <c r="DB24" s="654"/>
      <c r="DC24" s="673"/>
      <c r="DD24" s="692">
        <v>13050933</v>
      </c>
      <c r="DE24" s="649"/>
      <c r="DF24" s="649"/>
      <c r="DG24" s="649"/>
      <c r="DH24" s="649"/>
      <c r="DI24" s="649"/>
      <c r="DJ24" s="649"/>
      <c r="DK24" s="650"/>
      <c r="DL24" s="692">
        <v>12882664</v>
      </c>
      <c r="DM24" s="649"/>
      <c r="DN24" s="649"/>
      <c r="DO24" s="649"/>
      <c r="DP24" s="649"/>
      <c r="DQ24" s="649"/>
      <c r="DR24" s="649"/>
      <c r="DS24" s="649"/>
      <c r="DT24" s="649"/>
      <c r="DU24" s="649"/>
      <c r="DV24" s="650"/>
      <c r="DW24" s="653">
        <v>47.3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629753</v>
      </c>
      <c r="S25" s="660"/>
      <c r="T25" s="660"/>
      <c r="U25" s="660"/>
      <c r="V25" s="660"/>
      <c r="W25" s="660"/>
      <c r="X25" s="660"/>
      <c r="Y25" s="661"/>
      <c r="Z25" s="662">
        <v>1.4</v>
      </c>
      <c r="AA25" s="662"/>
      <c r="AB25" s="662"/>
      <c r="AC25" s="662"/>
      <c r="AD25" s="663">
        <v>65470</v>
      </c>
      <c r="AE25" s="663"/>
      <c r="AF25" s="663"/>
      <c r="AG25" s="663"/>
      <c r="AH25" s="663"/>
      <c r="AI25" s="663"/>
      <c r="AJ25" s="663"/>
      <c r="AK25" s="663"/>
      <c r="AL25" s="664">
        <v>0.3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234</v>
      </c>
      <c r="BP25" s="662"/>
      <c r="BQ25" s="662"/>
      <c r="BR25" s="662"/>
      <c r="BS25" s="668" t="s">
        <v>132</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5895936</v>
      </c>
      <c r="CS25" s="695"/>
      <c r="CT25" s="695"/>
      <c r="CU25" s="695"/>
      <c r="CV25" s="695"/>
      <c r="CW25" s="695"/>
      <c r="CX25" s="695"/>
      <c r="CY25" s="696"/>
      <c r="CZ25" s="664">
        <v>13.1</v>
      </c>
      <c r="DA25" s="693"/>
      <c r="DB25" s="693"/>
      <c r="DC25" s="697"/>
      <c r="DD25" s="668">
        <v>5429266</v>
      </c>
      <c r="DE25" s="695"/>
      <c r="DF25" s="695"/>
      <c r="DG25" s="695"/>
      <c r="DH25" s="695"/>
      <c r="DI25" s="695"/>
      <c r="DJ25" s="695"/>
      <c r="DK25" s="696"/>
      <c r="DL25" s="668">
        <v>5265999</v>
      </c>
      <c r="DM25" s="695"/>
      <c r="DN25" s="695"/>
      <c r="DO25" s="695"/>
      <c r="DP25" s="695"/>
      <c r="DQ25" s="695"/>
      <c r="DR25" s="695"/>
      <c r="DS25" s="695"/>
      <c r="DT25" s="695"/>
      <c r="DU25" s="695"/>
      <c r="DV25" s="696"/>
      <c r="DW25" s="664">
        <v>19.3</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235355</v>
      </c>
      <c r="S26" s="660"/>
      <c r="T26" s="660"/>
      <c r="U26" s="660"/>
      <c r="V26" s="660"/>
      <c r="W26" s="660"/>
      <c r="X26" s="660"/>
      <c r="Y26" s="661"/>
      <c r="Z26" s="662">
        <v>0.5</v>
      </c>
      <c r="AA26" s="662"/>
      <c r="AB26" s="662"/>
      <c r="AC26" s="662"/>
      <c r="AD26" s="663" t="s">
        <v>234</v>
      </c>
      <c r="AE26" s="663"/>
      <c r="AF26" s="663"/>
      <c r="AG26" s="663"/>
      <c r="AH26" s="663"/>
      <c r="AI26" s="663"/>
      <c r="AJ26" s="663"/>
      <c r="AK26" s="663"/>
      <c r="AL26" s="664" t="s">
        <v>132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132</v>
      </c>
      <c r="BH26" s="660"/>
      <c r="BI26" s="660"/>
      <c r="BJ26" s="660"/>
      <c r="BK26" s="660"/>
      <c r="BL26" s="660"/>
      <c r="BM26" s="660"/>
      <c r="BN26" s="661"/>
      <c r="BO26" s="662" t="s">
        <v>132</v>
      </c>
      <c r="BP26" s="662"/>
      <c r="BQ26" s="662"/>
      <c r="BR26" s="662"/>
      <c r="BS26" s="668" t="s">
        <v>234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4087921</v>
      </c>
      <c r="CS26" s="660"/>
      <c r="CT26" s="660"/>
      <c r="CU26" s="660"/>
      <c r="CV26" s="660"/>
      <c r="CW26" s="660"/>
      <c r="CX26" s="660"/>
      <c r="CY26" s="661"/>
      <c r="CZ26" s="664">
        <v>9.1</v>
      </c>
      <c r="DA26" s="693"/>
      <c r="DB26" s="693"/>
      <c r="DC26" s="697"/>
      <c r="DD26" s="668">
        <v>3669090</v>
      </c>
      <c r="DE26" s="660"/>
      <c r="DF26" s="660"/>
      <c r="DG26" s="660"/>
      <c r="DH26" s="660"/>
      <c r="DI26" s="660"/>
      <c r="DJ26" s="660"/>
      <c r="DK26" s="661"/>
      <c r="DL26" s="668" t="s">
        <v>234</v>
      </c>
      <c r="DM26" s="660"/>
      <c r="DN26" s="660"/>
      <c r="DO26" s="660"/>
      <c r="DP26" s="660"/>
      <c r="DQ26" s="660"/>
      <c r="DR26" s="660"/>
      <c r="DS26" s="660"/>
      <c r="DT26" s="660"/>
      <c r="DU26" s="660"/>
      <c r="DV26" s="661"/>
      <c r="DW26" s="664" t="s">
        <v>234</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5507090</v>
      </c>
      <c r="S27" s="660"/>
      <c r="T27" s="660"/>
      <c r="U27" s="660"/>
      <c r="V27" s="660"/>
      <c r="W27" s="660"/>
      <c r="X27" s="660"/>
      <c r="Y27" s="661"/>
      <c r="Z27" s="662">
        <v>11.9</v>
      </c>
      <c r="AA27" s="662"/>
      <c r="AB27" s="662"/>
      <c r="AC27" s="662"/>
      <c r="AD27" s="663" t="s">
        <v>234</v>
      </c>
      <c r="AE27" s="663"/>
      <c r="AF27" s="663"/>
      <c r="AG27" s="663"/>
      <c r="AH27" s="663"/>
      <c r="AI27" s="663"/>
      <c r="AJ27" s="663"/>
      <c r="AK27" s="663"/>
      <c r="AL27" s="664" t="s">
        <v>234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13220000</v>
      </c>
      <c r="BH27" s="660"/>
      <c r="BI27" s="660"/>
      <c r="BJ27" s="660"/>
      <c r="BK27" s="660"/>
      <c r="BL27" s="660"/>
      <c r="BM27" s="660"/>
      <c r="BN27" s="661"/>
      <c r="BO27" s="662">
        <v>100</v>
      </c>
      <c r="BP27" s="662"/>
      <c r="BQ27" s="662"/>
      <c r="BR27" s="662"/>
      <c r="BS27" s="668">
        <v>431749</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8669369</v>
      </c>
      <c r="CS27" s="695"/>
      <c r="CT27" s="695"/>
      <c r="CU27" s="695"/>
      <c r="CV27" s="695"/>
      <c r="CW27" s="695"/>
      <c r="CX27" s="695"/>
      <c r="CY27" s="696"/>
      <c r="CZ27" s="664">
        <v>19.2</v>
      </c>
      <c r="DA27" s="693"/>
      <c r="DB27" s="693"/>
      <c r="DC27" s="697"/>
      <c r="DD27" s="668">
        <v>2818008</v>
      </c>
      <c r="DE27" s="695"/>
      <c r="DF27" s="695"/>
      <c r="DG27" s="695"/>
      <c r="DH27" s="695"/>
      <c r="DI27" s="695"/>
      <c r="DJ27" s="695"/>
      <c r="DK27" s="696"/>
      <c r="DL27" s="668">
        <v>2813006</v>
      </c>
      <c r="DM27" s="695"/>
      <c r="DN27" s="695"/>
      <c r="DO27" s="695"/>
      <c r="DP27" s="695"/>
      <c r="DQ27" s="695"/>
      <c r="DR27" s="695"/>
      <c r="DS27" s="695"/>
      <c r="DT27" s="695"/>
      <c r="DU27" s="695"/>
      <c r="DV27" s="696"/>
      <c r="DW27" s="664">
        <v>10.3</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132</v>
      </c>
      <c r="AA28" s="662"/>
      <c r="AB28" s="662"/>
      <c r="AC28" s="662"/>
      <c r="AD28" s="663" t="s">
        <v>234</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4855140</v>
      </c>
      <c r="CS28" s="660"/>
      <c r="CT28" s="660"/>
      <c r="CU28" s="660"/>
      <c r="CV28" s="660"/>
      <c r="CW28" s="660"/>
      <c r="CX28" s="660"/>
      <c r="CY28" s="661"/>
      <c r="CZ28" s="664">
        <v>10.8</v>
      </c>
      <c r="DA28" s="693"/>
      <c r="DB28" s="693"/>
      <c r="DC28" s="697"/>
      <c r="DD28" s="668">
        <v>4803659</v>
      </c>
      <c r="DE28" s="660"/>
      <c r="DF28" s="660"/>
      <c r="DG28" s="660"/>
      <c r="DH28" s="660"/>
      <c r="DI28" s="660"/>
      <c r="DJ28" s="660"/>
      <c r="DK28" s="661"/>
      <c r="DL28" s="668">
        <v>4803659</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2820342</v>
      </c>
      <c r="S29" s="660"/>
      <c r="T29" s="660"/>
      <c r="U29" s="660"/>
      <c r="V29" s="660"/>
      <c r="W29" s="660"/>
      <c r="X29" s="660"/>
      <c r="Y29" s="661"/>
      <c r="Z29" s="662">
        <v>6.1</v>
      </c>
      <c r="AA29" s="662"/>
      <c r="AB29" s="662"/>
      <c r="AC29" s="662"/>
      <c r="AD29" s="663" t="s">
        <v>234</v>
      </c>
      <c r="AE29" s="663"/>
      <c r="AF29" s="663"/>
      <c r="AG29" s="663"/>
      <c r="AH29" s="663"/>
      <c r="AI29" s="663"/>
      <c r="AJ29" s="663"/>
      <c r="AK29" s="663"/>
      <c r="AL29" s="664" t="s">
        <v>234</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4855140</v>
      </c>
      <c r="CS29" s="695"/>
      <c r="CT29" s="695"/>
      <c r="CU29" s="695"/>
      <c r="CV29" s="695"/>
      <c r="CW29" s="695"/>
      <c r="CX29" s="695"/>
      <c r="CY29" s="696"/>
      <c r="CZ29" s="664">
        <v>10.8</v>
      </c>
      <c r="DA29" s="693"/>
      <c r="DB29" s="693"/>
      <c r="DC29" s="697"/>
      <c r="DD29" s="668">
        <v>4803659</v>
      </c>
      <c r="DE29" s="695"/>
      <c r="DF29" s="695"/>
      <c r="DG29" s="695"/>
      <c r="DH29" s="695"/>
      <c r="DI29" s="695"/>
      <c r="DJ29" s="695"/>
      <c r="DK29" s="696"/>
      <c r="DL29" s="668">
        <v>4803659</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85205</v>
      </c>
      <c r="S30" s="660"/>
      <c r="T30" s="660"/>
      <c r="U30" s="660"/>
      <c r="V30" s="660"/>
      <c r="W30" s="660"/>
      <c r="X30" s="660"/>
      <c r="Y30" s="661"/>
      <c r="Z30" s="662">
        <v>0.2</v>
      </c>
      <c r="AA30" s="662"/>
      <c r="AB30" s="662"/>
      <c r="AC30" s="662"/>
      <c r="AD30" s="663">
        <v>22487</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180</v>
      </c>
      <c r="AY30" s="646"/>
      <c r="AZ30" s="646"/>
      <c r="BA30" s="646"/>
      <c r="BB30" s="646"/>
      <c r="BC30" s="646"/>
      <c r="BD30" s="646"/>
      <c r="BE30" s="646"/>
      <c r="BF30" s="647"/>
      <c r="BG30" s="719">
        <v>99.6</v>
      </c>
      <c r="BH30" s="720"/>
      <c r="BI30" s="720"/>
      <c r="BJ30" s="720"/>
      <c r="BK30" s="720"/>
      <c r="BL30" s="720"/>
      <c r="BM30" s="654">
        <v>99</v>
      </c>
      <c r="BN30" s="720"/>
      <c r="BO30" s="720"/>
      <c r="BP30" s="720"/>
      <c r="BQ30" s="721"/>
      <c r="BR30" s="719">
        <v>99.5</v>
      </c>
      <c r="BS30" s="720"/>
      <c r="BT30" s="720"/>
      <c r="BU30" s="720"/>
      <c r="BV30" s="720"/>
      <c r="BW30" s="720"/>
      <c r="BX30" s="654">
        <v>98.7</v>
      </c>
      <c r="BY30" s="720"/>
      <c r="BZ30" s="720"/>
      <c r="CA30" s="720"/>
      <c r="CB30" s="721"/>
      <c r="CD30" s="724"/>
      <c r="CE30" s="725"/>
      <c r="CF30" s="674" t="s">
        <v>302</v>
      </c>
      <c r="CG30" s="675"/>
      <c r="CH30" s="675"/>
      <c r="CI30" s="675"/>
      <c r="CJ30" s="675"/>
      <c r="CK30" s="675"/>
      <c r="CL30" s="675"/>
      <c r="CM30" s="675"/>
      <c r="CN30" s="675"/>
      <c r="CO30" s="675"/>
      <c r="CP30" s="675"/>
      <c r="CQ30" s="676"/>
      <c r="CR30" s="659">
        <v>4627272</v>
      </c>
      <c r="CS30" s="660"/>
      <c r="CT30" s="660"/>
      <c r="CU30" s="660"/>
      <c r="CV30" s="660"/>
      <c r="CW30" s="660"/>
      <c r="CX30" s="660"/>
      <c r="CY30" s="661"/>
      <c r="CZ30" s="664">
        <v>10.3</v>
      </c>
      <c r="DA30" s="693"/>
      <c r="DB30" s="693"/>
      <c r="DC30" s="697"/>
      <c r="DD30" s="668">
        <v>4583273</v>
      </c>
      <c r="DE30" s="660"/>
      <c r="DF30" s="660"/>
      <c r="DG30" s="660"/>
      <c r="DH30" s="660"/>
      <c r="DI30" s="660"/>
      <c r="DJ30" s="660"/>
      <c r="DK30" s="661"/>
      <c r="DL30" s="668">
        <v>4583273</v>
      </c>
      <c r="DM30" s="660"/>
      <c r="DN30" s="660"/>
      <c r="DO30" s="660"/>
      <c r="DP30" s="660"/>
      <c r="DQ30" s="660"/>
      <c r="DR30" s="660"/>
      <c r="DS30" s="660"/>
      <c r="DT30" s="660"/>
      <c r="DU30" s="660"/>
      <c r="DV30" s="661"/>
      <c r="DW30" s="664">
        <v>16.8</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158845</v>
      </c>
      <c r="S31" s="660"/>
      <c r="T31" s="660"/>
      <c r="U31" s="660"/>
      <c r="V31" s="660"/>
      <c r="W31" s="660"/>
      <c r="X31" s="660"/>
      <c r="Y31" s="661"/>
      <c r="Z31" s="662">
        <v>0.3</v>
      </c>
      <c r="AA31" s="662"/>
      <c r="AB31" s="662"/>
      <c r="AC31" s="662"/>
      <c r="AD31" s="663" t="s">
        <v>234</v>
      </c>
      <c r="AE31" s="663"/>
      <c r="AF31" s="663"/>
      <c r="AG31" s="663"/>
      <c r="AH31" s="663"/>
      <c r="AI31" s="663"/>
      <c r="AJ31" s="663"/>
      <c r="AK31" s="663"/>
      <c r="AL31" s="664" t="s">
        <v>234</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99.7</v>
      </c>
      <c r="BH31" s="695"/>
      <c r="BI31" s="695"/>
      <c r="BJ31" s="695"/>
      <c r="BK31" s="695"/>
      <c r="BL31" s="695"/>
      <c r="BM31" s="665">
        <v>99.2</v>
      </c>
      <c r="BN31" s="717"/>
      <c r="BO31" s="717"/>
      <c r="BP31" s="717"/>
      <c r="BQ31" s="718"/>
      <c r="BR31" s="716">
        <v>99.6</v>
      </c>
      <c r="BS31" s="695"/>
      <c r="BT31" s="695"/>
      <c r="BU31" s="695"/>
      <c r="BV31" s="695"/>
      <c r="BW31" s="695"/>
      <c r="BX31" s="665">
        <v>99</v>
      </c>
      <c r="BY31" s="717"/>
      <c r="BZ31" s="717"/>
      <c r="CA31" s="717"/>
      <c r="CB31" s="718"/>
      <c r="CD31" s="724"/>
      <c r="CE31" s="725"/>
      <c r="CF31" s="674" t="s">
        <v>306</v>
      </c>
      <c r="CG31" s="675"/>
      <c r="CH31" s="675"/>
      <c r="CI31" s="675"/>
      <c r="CJ31" s="675"/>
      <c r="CK31" s="675"/>
      <c r="CL31" s="675"/>
      <c r="CM31" s="675"/>
      <c r="CN31" s="675"/>
      <c r="CO31" s="675"/>
      <c r="CP31" s="675"/>
      <c r="CQ31" s="676"/>
      <c r="CR31" s="659">
        <v>227868</v>
      </c>
      <c r="CS31" s="695"/>
      <c r="CT31" s="695"/>
      <c r="CU31" s="695"/>
      <c r="CV31" s="695"/>
      <c r="CW31" s="695"/>
      <c r="CX31" s="695"/>
      <c r="CY31" s="696"/>
      <c r="CZ31" s="664">
        <v>0.5</v>
      </c>
      <c r="DA31" s="693"/>
      <c r="DB31" s="693"/>
      <c r="DC31" s="697"/>
      <c r="DD31" s="668">
        <v>220386</v>
      </c>
      <c r="DE31" s="695"/>
      <c r="DF31" s="695"/>
      <c r="DG31" s="695"/>
      <c r="DH31" s="695"/>
      <c r="DI31" s="695"/>
      <c r="DJ31" s="695"/>
      <c r="DK31" s="696"/>
      <c r="DL31" s="668">
        <v>220386</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674774</v>
      </c>
      <c r="S32" s="660"/>
      <c r="T32" s="660"/>
      <c r="U32" s="660"/>
      <c r="V32" s="660"/>
      <c r="W32" s="660"/>
      <c r="X32" s="660"/>
      <c r="Y32" s="661"/>
      <c r="Z32" s="662">
        <v>1.5</v>
      </c>
      <c r="AA32" s="662"/>
      <c r="AB32" s="662"/>
      <c r="AC32" s="662"/>
      <c r="AD32" s="663" t="s">
        <v>132</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99.5</v>
      </c>
      <c r="BH32" s="729"/>
      <c r="BI32" s="729"/>
      <c r="BJ32" s="729"/>
      <c r="BK32" s="729"/>
      <c r="BL32" s="729"/>
      <c r="BM32" s="730">
        <v>98.8</v>
      </c>
      <c r="BN32" s="729"/>
      <c r="BO32" s="729"/>
      <c r="BP32" s="729"/>
      <c r="BQ32" s="731"/>
      <c r="BR32" s="728">
        <v>99.4</v>
      </c>
      <c r="BS32" s="729"/>
      <c r="BT32" s="729"/>
      <c r="BU32" s="729"/>
      <c r="BV32" s="729"/>
      <c r="BW32" s="729"/>
      <c r="BX32" s="730">
        <v>98.3</v>
      </c>
      <c r="BY32" s="729"/>
      <c r="BZ32" s="729"/>
      <c r="CA32" s="729"/>
      <c r="CB32" s="731"/>
      <c r="CD32" s="726"/>
      <c r="CE32" s="727"/>
      <c r="CF32" s="674" t="s">
        <v>309</v>
      </c>
      <c r="CG32" s="675"/>
      <c r="CH32" s="675"/>
      <c r="CI32" s="675"/>
      <c r="CJ32" s="675"/>
      <c r="CK32" s="675"/>
      <c r="CL32" s="675"/>
      <c r="CM32" s="675"/>
      <c r="CN32" s="675"/>
      <c r="CO32" s="675"/>
      <c r="CP32" s="675"/>
      <c r="CQ32" s="676"/>
      <c r="CR32" s="659" t="s">
        <v>234</v>
      </c>
      <c r="CS32" s="660"/>
      <c r="CT32" s="660"/>
      <c r="CU32" s="660"/>
      <c r="CV32" s="660"/>
      <c r="CW32" s="660"/>
      <c r="CX32" s="660"/>
      <c r="CY32" s="661"/>
      <c r="CZ32" s="664" t="s">
        <v>132</v>
      </c>
      <c r="DA32" s="693"/>
      <c r="DB32" s="693"/>
      <c r="DC32" s="697"/>
      <c r="DD32" s="668" t="s">
        <v>132</v>
      </c>
      <c r="DE32" s="660"/>
      <c r="DF32" s="660"/>
      <c r="DG32" s="660"/>
      <c r="DH32" s="660"/>
      <c r="DI32" s="660"/>
      <c r="DJ32" s="660"/>
      <c r="DK32" s="661"/>
      <c r="DL32" s="668" t="s">
        <v>234</v>
      </c>
      <c r="DM32" s="660"/>
      <c r="DN32" s="660"/>
      <c r="DO32" s="660"/>
      <c r="DP32" s="660"/>
      <c r="DQ32" s="660"/>
      <c r="DR32" s="660"/>
      <c r="DS32" s="660"/>
      <c r="DT32" s="660"/>
      <c r="DU32" s="660"/>
      <c r="DV32" s="661"/>
      <c r="DW32" s="664" t="s">
        <v>132</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1071715</v>
      </c>
      <c r="S33" s="660"/>
      <c r="T33" s="660"/>
      <c r="U33" s="660"/>
      <c r="V33" s="660"/>
      <c r="W33" s="660"/>
      <c r="X33" s="660"/>
      <c r="Y33" s="661"/>
      <c r="Z33" s="662">
        <v>2.2999999999999998</v>
      </c>
      <c r="AA33" s="662"/>
      <c r="AB33" s="662"/>
      <c r="AC33" s="662"/>
      <c r="AD33" s="663" t="s">
        <v>234</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19372432</v>
      </c>
      <c r="CS33" s="695"/>
      <c r="CT33" s="695"/>
      <c r="CU33" s="695"/>
      <c r="CV33" s="695"/>
      <c r="CW33" s="695"/>
      <c r="CX33" s="695"/>
      <c r="CY33" s="696"/>
      <c r="CZ33" s="664">
        <v>43</v>
      </c>
      <c r="DA33" s="693"/>
      <c r="DB33" s="693"/>
      <c r="DC33" s="697"/>
      <c r="DD33" s="668">
        <v>15213569</v>
      </c>
      <c r="DE33" s="695"/>
      <c r="DF33" s="695"/>
      <c r="DG33" s="695"/>
      <c r="DH33" s="695"/>
      <c r="DI33" s="695"/>
      <c r="DJ33" s="695"/>
      <c r="DK33" s="696"/>
      <c r="DL33" s="668">
        <v>11958214</v>
      </c>
      <c r="DM33" s="695"/>
      <c r="DN33" s="695"/>
      <c r="DO33" s="695"/>
      <c r="DP33" s="695"/>
      <c r="DQ33" s="695"/>
      <c r="DR33" s="695"/>
      <c r="DS33" s="695"/>
      <c r="DT33" s="695"/>
      <c r="DU33" s="695"/>
      <c r="DV33" s="696"/>
      <c r="DW33" s="664">
        <v>43.9</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3062737</v>
      </c>
      <c r="S34" s="660"/>
      <c r="T34" s="660"/>
      <c r="U34" s="660"/>
      <c r="V34" s="660"/>
      <c r="W34" s="660"/>
      <c r="X34" s="660"/>
      <c r="Y34" s="661"/>
      <c r="Z34" s="662">
        <v>6.6</v>
      </c>
      <c r="AA34" s="662"/>
      <c r="AB34" s="662"/>
      <c r="AC34" s="662"/>
      <c r="AD34" s="663">
        <v>12352</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5551485</v>
      </c>
      <c r="CS34" s="660"/>
      <c r="CT34" s="660"/>
      <c r="CU34" s="660"/>
      <c r="CV34" s="660"/>
      <c r="CW34" s="660"/>
      <c r="CX34" s="660"/>
      <c r="CY34" s="661"/>
      <c r="CZ34" s="664">
        <v>12.3</v>
      </c>
      <c r="DA34" s="693"/>
      <c r="DB34" s="693"/>
      <c r="DC34" s="697"/>
      <c r="DD34" s="668">
        <v>4483437</v>
      </c>
      <c r="DE34" s="660"/>
      <c r="DF34" s="660"/>
      <c r="DG34" s="660"/>
      <c r="DH34" s="660"/>
      <c r="DI34" s="660"/>
      <c r="DJ34" s="660"/>
      <c r="DK34" s="661"/>
      <c r="DL34" s="668">
        <v>3157198</v>
      </c>
      <c r="DM34" s="660"/>
      <c r="DN34" s="660"/>
      <c r="DO34" s="660"/>
      <c r="DP34" s="660"/>
      <c r="DQ34" s="660"/>
      <c r="DR34" s="660"/>
      <c r="DS34" s="660"/>
      <c r="DT34" s="660"/>
      <c r="DU34" s="660"/>
      <c r="DV34" s="661"/>
      <c r="DW34" s="664">
        <v>11.6</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3715900</v>
      </c>
      <c r="S35" s="660"/>
      <c r="T35" s="660"/>
      <c r="U35" s="660"/>
      <c r="V35" s="660"/>
      <c r="W35" s="660"/>
      <c r="X35" s="660"/>
      <c r="Y35" s="661"/>
      <c r="Z35" s="662">
        <v>8.1</v>
      </c>
      <c r="AA35" s="662"/>
      <c r="AB35" s="662"/>
      <c r="AC35" s="662"/>
      <c r="AD35" s="663" t="s">
        <v>234</v>
      </c>
      <c r="AE35" s="663"/>
      <c r="AF35" s="663"/>
      <c r="AG35" s="663"/>
      <c r="AH35" s="663"/>
      <c r="AI35" s="663"/>
      <c r="AJ35" s="663"/>
      <c r="AK35" s="663"/>
      <c r="AL35" s="664" t="s">
        <v>132</v>
      </c>
      <c r="AM35" s="665"/>
      <c r="AN35" s="665"/>
      <c r="AO35" s="666"/>
      <c r="AP35" s="214"/>
      <c r="AQ35" s="732" t="s">
        <v>317</v>
      </c>
      <c r="AR35" s="733"/>
      <c r="AS35" s="733"/>
      <c r="AT35" s="733"/>
      <c r="AU35" s="733"/>
      <c r="AV35" s="733"/>
      <c r="AW35" s="733"/>
      <c r="AX35" s="733"/>
      <c r="AY35" s="734"/>
      <c r="AZ35" s="648">
        <v>7664327</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537083</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473280</v>
      </c>
      <c r="CS35" s="695"/>
      <c r="CT35" s="695"/>
      <c r="CU35" s="695"/>
      <c r="CV35" s="695"/>
      <c r="CW35" s="695"/>
      <c r="CX35" s="695"/>
      <c r="CY35" s="696"/>
      <c r="CZ35" s="664">
        <v>1.1000000000000001</v>
      </c>
      <c r="DA35" s="693"/>
      <c r="DB35" s="693"/>
      <c r="DC35" s="697"/>
      <c r="DD35" s="668">
        <v>466878</v>
      </c>
      <c r="DE35" s="695"/>
      <c r="DF35" s="695"/>
      <c r="DG35" s="695"/>
      <c r="DH35" s="695"/>
      <c r="DI35" s="695"/>
      <c r="DJ35" s="695"/>
      <c r="DK35" s="696"/>
      <c r="DL35" s="668">
        <v>466878</v>
      </c>
      <c r="DM35" s="695"/>
      <c r="DN35" s="695"/>
      <c r="DO35" s="695"/>
      <c r="DP35" s="695"/>
      <c r="DQ35" s="695"/>
      <c r="DR35" s="695"/>
      <c r="DS35" s="695"/>
      <c r="DT35" s="695"/>
      <c r="DU35" s="695"/>
      <c r="DV35" s="696"/>
      <c r="DW35" s="664">
        <v>1.7</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234</v>
      </c>
      <c r="AA36" s="662"/>
      <c r="AB36" s="662"/>
      <c r="AC36" s="662"/>
      <c r="AD36" s="663" t="s">
        <v>234</v>
      </c>
      <c r="AE36" s="663"/>
      <c r="AF36" s="663"/>
      <c r="AG36" s="663"/>
      <c r="AH36" s="663"/>
      <c r="AI36" s="663"/>
      <c r="AJ36" s="663"/>
      <c r="AK36" s="663"/>
      <c r="AL36" s="664" t="s">
        <v>132</v>
      </c>
      <c r="AM36" s="665"/>
      <c r="AN36" s="665"/>
      <c r="AO36" s="666"/>
      <c r="AQ36" s="736" t="s">
        <v>321</v>
      </c>
      <c r="AR36" s="737"/>
      <c r="AS36" s="737"/>
      <c r="AT36" s="737"/>
      <c r="AU36" s="737"/>
      <c r="AV36" s="737"/>
      <c r="AW36" s="737"/>
      <c r="AX36" s="737"/>
      <c r="AY36" s="738"/>
      <c r="AZ36" s="659">
        <v>1910700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655011</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7256928</v>
      </c>
      <c r="CS36" s="660"/>
      <c r="CT36" s="660"/>
      <c r="CU36" s="660"/>
      <c r="CV36" s="660"/>
      <c r="CW36" s="660"/>
      <c r="CX36" s="660"/>
      <c r="CY36" s="661"/>
      <c r="CZ36" s="664">
        <v>16.100000000000001</v>
      </c>
      <c r="DA36" s="693"/>
      <c r="DB36" s="693"/>
      <c r="DC36" s="697"/>
      <c r="DD36" s="668">
        <v>6426438</v>
      </c>
      <c r="DE36" s="660"/>
      <c r="DF36" s="660"/>
      <c r="DG36" s="660"/>
      <c r="DH36" s="660"/>
      <c r="DI36" s="660"/>
      <c r="DJ36" s="660"/>
      <c r="DK36" s="661"/>
      <c r="DL36" s="668">
        <v>4680621</v>
      </c>
      <c r="DM36" s="660"/>
      <c r="DN36" s="660"/>
      <c r="DO36" s="660"/>
      <c r="DP36" s="660"/>
      <c r="DQ36" s="660"/>
      <c r="DR36" s="660"/>
      <c r="DS36" s="660"/>
      <c r="DT36" s="660"/>
      <c r="DU36" s="660"/>
      <c r="DV36" s="661"/>
      <c r="DW36" s="664">
        <v>17.2</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1606300</v>
      </c>
      <c r="S37" s="660"/>
      <c r="T37" s="660"/>
      <c r="U37" s="660"/>
      <c r="V37" s="660"/>
      <c r="W37" s="660"/>
      <c r="X37" s="660"/>
      <c r="Y37" s="661"/>
      <c r="Z37" s="662">
        <v>3.5</v>
      </c>
      <c r="AA37" s="662"/>
      <c r="AB37" s="662"/>
      <c r="AC37" s="662"/>
      <c r="AD37" s="663" t="s">
        <v>132</v>
      </c>
      <c r="AE37" s="663"/>
      <c r="AF37" s="663"/>
      <c r="AG37" s="663"/>
      <c r="AH37" s="663"/>
      <c r="AI37" s="663"/>
      <c r="AJ37" s="663"/>
      <c r="AK37" s="663"/>
      <c r="AL37" s="664" t="s">
        <v>234</v>
      </c>
      <c r="AM37" s="665"/>
      <c r="AN37" s="665"/>
      <c r="AO37" s="666"/>
      <c r="AQ37" s="736" t="s">
        <v>325</v>
      </c>
      <c r="AR37" s="737"/>
      <c r="AS37" s="737"/>
      <c r="AT37" s="737"/>
      <c r="AU37" s="737"/>
      <c r="AV37" s="737"/>
      <c r="AW37" s="737"/>
      <c r="AX37" s="737"/>
      <c r="AY37" s="738"/>
      <c r="AZ37" s="659">
        <v>1395051</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13250</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1981321</v>
      </c>
      <c r="CS37" s="695"/>
      <c r="CT37" s="695"/>
      <c r="CU37" s="695"/>
      <c r="CV37" s="695"/>
      <c r="CW37" s="695"/>
      <c r="CX37" s="695"/>
      <c r="CY37" s="696"/>
      <c r="CZ37" s="664">
        <v>4.4000000000000004</v>
      </c>
      <c r="DA37" s="693"/>
      <c r="DB37" s="693"/>
      <c r="DC37" s="697"/>
      <c r="DD37" s="668">
        <v>1759659</v>
      </c>
      <c r="DE37" s="695"/>
      <c r="DF37" s="695"/>
      <c r="DG37" s="695"/>
      <c r="DH37" s="695"/>
      <c r="DI37" s="695"/>
      <c r="DJ37" s="695"/>
      <c r="DK37" s="696"/>
      <c r="DL37" s="668">
        <v>1587669</v>
      </c>
      <c r="DM37" s="695"/>
      <c r="DN37" s="695"/>
      <c r="DO37" s="695"/>
      <c r="DP37" s="695"/>
      <c r="DQ37" s="695"/>
      <c r="DR37" s="695"/>
      <c r="DS37" s="695"/>
      <c r="DT37" s="695"/>
      <c r="DU37" s="695"/>
      <c r="DV37" s="696"/>
      <c r="DW37" s="664">
        <v>5.8</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46110172</v>
      </c>
      <c r="S38" s="740"/>
      <c r="T38" s="740"/>
      <c r="U38" s="740"/>
      <c r="V38" s="740"/>
      <c r="W38" s="740"/>
      <c r="X38" s="740"/>
      <c r="Y38" s="741"/>
      <c r="Z38" s="742">
        <v>100</v>
      </c>
      <c r="AA38" s="742"/>
      <c r="AB38" s="742"/>
      <c r="AC38" s="742"/>
      <c r="AD38" s="743">
        <v>25634290</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531183</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21813</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3764014</v>
      </c>
      <c r="CS38" s="660"/>
      <c r="CT38" s="660"/>
      <c r="CU38" s="660"/>
      <c r="CV38" s="660"/>
      <c r="CW38" s="660"/>
      <c r="CX38" s="660"/>
      <c r="CY38" s="661"/>
      <c r="CZ38" s="664">
        <v>8.4</v>
      </c>
      <c r="DA38" s="693"/>
      <c r="DB38" s="693"/>
      <c r="DC38" s="697"/>
      <c r="DD38" s="668">
        <v>3238112</v>
      </c>
      <c r="DE38" s="660"/>
      <c r="DF38" s="660"/>
      <c r="DG38" s="660"/>
      <c r="DH38" s="660"/>
      <c r="DI38" s="660"/>
      <c r="DJ38" s="660"/>
      <c r="DK38" s="661"/>
      <c r="DL38" s="668">
        <v>3071099</v>
      </c>
      <c r="DM38" s="660"/>
      <c r="DN38" s="660"/>
      <c r="DO38" s="660"/>
      <c r="DP38" s="660"/>
      <c r="DQ38" s="660"/>
      <c r="DR38" s="660"/>
      <c r="DS38" s="660"/>
      <c r="DT38" s="660"/>
      <c r="DU38" s="660"/>
      <c r="DV38" s="661"/>
      <c r="DW38" s="664">
        <v>11.3</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v>162016</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96</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158417</v>
      </c>
      <c r="CS39" s="695"/>
      <c r="CT39" s="695"/>
      <c r="CU39" s="695"/>
      <c r="CV39" s="695"/>
      <c r="CW39" s="695"/>
      <c r="CX39" s="695"/>
      <c r="CY39" s="696"/>
      <c r="CZ39" s="664">
        <v>0.4</v>
      </c>
      <c r="DA39" s="693"/>
      <c r="DB39" s="693"/>
      <c r="DC39" s="697"/>
      <c r="DD39" s="668">
        <v>6056</v>
      </c>
      <c r="DE39" s="695"/>
      <c r="DF39" s="695"/>
      <c r="DG39" s="695"/>
      <c r="DH39" s="695"/>
      <c r="DI39" s="695"/>
      <c r="DJ39" s="695"/>
      <c r="DK39" s="696"/>
      <c r="DL39" s="668" t="s">
        <v>132</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588098</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103</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2168308</v>
      </c>
      <c r="CS40" s="660"/>
      <c r="CT40" s="660"/>
      <c r="CU40" s="660"/>
      <c r="CV40" s="660"/>
      <c r="CW40" s="660"/>
      <c r="CX40" s="660"/>
      <c r="CY40" s="661"/>
      <c r="CZ40" s="664">
        <v>4.8</v>
      </c>
      <c r="DA40" s="693"/>
      <c r="DB40" s="693"/>
      <c r="DC40" s="697"/>
      <c r="DD40" s="668">
        <v>592648</v>
      </c>
      <c r="DE40" s="660"/>
      <c r="DF40" s="660"/>
      <c r="DG40" s="660"/>
      <c r="DH40" s="660"/>
      <c r="DI40" s="660"/>
      <c r="DJ40" s="660"/>
      <c r="DK40" s="661"/>
      <c r="DL40" s="668">
        <v>582418</v>
      </c>
      <c r="DM40" s="660"/>
      <c r="DN40" s="660"/>
      <c r="DO40" s="660"/>
      <c r="DP40" s="660"/>
      <c r="DQ40" s="660"/>
      <c r="DR40" s="660"/>
      <c r="DS40" s="660"/>
      <c r="DT40" s="660"/>
      <c r="DU40" s="660"/>
      <c r="DV40" s="661"/>
      <c r="DW40" s="664">
        <v>2.1</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3077279</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289</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234</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6277281</v>
      </c>
      <c r="CS42" s="660"/>
      <c r="CT42" s="660"/>
      <c r="CU42" s="660"/>
      <c r="CV42" s="660"/>
      <c r="CW42" s="660"/>
      <c r="CX42" s="660"/>
      <c r="CY42" s="661"/>
      <c r="CZ42" s="664">
        <v>13.9</v>
      </c>
      <c r="DA42" s="665"/>
      <c r="DB42" s="665"/>
      <c r="DC42" s="760"/>
      <c r="DD42" s="668">
        <v>1877157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99057</v>
      </c>
      <c r="CS43" s="695"/>
      <c r="CT43" s="695"/>
      <c r="CU43" s="695"/>
      <c r="CV43" s="695"/>
      <c r="CW43" s="695"/>
      <c r="CX43" s="695"/>
      <c r="CY43" s="696"/>
      <c r="CZ43" s="664">
        <v>0.2</v>
      </c>
      <c r="DA43" s="693"/>
      <c r="DB43" s="693"/>
      <c r="DC43" s="697"/>
      <c r="DD43" s="668">
        <v>99057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298</v>
      </c>
      <c r="CE44" s="772"/>
      <c r="CF44" s="656" t="s">
        <v>347</v>
      </c>
      <c r="CG44" s="657"/>
      <c r="CH44" s="657"/>
      <c r="CI44" s="657"/>
      <c r="CJ44" s="657"/>
      <c r="CK44" s="657"/>
      <c r="CL44" s="657"/>
      <c r="CM44" s="657"/>
      <c r="CN44" s="657"/>
      <c r="CO44" s="657"/>
      <c r="CP44" s="657"/>
      <c r="CQ44" s="658"/>
      <c r="CR44" s="659">
        <v>6139931</v>
      </c>
      <c r="CS44" s="660"/>
      <c r="CT44" s="660"/>
      <c r="CU44" s="660"/>
      <c r="CV44" s="660"/>
      <c r="CW44" s="660"/>
      <c r="CX44" s="660"/>
      <c r="CY44" s="661"/>
      <c r="CZ44" s="664">
        <v>13.6</v>
      </c>
      <c r="DA44" s="665"/>
      <c r="DB44" s="665"/>
      <c r="DC44" s="760"/>
      <c r="DD44" s="668">
        <v>1763638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3036772</v>
      </c>
      <c r="CS45" s="695"/>
      <c r="CT45" s="695"/>
      <c r="CU45" s="695"/>
      <c r="CV45" s="695"/>
      <c r="CW45" s="695"/>
      <c r="CX45" s="695"/>
      <c r="CY45" s="696"/>
      <c r="CZ45" s="664">
        <v>6.7</v>
      </c>
      <c r="DA45" s="693"/>
      <c r="DB45" s="693"/>
      <c r="DC45" s="697"/>
      <c r="DD45" s="668">
        <v>213291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3058669</v>
      </c>
      <c r="CS46" s="660"/>
      <c r="CT46" s="660"/>
      <c r="CU46" s="660"/>
      <c r="CV46" s="660"/>
      <c r="CW46" s="660"/>
      <c r="CX46" s="660"/>
      <c r="CY46" s="661"/>
      <c r="CZ46" s="664">
        <v>6.8</v>
      </c>
      <c r="DA46" s="665"/>
      <c r="DB46" s="665"/>
      <c r="DC46" s="760"/>
      <c r="DD46" s="668">
        <v>1532957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137350</v>
      </c>
      <c r="CS47" s="695"/>
      <c r="CT47" s="695"/>
      <c r="CU47" s="695"/>
      <c r="CV47" s="695"/>
      <c r="CW47" s="695"/>
      <c r="CX47" s="695"/>
      <c r="CY47" s="696"/>
      <c r="CZ47" s="664">
        <v>0.3</v>
      </c>
      <c r="DA47" s="693"/>
      <c r="DB47" s="693"/>
      <c r="DC47" s="697"/>
      <c r="DD47" s="668">
        <v>113519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132</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45070158</v>
      </c>
      <c r="CS49" s="729"/>
      <c r="CT49" s="729"/>
      <c r="CU49" s="729"/>
      <c r="CV49" s="729"/>
      <c r="CW49" s="729"/>
      <c r="CX49" s="729"/>
      <c r="CY49" s="761"/>
      <c r="CZ49" s="744">
        <v>100</v>
      </c>
      <c r="DA49" s="762"/>
      <c r="DB49" s="762"/>
      <c r="DC49" s="763"/>
      <c r="DD49" s="764">
        <v>30141659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4O30XYq7NS0wbcLdgpNYgwdpKU2jnARGJI9ezQtRqg/NfpQxOjysuWImB8Mq91UUkMUEQZnWCTf56OCnQNNLdA==" saltValue="w/q56eBhK8V9sCDUo1Yi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46013</v>
      </c>
      <c r="R7" s="795"/>
      <c r="S7" s="795"/>
      <c r="T7" s="795"/>
      <c r="U7" s="795"/>
      <c r="V7" s="795">
        <v>44987</v>
      </c>
      <c r="W7" s="795"/>
      <c r="X7" s="795"/>
      <c r="Y7" s="795"/>
      <c r="Z7" s="795"/>
      <c r="AA7" s="795">
        <v>1026</v>
      </c>
      <c r="AB7" s="795"/>
      <c r="AC7" s="795"/>
      <c r="AD7" s="795"/>
      <c r="AE7" s="796"/>
      <c r="AF7" s="797">
        <v>900</v>
      </c>
      <c r="AG7" s="798"/>
      <c r="AH7" s="798"/>
      <c r="AI7" s="798"/>
      <c r="AJ7" s="799"/>
      <c r="AK7" s="834">
        <v>671</v>
      </c>
      <c r="AL7" s="835"/>
      <c r="AM7" s="835"/>
      <c r="AN7" s="835"/>
      <c r="AO7" s="835"/>
      <c r="AP7" s="835">
        <v>42158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584</v>
      </c>
      <c r="BT7" s="839"/>
      <c r="BU7" s="839"/>
      <c r="BV7" s="839"/>
      <c r="BW7" s="839"/>
      <c r="BX7" s="839"/>
      <c r="BY7" s="839"/>
      <c r="BZ7" s="839"/>
      <c r="CA7" s="839"/>
      <c r="CB7" s="839"/>
      <c r="CC7" s="839"/>
      <c r="CD7" s="839"/>
      <c r="CE7" s="839"/>
      <c r="CF7" s="839"/>
      <c r="CG7" s="840"/>
      <c r="CH7" s="831">
        <v>1</v>
      </c>
      <c r="CI7" s="832"/>
      <c r="CJ7" s="832"/>
      <c r="CK7" s="832"/>
      <c r="CL7" s="833"/>
      <c r="CM7" s="831">
        <v>148</v>
      </c>
      <c r="CN7" s="832"/>
      <c r="CO7" s="832"/>
      <c r="CP7" s="832"/>
      <c r="CQ7" s="833"/>
      <c r="CR7" s="831">
        <v>30</v>
      </c>
      <c r="CS7" s="832"/>
      <c r="CT7" s="832"/>
      <c r="CU7" s="832"/>
      <c r="CV7" s="833"/>
      <c r="CW7" s="831">
        <v>12</v>
      </c>
      <c r="CX7" s="832"/>
      <c r="CY7" s="832"/>
      <c r="CZ7" s="832"/>
      <c r="DA7" s="833"/>
      <c r="DB7" s="831" t="s">
        <v>512</v>
      </c>
      <c r="DC7" s="832"/>
      <c r="DD7" s="832"/>
      <c r="DE7" s="832"/>
      <c r="DF7" s="833"/>
      <c r="DG7" s="831" t="s">
        <v>512</v>
      </c>
      <c r="DH7" s="832"/>
      <c r="DI7" s="832"/>
      <c r="DJ7" s="832"/>
      <c r="DK7" s="833"/>
      <c r="DL7" s="831" t="s">
        <v>512</v>
      </c>
      <c r="DM7" s="832"/>
      <c r="DN7" s="832"/>
      <c r="DO7" s="832"/>
      <c r="DP7" s="833"/>
      <c r="DQ7" s="831" t="s">
        <v>512</v>
      </c>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21</v>
      </c>
      <c r="R8" s="819"/>
      <c r="S8" s="819"/>
      <c r="T8" s="819"/>
      <c r="U8" s="819"/>
      <c r="V8" s="819">
        <v>18</v>
      </c>
      <c r="W8" s="819"/>
      <c r="X8" s="819"/>
      <c r="Y8" s="819"/>
      <c r="Z8" s="819"/>
      <c r="AA8" s="819">
        <v>3</v>
      </c>
      <c r="AB8" s="819"/>
      <c r="AC8" s="819"/>
      <c r="AD8" s="819"/>
      <c r="AE8" s="820"/>
      <c r="AF8" s="821">
        <v>3</v>
      </c>
      <c r="AG8" s="822"/>
      <c r="AH8" s="822"/>
      <c r="AI8" s="822"/>
      <c r="AJ8" s="823"/>
      <c r="AK8" s="824" t="s">
        <v>574</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1">
        <v>-8</v>
      </c>
      <c r="CI8" s="842"/>
      <c r="CJ8" s="842"/>
      <c r="CK8" s="842"/>
      <c r="CL8" s="843"/>
      <c r="CM8" s="841">
        <v>971</v>
      </c>
      <c r="CN8" s="842"/>
      <c r="CO8" s="842"/>
      <c r="CP8" s="842"/>
      <c r="CQ8" s="843"/>
      <c r="CR8" s="841">
        <v>6</v>
      </c>
      <c r="CS8" s="842"/>
      <c r="CT8" s="842"/>
      <c r="CU8" s="842"/>
      <c r="CV8" s="843"/>
      <c r="CW8" s="841">
        <v>40</v>
      </c>
      <c r="CX8" s="842"/>
      <c r="CY8" s="842"/>
      <c r="CZ8" s="842"/>
      <c r="DA8" s="843"/>
      <c r="DB8" s="841" t="s">
        <v>512</v>
      </c>
      <c r="DC8" s="842"/>
      <c r="DD8" s="842"/>
      <c r="DE8" s="842"/>
      <c r="DF8" s="843"/>
      <c r="DG8" s="841" t="s">
        <v>512</v>
      </c>
      <c r="DH8" s="842"/>
      <c r="DI8" s="842"/>
      <c r="DJ8" s="842"/>
      <c r="DK8" s="843"/>
      <c r="DL8" s="841" t="s">
        <v>512</v>
      </c>
      <c r="DM8" s="842"/>
      <c r="DN8" s="842"/>
      <c r="DO8" s="842"/>
      <c r="DP8" s="843"/>
      <c r="DQ8" s="841" t="s">
        <v>512</v>
      </c>
      <c r="DR8" s="842"/>
      <c r="DS8" s="842"/>
      <c r="DT8" s="842"/>
      <c r="DU8" s="843"/>
      <c r="DV8" s="844"/>
      <c r="DW8" s="845"/>
      <c r="DX8" s="845"/>
      <c r="DY8" s="845"/>
      <c r="DZ8" s="846"/>
      <c r="EA8" s="234"/>
    </row>
    <row r="9" spans="1:131" s="235" customFormat="1" ht="26.25" customHeight="1" x14ac:dyDescent="0.15">
      <c r="A9" s="241">
        <v>3</v>
      </c>
      <c r="B9" s="815" t="s">
        <v>377</v>
      </c>
      <c r="C9" s="816"/>
      <c r="D9" s="816"/>
      <c r="E9" s="816"/>
      <c r="F9" s="816"/>
      <c r="G9" s="816"/>
      <c r="H9" s="816"/>
      <c r="I9" s="816"/>
      <c r="J9" s="816"/>
      <c r="K9" s="816"/>
      <c r="L9" s="816"/>
      <c r="M9" s="816"/>
      <c r="N9" s="816"/>
      <c r="O9" s="816"/>
      <c r="P9" s="817"/>
      <c r="Q9" s="818">
        <v>104</v>
      </c>
      <c r="R9" s="819"/>
      <c r="S9" s="819"/>
      <c r="T9" s="819"/>
      <c r="U9" s="819"/>
      <c r="V9" s="819">
        <v>93</v>
      </c>
      <c r="W9" s="819"/>
      <c r="X9" s="819"/>
      <c r="Y9" s="819"/>
      <c r="Z9" s="819"/>
      <c r="AA9" s="819">
        <v>11</v>
      </c>
      <c r="AB9" s="819"/>
      <c r="AC9" s="819"/>
      <c r="AD9" s="819"/>
      <c r="AE9" s="820"/>
      <c r="AF9" s="821">
        <v>11</v>
      </c>
      <c r="AG9" s="822"/>
      <c r="AH9" s="822"/>
      <c r="AI9" s="822"/>
      <c r="AJ9" s="823"/>
      <c r="AK9" s="824">
        <v>23</v>
      </c>
      <c r="AL9" s="825"/>
      <c r="AM9" s="825"/>
      <c r="AN9" s="825"/>
      <c r="AO9" s="825"/>
      <c r="AP9" s="825">
        <v>12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586</v>
      </c>
      <c r="BT9" s="829"/>
      <c r="BU9" s="829"/>
      <c r="BV9" s="829"/>
      <c r="BW9" s="829"/>
      <c r="BX9" s="829"/>
      <c r="BY9" s="829"/>
      <c r="BZ9" s="829"/>
      <c r="CA9" s="829"/>
      <c r="CB9" s="829"/>
      <c r="CC9" s="829"/>
      <c r="CD9" s="829"/>
      <c r="CE9" s="829"/>
      <c r="CF9" s="829"/>
      <c r="CG9" s="830"/>
      <c r="CH9" s="841">
        <v>-2</v>
      </c>
      <c r="CI9" s="842"/>
      <c r="CJ9" s="842"/>
      <c r="CK9" s="842"/>
      <c r="CL9" s="843"/>
      <c r="CM9" s="841">
        <v>46</v>
      </c>
      <c r="CN9" s="842"/>
      <c r="CO9" s="842"/>
      <c r="CP9" s="842"/>
      <c r="CQ9" s="843"/>
      <c r="CR9" s="841">
        <v>10</v>
      </c>
      <c r="CS9" s="842"/>
      <c r="CT9" s="842"/>
      <c r="CU9" s="842"/>
      <c r="CV9" s="843"/>
      <c r="CW9" s="841">
        <v>8</v>
      </c>
      <c r="CX9" s="842"/>
      <c r="CY9" s="842"/>
      <c r="CZ9" s="842"/>
      <c r="DA9" s="843"/>
      <c r="DB9" s="841" t="s">
        <v>512</v>
      </c>
      <c r="DC9" s="842"/>
      <c r="DD9" s="842"/>
      <c r="DE9" s="842"/>
      <c r="DF9" s="843"/>
      <c r="DG9" s="841" t="s">
        <v>512</v>
      </c>
      <c r="DH9" s="842"/>
      <c r="DI9" s="842"/>
      <c r="DJ9" s="842"/>
      <c r="DK9" s="843"/>
      <c r="DL9" s="841" t="s">
        <v>512</v>
      </c>
      <c r="DM9" s="842"/>
      <c r="DN9" s="842"/>
      <c r="DO9" s="842"/>
      <c r="DP9" s="843"/>
      <c r="DQ9" s="841" t="s">
        <v>512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587</v>
      </c>
      <c r="BT10" s="829"/>
      <c r="BU10" s="829"/>
      <c r="BV10" s="829"/>
      <c r="BW10" s="829"/>
      <c r="BX10" s="829"/>
      <c r="BY10" s="829"/>
      <c r="BZ10" s="829"/>
      <c r="CA10" s="829"/>
      <c r="CB10" s="829"/>
      <c r="CC10" s="829"/>
      <c r="CD10" s="829"/>
      <c r="CE10" s="829"/>
      <c r="CF10" s="829"/>
      <c r="CG10" s="830"/>
      <c r="CH10" s="841">
        <v>32</v>
      </c>
      <c r="CI10" s="842"/>
      <c r="CJ10" s="842"/>
      <c r="CK10" s="842"/>
      <c r="CL10" s="843"/>
      <c r="CM10" s="841">
        <v>244</v>
      </c>
      <c r="CN10" s="842"/>
      <c r="CO10" s="842"/>
      <c r="CP10" s="842"/>
      <c r="CQ10" s="843"/>
      <c r="CR10" s="841">
        <v>23</v>
      </c>
      <c r="CS10" s="842"/>
      <c r="CT10" s="842"/>
      <c r="CU10" s="842"/>
      <c r="CV10" s="843"/>
      <c r="CW10" s="841" t="s">
        <v>574</v>
      </c>
      <c r="CX10" s="842"/>
      <c r="CY10" s="842"/>
      <c r="CZ10" s="842"/>
      <c r="DA10" s="843"/>
      <c r="DB10" s="841" t="s">
        <v>512</v>
      </c>
      <c r="DC10" s="842"/>
      <c r="DD10" s="842"/>
      <c r="DE10" s="842"/>
      <c r="DF10" s="843"/>
      <c r="DG10" s="841" t="s">
        <v>512</v>
      </c>
      <c r="DH10" s="842"/>
      <c r="DI10" s="842"/>
      <c r="DJ10" s="842"/>
      <c r="DK10" s="843"/>
      <c r="DL10" s="841" t="s">
        <v>512</v>
      </c>
      <c r="DM10" s="842"/>
      <c r="DN10" s="842"/>
      <c r="DO10" s="842"/>
      <c r="DP10" s="843"/>
      <c r="DQ10" s="841" t="s">
        <v>512</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588</v>
      </c>
      <c r="BT11" s="829"/>
      <c r="BU11" s="829"/>
      <c r="BV11" s="829"/>
      <c r="BW11" s="829"/>
      <c r="BX11" s="829"/>
      <c r="BY11" s="829"/>
      <c r="BZ11" s="829"/>
      <c r="CA11" s="829"/>
      <c r="CB11" s="829"/>
      <c r="CC11" s="829"/>
      <c r="CD11" s="829"/>
      <c r="CE11" s="829"/>
      <c r="CF11" s="829"/>
      <c r="CG11" s="830"/>
      <c r="CH11" s="841">
        <v>0</v>
      </c>
      <c r="CI11" s="842"/>
      <c r="CJ11" s="842"/>
      <c r="CK11" s="842"/>
      <c r="CL11" s="843"/>
      <c r="CM11" s="841">
        <v>45</v>
      </c>
      <c r="CN11" s="842"/>
      <c r="CO11" s="842"/>
      <c r="CP11" s="842"/>
      <c r="CQ11" s="843"/>
      <c r="CR11" s="841">
        <v>5</v>
      </c>
      <c r="CS11" s="842"/>
      <c r="CT11" s="842"/>
      <c r="CU11" s="842"/>
      <c r="CV11" s="843"/>
      <c r="CW11" s="841" t="s">
        <v>574</v>
      </c>
      <c r="CX11" s="842"/>
      <c r="CY11" s="842"/>
      <c r="CZ11" s="842"/>
      <c r="DA11" s="843"/>
      <c r="DB11" s="841" t="s">
        <v>512</v>
      </c>
      <c r="DC11" s="842"/>
      <c r="DD11" s="842"/>
      <c r="DE11" s="842"/>
      <c r="DF11" s="843"/>
      <c r="DG11" s="841" t="s">
        <v>512</v>
      </c>
      <c r="DH11" s="842"/>
      <c r="DI11" s="842"/>
      <c r="DJ11" s="842"/>
      <c r="DK11" s="843"/>
      <c r="DL11" s="841" t="s">
        <v>512</v>
      </c>
      <c r="DM11" s="842"/>
      <c r="DN11" s="842"/>
      <c r="DO11" s="842"/>
      <c r="DP11" s="843"/>
      <c r="DQ11" s="841" t="s">
        <v>512</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589</v>
      </c>
      <c r="BT12" s="829"/>
      <c r="BU12" s="829"/>
      <c r="BV12" s="829"/>
      <c r="BW12" s="829"/>
      <c r="BX12" s="829"/>
      <c r="BY12" s="829"/>
      <c r="BZ12" s="829"/>
      <c r="CA12" s="829"/>
      <c r="CB12" s="829"/>
      <c r="CC12" s="829"/>
      <c r="CD12" s="829"/>
      <c r="CE12" s="829"/>
      <c r="CF12" s="829"/>
      <c r="CG12" s="830"/>
      <c r="CH12" s="841">
        <v>-1</v>
      </c>
      <c r="CI12" s="842"/>
      <c r="CJ12" s="842"/>
      <c r="CK12" s="842"/>
      <c r="CL12" s="843"/>
      <c r="CM12" s="841">
        <v>428</v>
      </c>
      <c r="CN12" s="842"/>
      <c r="CO12" s="842"/>
      <c r="CP12" s="842"/>
      <c r="CQ12" s="843"/>
      <c r="CR12" s="841">
        <v>3</v>
      </c>
      <c r="CS12" s="842"/>
      <c r="CT12" s="842"/>
      <c r="CU12" s="842"/>
      <c r="CV12" s="843"/>
      <c r="CW12" s="841">
        <v>2</v>
      </c>
      <c r="CX12" s="842"/>
      <c r="CY12" s="842"/>
      <c r="CZ12" s="842"/>
      <c r="DA12" s="843"/>
      <c r="DB12" s="841" t="s">
        <v>512</v>
      </c>
      <c r="DC12" s="842"/>
      <c r="DD12" s="842"/>
      <c r="DE12" s="842"/>
      <c r="DF12" s="843"/>
      <c r="DG12" s="841" t="s">
        <v>512</v>
      </c>
      <c r="DH12" s="842"/>
      <c r="DI12" s="842"/>
      <c r="DJ12" s="842"/>
      <c r="DK12" s="843"/>
      <c r="DL12" s="841" t="s">
        <v>512</v>
      </c>
      <c r="DM12" s="842"/>
      <c r="DN12" s="842"/>
      <c r="DO12" s="842"/>
      <c r="DP12" s="843"/>
      <c r="DQ12" s="841" t="s">
        <v>512</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590</v>
      </c>
      <c r="BT13" s="829"/>
      <c r="BU13" s="829"/>
      <c r="BV13" s="829"/>
      <c r="BW13" s="829"/>
      <c r="BX13" s="829"/>
      <c r="BY13" s="829"/>
      <c r="BZ13" s="829"/>
      <c r="CA13" s="829"/>
      <c r="CB13" s="829"/>
      <c r="CC13" s="829"/>
      <c r="CD13" s="829"/>
      <c r="CE13" s="829"/>
      <c r="CF13" s="829"/>
      <c r="CG13" s="830"/>
      <c r="CH13" s="841">
        <v>5</v>
      </c>
      <c r="CI13" s="842"/>
      <c r="CJ13" s="842"/>
      <c r="CK13" s="842"/>
      <c r="CL13" s="843"/>
      <c r="CM13" s="841">
        <v>30</v>
      </c>
      <c r="CN13" s="842"/>
      <c r="CO13" s="842"/>
      <c r="CP13" s="842"/>
      <c r="CQ13" s="843"/>
      <c r="CR13" s="841">
        <v>1</v>
      </c>
      <c r="CS13" s="842"/>
      <c r="CT13" s="842"/>
      <c r="CU13" s="842"/>
      <c r="CV13" s="843"/>
      <c r="CW13" s="841" t="s">
        <v>574</v>
      </c>
      <c r="CX13" s="842"/>
      <c r="CY13" s="842"/>
      <c r="CZ13" s="842"/>
      <c r="DA13" s="843"/>
      <c r="DB13" s="841" t="s">
        <v>512</v>
      </c>
      <c r="DC13" s="842"/>
      <c r="DD13" s="842"/>
      <c r="DE13" s="842"/>
      <c r="DF13" s="843"/>
      <c r="DG13" s="841" t="s">
        <v>512</v>
      </c>
      <c r="DH13" s="842"/>
      <c r="DI13" s="842"/>
      <c r="DJ13" s="842"/>
      <c r="DK13" s="843"/>
      <c r="DL13" s="841" t="s">
        <v>512</v>
      </c>
      <c r="DM13" s="842"/>
      <c r="DN13" s="842"/>
      <c r="DO13" s="842"/>
      <c r="DP13" s="843"/>
      <c r="DQ13" s="841" t="s">
        <v>512</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591</v>
      </c>
      <c r="BT14" s="829"/>
      <c r="BU14" s="829"/>
      <c r="BV14" s="829"/>
      <c r="BW14" s="829"/>
      <c r="BX14" s="829"/>
      <c r="BY14" s="829"/>
      <c r="BZ14" s="829"/>
      <c r="CA14" s="829"/>
      <c r="CB14" s="829"/>
      <c r="CC14" s="829"/>
      <c r="CD14" s="829"/>
      <c r="CE14" s="829"/>
      <c r="CF14" s="829"/>
      <c r="CG14" s="830"/>
      <c r="CH14" s="841">
        <v>-10</v>
      </c>
      <c r="CI14" s="842"/>
      <c r="CJ14" s="842"/>
      <c r="CK14" s="842"/>
      <c r="CL14" s="843"/>
      <c r="CM14" s="841">
        <v>31</v>
      </c>
      <c r="CN14" s="842"/>
      <c r="CO14" s="842"/>
      <c r="CP14" s="842"/>
      <c r="CQ14" s="843"/>
      <c r="CR14" s="841">
        <v>50</v>
      </c>
      <c r="CS14" s="842"/>
      <c r="CT14" s="842"/>
      <c r="CU14" s="842"/>
      <c r="CV14" s="843"/>
      <c r="CW14" s="841">
        <v>1</v>
      </c>
      <c r="CX14" s="842"/>
      <c r="CY14" s="842"/>
      <c r="CZ14" s="842"/>
      <c r="DA14" s="843"/>
      <c r="DB14" s="841" t="s">
        <v>512</v>
      </c>
      <c r="DC14" s="842"/>
      <c r="DD14" s="842"/>
      <c r="DE14" s="842"/>
      <c r="DF14" s="843"/>
      <c r="DG14" s="841" t="s">
        <v>512</v>
      </c>
      <c r="DH14" s="842"/>
      <c r="DI14" s="842"/>
      <c r="DJ14" s="842"/>
      <c r="DK14" s="843"/>
      <c r="DL14" s="841" t="s">
        <v>512</v>
      </c>
      <c r="DM14" s="842"/>
      <c r="DN14" s="842"/>
      <c r="DO14" s="842"/>
      <c r="DP14" s="843"/>
      <c r="DQ14" s="841" t="s">
        <v>512</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f>SUM(Q7:U9)</f>
        <v>46138</v>
      </c>
      <c r="R23" s="854"/>
      <c r="S23" s="854"/>
      <c r="T23" s="854"/>
      <c r="U23" s="854"/>
      <c r="V23" s="854">
        <f>SUM(V7:Z9)</f>
        <v>45098</v>
      </c>
      <c r="W23" s="854"/>
      <c r="X23" s="854"/>
      <c r="Y23" s="854"/>
      <c r="Z23" s="854"/>
      <c r="AA23" s="854">
        <f>Q23-V23</f>
        <v>1040</v>
      </c>
      <c r="AB23" s="854"/>
      <c r="AC23" s="854"/>
      <c r="AD23" s="854"/>
      <c r="AE23" s="855"/>
      <c r="AF23" s="856">
        <v>914</v>
      </c>
      <c r="AG23" s="854"/>
      <c r="AH23" s="854"/>
      <c r="AI23" s="854"/>
      <c r="AJ23" s="857"/>
      <c r="AK23" s="858"/>
      <c r="AL23" s="859"/>
      <c r="AM23" s="859"/>
      <c r="AN23" s="859"/>
      <c r="AO23" s="859"/>
      <c r="AP23" s="854">
        <f>SUM(AP7:AT9)</f>
        <v>42170</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11528</v>
      </c>
      <c r="R28" s="883"/>
      <c r="S28" s="883"/>
      <c r="T28" s="883"/>
      <c r="U28" s="883"/>
      <c r="V28" s="883">
        <v>10991</v>
      </c>
      <c r="W28" s="883"/>
      <c r="X28" s="883"/>
      <c r="Y28" s="883"/>
      <c r="Z28" s="883"/>
      <c r="AA28" s="883">
        <v>537</v>
      </c>
      <c r="AB28" s="883"/>
      <c r="AC28" s="883"/>
      <c r="AD28" s="883"/>
      <c r="AE28" s="884"/>
      <c r="AF28" s="885">
        <v>537</v>
      </c>
      <c r="AG28" s="883"/>
      <c r="AH28" s="883"/>
      <c r="AI28" s="883"/>
      <c r="AJ28" s="886"/>
      <c r="AK28" s="887">
        <v>588</v>
      </c>
      <c r="AL28" s="878"/>
      <c r="AM28" s="878"/>
      <c r="AN28" s="878"/>
      <c r="AO28" s="878"/>
      <c r="AP28" s="878" t="s">
        <v>574</v>
      </c>
      <c r="AQ28" s="878"/>
      <c r="AR28" s="878"/>
      <c r="AS28" s="878"/>
      <c r="AT28" s="878"/>
      <c r="AU28" s="878" t="s">
        <v>512</v>
      </c>
      <c r="AV28" s="878"/>
      <c r="AW28" s="878"/>
      <c r="AX28" s="878"/>
      <c r="AY28" s="878"/>
      <c r="AZ28" s="879" t="s">
        <v>512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11174</v>
      </c>
      <c r="R29" s="819"/>
      <c r="S29" s="819"/>
      <c r="T29" s="819"/>
      <c r="U29" s="819"/>
      <c r="V29" s="819">
        <v>11166</v>
      </c>
      <c r="W29" s="819"/>
      <c r="X29" s="819"/>
      <c r="Y29" s="819"/>
      <c r="Z29" s="819"/>
      <c r="AA29" s="819">
        <v>8</v>
      </c>
      <c r="AB29" s="819"/>
      <c r="AC29" s="819"/>
      <c r="AD29" s="819"/>
      <c r="AE29" s="820"/>
      <c r="AF29" s="821">
        <v>8</v>
      </c>
      <c r="AG29" s="822"/>
      <c r="AH29" s="822"/>
      <c r="AI29" s="822"/>
      <c r="AJ29" s="823"/>
      <c r="AK29" s="890">
        <v>1560</v>
      </c>
      <c r="AL29" s="891"/>
      <c r="AM29" s="891"/>
      <c r="AN29" s="891"/>
      <c r="AO29" s="891"/>
      <c r="AP29" s="891" t="s">
        <v>574</v>
      </c>
      <c r="AQ29" s="891"/>
      <c r="AR29" s="891"/>
      <c r="AS29" s="891"/>
      <c r="AT29" s="891"/>
      <c r="AU29" s="891" t="s">
        <v>512</v>
      </c>
      <c r="AV29" s="891"/>
      <c r="AW29" s="891"/>
      <c r="AX29" s="891"/>
      <c r="AY29" s="891"/>
      <c r="AZ29" s="892" t="s">
        <v>512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1354</v>
      </c>
      <c r="R30" s="819"/>
      <c r="S30" s="819"/>
      <c r="T30" s="819"/>
      <c r="U30" s="819"/>
      <c r="V30" s="819">
        <v>1339</v>
      </c>
      <c r="W30" s="819"/>
      <c r="X30" s="819"/>
      <c r="Y30" s="819"/>
      <c r="Z30" s="819"/>
      <c r="AA30" s="819">
        <v>15</v>
      </c>
      <c r="AB30" s="819"/>
      <c r="AC30" s="819"/>
      <c r="AD30" s="819"/>
      <c r="AE30" s="820"/>
      <c r="AF30" s="821">
        <v>15</v>
      </c>
      <c r="AG30" s="822"/>
      <c r="AH30" s="822"/>
      <c r="AI30" s="822"/>
      <c r="AJ30" s="823"/>
      <c r="AK30" s="890">
        <v>295</v>
      </c>
      <c r="AL30" s="891"/>
      <c r="AM30" s="891"/>
      <c r="AN30" s="891"/>
      <c r="AO30" s="891"/>
      <c r="AP30" s="891" t="s">
        <v>574</v>
      </c>
      <c r="AQ30" s="891"/>
      <c r="AR30" s="891"/>
      <c r="AS30" s="891"/>
      <c r="AT30" s="891"/>
      <c r="AU30" s="891" t="s">
        <v>512</v>
      </c>
      <c r="AV30" s="891"/>
      <c r="AW30" s="891"/>
      <c r="AX30" s="891"/>
      <c r="AY30" s="891"/>
      <c r="AZ30" s="892" t="s">
        <v>512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737</v>
      </c>
      <c r="R31" s="819"/>
      <c r="S31" s="819"/>
      <c r="T31" s="819"/>
      <c r="U31" s="819"/>
      <c r="V31" s="819">
        <v>682</v>
      </c>
      <c r="W31" s="819"/>
      <c r="X31" s="819"/>
      <c r="Y31" s="819"/>
      <c r="Z31" s="819"/>
      <c r="AA31" s="819">
        <v>55</v>
      </c>
      <c r="AB31" s="819"/>
      <c r="AC31" s="819"/>
      <c r="AD31" s="819"/>
      <c r="AE31" s="820"/>
      <c r="AF31" s="821">
        <v>55</v>
      </c>
      <c r="AG31" s="822"/>
      <c r="AH31" s="822"/>
      <c r="AI31" s="822"/>
      <c r="AJ31" s="823"/>
      <c r="AK31" s="890">
        <v>159</v>
      </c>
      <c r="AL31" s="891"/>
      <c r="AM31" s="891"/>
      <c r="AN31" s="891"/>
      <c r="AO31" s="891"/>
      <c r="AP31" s="891" t="s">
        <v>574</v>
      </c>
      <c r="AQ31" s="891"/>
      <c r="AR31" s="891"/>
      <c r="AS31" s="891"/>
      <c r="AT31" s="891"/>
      <c r="AU31" s="891" t="s">
        <v>512</v>
      </c>
      <c r="AV31" s="891"/>
      <c r="AW31" s="891"/>
      <c r="AX31" s="891"/>
      <c r="AY31" s="891"/>
      <c r="AZ31" s="892" t="s">
        <v>512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83</v>
      </c>
      <c r="R32" s="819"/>
      <c r="S32" s="819"/>
      <c r="T32" s="819"/>
      <c r="U32" s="819"/>
      <c r="V32" s="819">
        <v>63</v>
      </c>
      <c r="W32" s="819"/>
      <c r="X32" s="819"/>
      <c r="Y32" s="819"/>
      <c r="Z32" s="819"/>
      <c r="AA32" s="819">
        <v>20</v>
      </c>
      <c r="AB32" s="819"/>
      <c r="AC32" s="819"/>
      <c r="AD32" s="819"/>
      <c r="AE32" s="820"/>
      <c r="AF32" s="821">
        <v>20</v>
      </c>
      <c r="AG32" s="822"/>
      <c r="AH32" s="822"/>
      <c r="AI32" s="822"/>
      <c r="AJ32" s="823"/>
      <c r="AK32" s="890" t="s">
        <v>574</v>
      </c>
      <c r="AL32" s="891"/>
      <c r="AM32" s="891"/>
      <c r="AN32" s="891"/>
      <c r="AO32" s="891"/>
      <c r="AP32" s="891" t="s">
        <v>574</v>
      </c>
      <c r="AQ32" s="891"/>
      <c r="AR32" s="891"/>
      <c r="AS32" s="891"/>
      <c r="AT32" s="891"/>
      <c r="AU32" s="891" t="s">
        <v>512</v>
      </c>
      <c r="AV32" s="891"/>
      <c r="AW32" s="891"/>
      <c r="AX32" s="891"/>
      <c r="AY32" s="891"/>
      <c r="AZ32" s="892" t="s">
        <v>512</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397</v>
      </c>
      <c r="C33" s="816"/>
      <c r="D33" s="816"/>
      <c r="E33" s="816"/>
      <c r="F33" s="816"/>
      <c r="G33" s="816"/>
      <c r="H33" s="816"/>
      <c r="I33" s="816"/>
      <c r="J33" s="816"/>
      <c r="K33" s="816"/>
      <c r="L33" s="816"/>
      <c r="M33" s="816"/>
      <c r="N33" s="816"/>
      <c r="O33" s="816"/>
      <c r="P33" s="817"/>
      <c r="Q33" s="818">
        <v>2135</v>
      </c>
      <c r="R33" s="819"/>
      <c r="S33" s="819"/>
      <c r="T33" s="819"/>
      <c r="U33" s="819"/>
      <c r="V33" s="819">
        <v>1955</v>
      </c>
      <c r="W33" s="819"/>
      <c r="X33" s="819"/>
      <c r="Y33" s="819"/>
      <c r="Z33" s="819"/>
      <c r="AA33" s="819">
        <v>180</v>
      </c>
      <c r="AB33" s="819"/>
      <c r="AC33" s="819"/>
      <c r="AD33" s="819"/>
      <c r="AE33" s="820"/>
      <c r="AF33" s="821">
        <v>1929</v>
      </c>
      <c r="AG33" s="822"/>
      <c r="AH33" s="822"/>
      <c r="AI33" s="822"/>
      <c r="AJ33" s="823"/>
      <c r="AK33" s="890">
        <v>595</v>
      </c>
      <c r="AL33" s="891"/>
      <c r="AM33" s="891"/>
      <c r="AN33" s="891"/>
      <c r="AO33" s="891"/>
      <c r="AP33" s="891">
        <v>7348</v>
      </c>
      <c r="AQ33" s="891"/>
      <c r="AR33" s="891"/>
      <c r="AS33" s="891"/>
      <c r="AT33" s="891"/>
      <c r="AU33" s="891">
        <v>2388</v>
      </c>
      <c r="AV33" s="891"/>
      <c r="AW33" s="891"/>
      <c r="AX33" s="891"/>
      <c r="AY33" s="891"/>
      <c r="AZ33" s="892" t="s">
        <v>512</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12423</v>
      </c>
      <c r="R34" s="819"/>
      <c r="S34" s="819"/>
      <c r="T34" s="819"/>
      <c r="U34" s="819"/>
      <c r="V34" s="819">
        <v>12826</v>
      </c>
      <c r="W34" s="819"/>
      <c r="X34" s="819"/>
      <c r="Y34" s="819"/>
      <c r="Z34" s="819"/>
      <c r="AA34" s="819">
        <v>403</v>
      </c>
      <c r="AB34" s="819"/>
      <c r="AC34" s="819"/>
      <c r="AD34" s="819"/>
      <c r="AE34" s="820"/>
      <c r="AF34" s="821">
        <v>3891</v>
      </c>
      <c r="AG34" s="822"/>
      <c r="AH34" s="822"/>
      <c r="AI34" s="822"/>
      <c r="AJ34" s="823"/>
      <c r="AK34" s="890">
        <v>1395</v>
      </c>
      <c r="AL34" s="891"/>
      <c r="AM34" s="891"/>
      <c r="AN34" s="891"/>
      <c r="AO34" s="891"/>
      <c r="AP34" s="891">
        <v>6279</v>
      </c>
      <c r="AQ34" s="891"/>
      <c r="AR34" s="891"/>
      <c r="AS34" s="891"/>
      <c r="AT34" s="891"/>
      <c r="AU34" s="891">
        <v>3390</v>
      </c>
      <c r="AV34" s="891"/>
      <c r="AW34" s="891"/>
      <c r="AX34" s="891"/>
      <c r="AY34" s="891"/>
      <c r="AZ34" s="892" t="s">
        <v>512</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400</v>
      </c>
      <c r="C35" s="816"/>
      <c r="D35" s="816"/>
      <c r="E35" s="816"/>
      <c r="F35" s="816"/>
      <c r="G35" s="816"/>
      <c r="H35" s="816"/>
      <c r="I35" s="816"/>
      <c r="J35" s="816"/>
      <c r="K35" s="816"/>
      <c r="L35" s="816"/>
      <c r="M35" s="816"/>
      <c r="N35" s="816"/>
      <c r="O35" s="816"/>
      <c r="P35" s="817"/>
      <c r="Q35" s="818">
        <v>4272</v>
      </c>
      <c r="R35" s="819"/>
      <c r="S35" s="819"/>
      <c r="T35" s="819"/>
      <c r="U35" s="819"/>
      <c r="V35" s="819">
        <v>3614</v>
      </c>
      <c r="W35" s="819"/>
      <c r="X35" s="819"/>
      <c r="Y35" s="819"/>
      <c r="Z35" s="819"/>
      <c r="AA35" s="819">
        <v>658</v>
      </c>
      <c r="AB35" s="819"/>
      <c r="AC35" s="819"/>
      <c r="AD35" s="819"/>
      <c r="AE35" s="820"/>
      <c r="AF35" s="821">
        <v>885</v>
      </c>
      <c r="AG35" s="822"/>
      <c r="AH35" s="822"/>
      <c r="AI35" s="822"/>
      <c r="AJ35" s="823"/>
      <c r="AK35" s="890">
        <v>1911</v>
      </c>
      <c r="AL35" s="891"/>
      <c r="AM35" s="891"/>
      <c r="AN35" s="891"/>
      <c r="AO35" s="891"/>
      <c r="AP35" s="891">
        <v>25457</v>
      </c>
      <c r="AQ35" s="891"/>
      <c r="AR35" s="891"/>
      <c r="AS35" s="891"/>
      <c r="AT35" s="891"/>
      <c r="AU35" s="891">
        <v>16598</v>
      </c>
      <c r="AV35" s="891"/>
      <c r="AW35" s="891"/>
      <c r="AX35" s="891"/>
      <c r="AY35" s="891"/>
      <c r="AZ35" s="892" t="s">
        <v>512</v>
      </c>
      <c r="BA35" s="892"/>
      <c r="BB35" s="892"/>
      <c r="BC35" s="892"/>
      <c r="BD35" s="892"/>
      <c r="BE35" s="888" t="s">
        <v>398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401</v>
      </c>
      <c r="C36" s="816"/>
      <c r="D36" s="816"/>
      <c r="E36" s="816"/>
      <c r="F36" s="816"/>
      <c r="G36" s="816"/>
      <c r="H36" s="816"/>
      <c r="I36" s="816"/>
      <c r="J36" s="816"/>
      <c r="K36" s="816"/>
      <c r="L36" s="816"/>
      <c r="M36" s="816"/>
      <c r="N36" s="816"/>
      <c r="O36" s="816"/>
      <c r="P36" s="817"/>
      <c r="Q36" s="818">
        <v>17</v>
      </c>
      <c r="R36" s="819"/>
      <c r="S36" s="819"/>
      <c r="T36" s="819"/>
      <c r="U36" s="819"/>
      <c r="V36" s="819">
        <v>16</v>
      </c>
      <c r="W36" s="819"/>
      <c r="X36" s="819"/>
      <c r="Y36" s="819"/>
      <c r="Z36" s="819"/>
      <c r="AA36" s="819">
        <v>1</v>
      </c>
      <c r="AB36" s="819"/>
      <c r="AC36" s="819"/>
      <c r="AD36" s="819"/>
      <c r="AE36" s="820"/>
      <c r="AF36" s="821">
        <v>1</v>
      </c>
      <c r="AG36" s="822"/>
      <c r="AH36" s="822"/>
      <c r="AI36" s="822"/>
      <c r="AJ36" s="823"/>
      <c r="AK36" s="890">
        <v>10</v>
      </c>
      <c r="AL36" s="891"/>
      <c r="AM36" s="891"/>
      <c r="AN36" s="891"/>
      <c r="AO36" s="891"/>
      <c r="AP36" s="891" t="s">
        <v>574</v>
      </c>
      <c r="AQ36" s="891"/>
      <c r="AR36" s="891"/>
      <c r="AS36" s="891"/>
      <c r="AT36" s="891"/>
      <c r="AU36" s="891" t="s">
        <v>574</v>
      </c>
      <c r="AV36" s="891"/>
      <c r="AW36" s="891"/>
      <c r="AX36" s="891"/>
      <c r="AY36" s="891"/>
      <c r="AZ36" s="892" t="s">
        <v>512</v>
      </c>
      <c r="BA36" s="892"/>
      <c r="BB36" s="892"/>
      <c r="BC36" s="892"/>
      <c r="BD36" s="892"/>
      <c r="BE36" s="888" t="s">
        <v>402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7341</v>
      </c>
      <c r="AG63" s="902"/>
      <c r="AH63" s="902"/>
      <c r="AI63" s="902"/>
      <c r="AJ63" s="903"/>
      <c r="AK63" s="904"/>
      <c r="AL63" s="899"/>
      <c r="AM63" s="899"/>
      <c r="AN63" s="899"/>
      <c r="AO63" s="899"/>
      <c r="AP63" s="902">
        <f>SUM(AP28:AT36)</f>
        <v>39084</v>
      </c>
      <c r="AQ63" s="902"/>
      <c r="AR63" s="902"/>
      <c r="AS63" s="902"/>
      <c r="AT63" s="902"/>
      <c r="AU63" s="902">
        <f>SUM(AU28:AY36)</f>
        <v>22376</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385</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389</v>
      </c>
      <c r="AQ66" s="778"/>
      <c r="AR66" s="778"/>
      <c r="AS66" s="778"/>
      <c r="AT66" s="779"/>
      <c r="AU66" s="777" t="s">
        <v>412</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5944</v>
      </c>
      <c r="R68" s="926"/>
      <c r="S68" s="926"/>
      <c r="T68" s="926"/>
      <c r="U68" s="926"/>
      <c r="V68" s="926">
        <v>5777</v>
      </c>
      <c r="W68" s="926"/>
      <c r="X68" s="926"/>
      <c r="Y68" s="926"/>
      <c r="Z68" s="926"/>
      <c r="AA68" s="926">
        <v>167</v>
      </c>
      <c r="AB68" s="926"/>
      <c r="AC68" s="926"/>
      <c r="AD68" s="926"/>
      <c r="AE68" s="926"/>
      <c r="AF68" s="926">
        <v>121</v>
      </c>
      <c r="AG68" s="926"/>
      <c r="AH68" s="926"/>
      <c r="AI68" s="926"/>
      <c r="AJ68" s="926"/>
      <c r="AK68" s="926">
        <v>31</v>
      </c>
      <c r="AL68" s="926"/>
      <c r="AM68" s="926"/>
      <c r="AN68" s="926"/>
      <c r="AO68" s="926"/>
      <c r="AP68" s="926">
        <v>4073</v>
      </c>
      <c r="AQ68" s="926"/>
      <c r="AR68" s="926"/>
      <c r="AS68" s="926"/>
      <c r="AT68" s="926"/>
      <c r="AU68" s="926">
        <v>2376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16</v>
      </c>
      <c r="R69" s="891"/>
      <c r="S69" s="891"/>
      <c r="T69" s="891"/>
      <c r="U69" s="891"/>
      <c r="V69" s="891">
        <v>11</v>
      </c>
      <c r="W69" s="891"/>
      <c r="X69" s="891"/>
      <c r="Y69" s="891"/>
      <c r="Z69" s="891"/>
      <c r="AA69" s="891">
        <v>5</v>
      </c>
      <c r="AB69" s="891"/>
      <c r="AC69" s="891"/>
      <c r="AD69" s="891"/>
      <c r="AE69" s="891"/>
      <c r="AF69" s="891">
        <v>5</v>
      </c>
      <c r="AG69" s="891"/>
      <c r="AH69" s="891"/>
      <c r="AI69" s="891"/>
      <c r="AJ69" s="891"/>
      <c r="AK69" s="891" t="s">
        <v>598</v>
      </c>
      <c r="AL69" s="891"/>
      <c r="AM69" s="891"/>
      <c r="AN69" s="891"/>
      <c r="AO69" s="891"/>
      <c r="AP69" s="891" t="s">
        <v>574</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2170</v>
      </c>
      <c r="R70" s="891"/>
      <c r="S70" s="891"/>
      <c r="T70" s="891"/>
      <c r="U70" s="891"/>
      <c r="V70" s="891">
        <v>2130</v>
      </c>
      <c r="W70" s="891"/>
      <c r="X70" s="891"/>
      <c r="Y70" s="891"/>
      <c r="Z70" s="891"/>
      <c r="AA70" s="891">
        <v>40</v>
      </c>
      <c r="AB70" s="891"/>
      <c r="AC70" s="891"/>
      <c r="AD70" s="891"/>
      <c r="AE70" s="891"/>
      <c r="AF70" s="891">
        <v>40</v>
      </c>
      <c r="AG70" s="891"/>
      <c r="AH70" s="891"/>
      <c r="AI70" s="891"/>
      <c r="AJ70" s="891"/>
      <c r="AK70" s="891" t="s">
        <v>598</v>
      </c>
      <c r="AL70" s="891"/>
      <c r="AM70" s="891"/>
      <c r="AN70" s="891"/>
      <c r="AO70" s="891"/>
      <c r="AP70" s="891">
        <v>217</v>
      </c>
      <c r="AQ70" s="891"/>
      <c r="AR70" s="891"/>
      <c r="AS70" s="891"/>
      <c r="AT70" s="891"/>
      <c r="AU70" s="891">
        <v>103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592</v>
      </c>
      <c r="C71" s="934"/>
      <c r="D71" s="934"/>
      <c r="E71" s="934"/>
      <c r="F71" s="934"/>
      <c r="G71" s="934"/>
      <c r="H71" s="934"/>
      <c r="I71" s="934"/>
      <c r="J71" s="934"/>
      <c r="K71" s="934"/>
      <c r="L71" s="934"/>
      <c r="M71" s="934"/>
      <c r="N71" s="934"/>
      <c r="O71" s="934"/>
      <c r="P71" s="935"/>
      <c r="Q71" s="936">
        <v>30</v>
      </c>
      <c r="R71" s="891"/>
      <c r="S71" s="891"/>
      <c r="T71" s="891"/>
      <c r="U71" s="891"/>
      <c r="V71" s="891">
        <v>16</v>
      </c>
      <c r="W71" s="891"/>
      <c r="X71" s="891"/>
      <c r="Y71" s="891"/>
      <c r="Z71" s="891"/>
      <c r="AA71" s="891">
        <v>14</v>
      </c>
      <c r="AB71" s="891"/>
      <c r="AC71" s="891"/>
      <c r="AD71" s="891"/>
      <c r="AE71" s="891"/>
      <c r="AF71" s="891">
        <v>14</v>
      </c>
      <c r="AG71" s="891"/>
      <c r="AH71" s="891"/>
      <c r="AI71" s="891"/>
      <c r="AJ71" s="891"/>
      <c r="AK71" s="891" t="s">
        <v>598</v>
      </c>
      <c r="AL71" s="891"/>
      <c r="AM71" s="891"/>
      <c r="AN71" s="891"/>
      <c r="AO71" s="891"/>
      <c r="AP71" s="891" t="s">
        <v>574</v>
      </c>
      <c r="AQ71" s="891"/>
      <c r="AR71" s="891"/>
      <c r="AS71" s="891"/>
      <c r="AT71" s="891"/>
      <c r="AU71" s="891" t="s">
        <v>574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578</v>
      </c>
      <c r="C72" s="934"/>
      <c r="D72" s="934"/>
      <c r="E72" s="934"/>
      <c r="F72" s="934"/>
      <c r="G72" s="934"/>
      <c r="H72" s="934"/>
      <c r="I72" s="934"/>
      <c r="J72" s="934"/>
      <c r="K72" s="934"/>
      <c r="L72" s="934"/>
      <c r="M72" s="934"/>
      <c r="N72" s="934"/>
      <c r="O72" s="934"/>
      <c r="P72" s="935"/>
      <c r="Q72" s="936">
        <v>1092</v>
      </c>
      <c r="R72" s="891"/>
      <c r="S72" s="891"/>
      <c r="T72" s="891"/>
      <c r="U72" s="891"/>
      <c r="V72" s="891">
        <v>1062</v>
      </c>
      <c r="W72" s="891"/>
      <c r="X72" s="891"/>
      <c r="Y72" s="891"/>
      <c r="Z72" s="891"/>
      <c r="AA72" s="891">
        <v>30</v>
      </c>
      <c r="AB72" s="891"/>
      <c r="AC72" s="891"/>
      <c r="AD72" s="891"/>
      <c r="AE72" s="891"/>
      <c r="AF72" s="891">
        <v>30</v>
      </c>
      <c r="AG72" s="891"/>
      <c r="AH72" s="891"/>
      <c r="AI72" s="891"/>
      <c r="AJ72" s="891"/>
      <c r="AK72" s="891">
        <v>175</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579</v>
      </c>
      <c r="C73" s="934"/>
      <c r="D73" s="934"/>
      <c r="E73" s="934"/>
      <c r="F73" s="934"/>
      <c r="G73" s="934"/>
      <c r="H73" s="934"/>
      <c r="I73" s="934"/>
      <c r="J73" s="934"/>
      <c r="K73" s="934"/>
      <c r="L73" s="934"/>
      <c r="M73" s="934"/>
      <c r="N73" s="934"/>
      <c r="O73" s="934"/>
      <c r="P73" s="935"/>
      <c r="Q73" s="936">
        <v>194</v>
      </c>
      <c r="R73" s="891"/>
      <c r="S73" s="891"/>
      <c r="T73" s="891"/>
      <c r="U73" s="891"/>
      <c r="V73" s="891">
        <v>185</v>
      </c>
      <c r="W73" s="891"/>
      <c r="X73" s="891"/>
      <c r="Y73" s="891"/>
      <c r="Z73" s="891"/>
      <c r="AA73" s="891">
        <v>8</v>
      </c>
      <c r="AB73" s="891"/>
      <c r="AC73" s="891"/>
      <c r="AD73" s="891"/>
      <c r="AE73" s="891"/>
      <c r="AF73" s="891">
        <v>8</v>
      </c>
      <c r="AG73" s="891"/>
      <c r="AH73" s="891"/>
      <c r="AI73" s="891"/>
      <c r="AJ73" s="891"/>
      <c r="AK73" s="891" t="s">
        <v>598</v>
      </c>
      <c r="AL73" s="891"/>
      <c r="AM73" s="891"/>
      <c r="AN73" s="891"/>
      <c r="AO73" s="891"/>
      <c r="AP73" s="891" t="s">
        <v>574</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580</v>
      </c>
      <c r="C74" s="934"/>
      <c r="D74" s="934"/>
      <c r="E74" s="934"/>
      <c r="F74" s="934"/>
      <c r="G74" s="934"/>
      <c r="H74" s="934"/>
      <c r="I74" s="934"/>
      <c r="J74" s="934"/>
      <c r="K74" s="934"/>
      <c r="L74" s="934"/>
      <c r="M74" s="934"/>
      <c r="N74" s="934"/>
      <c r="O74" s="934"/>
      <c r="P74" s="935"/>
      <c r="Q74" s="936">
        <v>810</v>
      </c>
      <c r="R74" s="891"/>
      <c r="S74" s="891"/>
      <c r="T74" s="891"/>
      <c r="U74" s="891"/>
      <c r="V74" s="891">
        <v>741</v>
      </c>
      <c r="W74" s="891"/>
      <c r="X74" s="891"/>
      <c r="Y74" s="891"/>
      <c r="Z74" s="891"/>
      <c r="AA74" s="891">
        <v>68</v>
      </c>
      <c r="AB74" s="891"/>
      <c r="AC74" s="891"/>
      <c r="AD74" s="891"/>
      <c r="AE74" s="891"/>
      <c r="AF74" s="891">
        <v>68</v>
      </c>
      <c r="AG74" s="891"/>
      <c r="AH74" s="891"/>
      <c r="AI74" s="891"/>
      <c r="AJ74" s="891"/>
      <c r="AK74" s="891" t="s">
        <v>598</v>
      </c>
      <c r="AL74" s="891"/>
      <c r="AM74" s="891"/>
      <c r="AN74" s="891"/>
      <c r="AO74" s="891"/>
      <c r="AP74" s="891" t="s">
        <v>574</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581</v>
      </c>
      <c r="C75" s="934"/>
      <c r="D75" s="934"/>
      <c r="E75" s="934"/>
      <c r="F75" s="934"/>
      <c r="G75" s="934"/>
      <c r="H75" s="934"/>
      <c r="I75" s="934"/>
      <c r="J75" s="934"/>
      <c r="K75" s="934"/>
      <c r="L75" s="934"/>
      <c r="M75" s="934"/>
      <c r="N75" s="934"/>
      <c r="O75" s="934"/>
      <c r="P75" s="935"/>
      <c r="Q75" s="939">
        <v>280987</v>
      </c>
      <c r="R75" s="940"/>
      <c r="S75" s="940"/>
      <c r="T75" s="940"/>
      <c r="U75" s="890"/>
      <c r="V75" s="941">
        <v>267948</v>
      </c>
      <c r="W75" s="940"/>
      <c r="X75" s="940"/>
      <c r="Y75" s="940"/>
      <c r="Z75" s="890"/>
      <c r="AA75" s="941">
        <v>13039</v>
      </c>
      <c r="AB75" s="940"/>
      <c r="AC75" s="940"/>
      <c r="AD75" s="940"/>
      <c r="AE75" s="890"/>
      <c r="AF75" s="941">
        <v>13039</v>
      </c>
      <c r="AG75" s="940"/>
      <c r="AH75" s="940"/>
      <c r="AI75" s="940"/>
      <c r="AJ75" s="890"/>
      <c r="AK75" s="941">
        <v>500</v>
      </c>
      <c r="AL75" s="940"/>
      <c r="AM75" s="940"/>
      <c r="AN75" s="940"/>
      <c r="AO75" s="890"/>
      <c r="AP75" s="891" t="s">
        <v>574</v>
      </c>
      <c r="AQ75" s="891"/>
      <c r="AR75" s="891"/>
      <c r="AS75" s="891"/>
      <c r="AT75" s="891"/>
      <c r="AU75" s="891" t="s">
        <v>574</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582</v>
      </c>
      <c r="C76" s="934"/>
      <c r="D76" s="934"/>
      <c r="E76" s="934"/>
      <c r="F76" s="934"/>
      <c r="G76" s="934"/>
      <c r="H76" s="934"/>
      <c r="I76" s="934"/>
      <c r="J76" s="934"/>
      <c r="K76" s="934"/>
      <c r="L76" s="934"/>
      <c r="M76" s="934"/>
      <c r="N76" s="934"/>
      <c r="O76" s="934"/>
      <c r="P76" s="935"/>
      <c r="Q76" s="939">
        <v>2</v>
      </c>
      <c r="R76" s="940"/>
      <c r="S76" s="940"/>
      <c r="T76" s="940"/>
      <c r="U76" s="890"/>
      <c r="V76" s="941">
        <v>2</v>
      </c>
      <c r="W76" s="940"/>
      <c r="X76" s="940"/>
      <c r="Y76" s="940"/>
      <c r="Z76" s="890"/>
      <c r="AA76" s="941">
        <v>0</v>
      </c>
      <c r="AB76" s="940"/>
      <c r="AC76" s="940"/>
      <c r="AD76" s="940"/>
      <c r="AE76" s="890"/>
      <c r="AF76" s="941">
        <v>0</v>
      </c>
      <c r="AG76" s="940"/>
      <c r="AH76" s="940"/>
      <c r="AI76" s="940"/>
      <c r="AJ76" s="890"/>
      <c r="AK76" s="941" t="s">
        <v>598</v>
      </c>
      <c r="AL76" s="940"/>
      <c r="AM76" s="940"/>
      <c r="AN76" s="940"/>
      <c r="AO76" s="890"/>
      <c r="AP76" s="891" t="s">
        <v>574</v>
      </c>
      <c r="AQ76" s="891"/>
      <c r="AR76" s="891"/>
      <c r="AS76" s="891"/>
      <c r="AT76" s="891"/>
      <c r="AU76" s="891" t="s">
        <v>574</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583</v>
      </c>
      <c r="C77" s="934"/>
      <c r="D77" s="934"/>
      <c r="E77" s="934"/>
      <c r="F77" s="934"/>
      <c r="G77" s="934"/>
      <c r="H77" s="934"/>
      <c r="I77" s="934"/>
      <c r="J77" s="934"/>
      <c r="K77" s="934"/>
      <c r="L77" s="934"/>
      <c r="M77" s="934"/>
      <c r="N77" s="934"/>
      <c r="O77" s="934"/>
      <c r="P77" s="935"/>
      <c r="Q77" s="939">
        <v>373</v>
      </c>
      <c r="R77" s="940"/>
      <c r="S77" s="940"/>
      <c r="T77" s="940"/>
      <c r="U77" s="890"/>
      <c r="V77" s="941">
        <v>209</v>
      </c>
      <c r="W77" s="940"/>
      <c r="X77" s="940"/>
      <c r="Y77" s="940"/>
      <c r="Z77" s="890"/>
      <c r="AA77" s="941">
        <v>164</v>
      </c>
      <c r="AB77" s="940"/>
      <c r="AC77" s="940"/>
      <c r="AD77" s="940"/>
      <c r="AE77" s="890"/>
      <c r="AF77" s="941">
        <v>164</v>
      </c>
      <c r="AG77" s="940"/>
      <c r="AH77" s="940"/>
      <c r="AI77" s="940"/>
      <c r="AJ77" s="890"/>
      <c r="AK77" s="941">
        <v>4</v>
      </c>
      <c r="AL77" s="940"/>
      <c r="AM77" s="940"/>
      <c r="AN77" s="940"/>
      <c r="AO77" s="890"/>
      <c r="AP77" s="941" t="s">
        <v>512</v>
      </c>
      <c r="AQ77" s="940"/>
      <c r="AR77" s="940"/>
      <c r="AS77" s="940"/>
      <c r="AT77" s="890"/>
      <c r="AU77" s="941" t="s">
        <v>512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f>SUM(AP68:AT76)</f>
        <v>4290</v>
      </c>
      <c r="AQ88" s="902"/>
      <c r="AR88" s="902"/>
      <c r="AS88" s="902"/>
      <c r="AT88" s="902"/>
      <c r="AU88" s="902">
        <f>SUM(AU68:AY76)</f>
        <v>2479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SUM(CR7:CV14)</f>
        <v>128</v>
      </c>
      <c r="CS102" s="910"/>
      <c r="CT102" s="910"/>
      <c r="CU102" s="910"/>
      <c r="CV102" s="953"/>
      <c r="CW102" s="952">
        <f t="shared" ref="CW102" si="0">SUM(CW7:DA14)</f>
        <v>63</v>
      </c>
      <c r="CX102" s="910"/>
      <c r="CY102" s="910"/>
      <c r="CZ102" s="910"/>
      <c r="DA102" s="953"/>
      <c r="DB102" s="952">
        <f t="shared" ref="DB102" si="1">SUM(DB7:DF14)</f>
        <v>0</v>
      </c>
      <c r="DC102" s="910"/>
      <c r="DD102" s="910"/>
      <c r="DE102" s="910"/>
      <c r="DF102" s="953"/>
      <c r="DG102" s="952">
        <f t="shared" ref="DG102" si="2">SUM(DG7:DK14)</f>
        <v>0</v>
      </c>
      <c r="DH102" s="910"/>
      <c r="DI102" s="910"/>
      <c r="DJ102" s="910"/>
      <c r="DK102" s="953"/>
      <c r="DL102" s="952">
        <f t="shared" ref="DL102" si="3">SUM(DL7:DP14)</f>
        <v>0</v>
      </c>
      <c r="DM102" s="910"/>
      <c r="DN102" s="910"/>
      <c r="DO102" s="910"/>
      <c r="DP102" s="953"/>
      <c r="DQ102" s="952">
        <f t="shared" ref="DQ102" si="4">SUM(DQ7:DU14)</f>
        <v>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297</v>
      </c>
      <c r="AG109" s="955"/>
      <c r="AH109" s="955"/>
      <c r="AI109" s="955"/>
      <c r="AJ109" s="956"/>
      <c r="AK109" s="954" t="s">
        <v>296</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297</v>
      </c>
      <c r="BW109" s="955"/>
      <c r="BX109" s="955"/>
      <c r="BY109" s="955"/>
      <c r="BZ109" s="956"/>
      <c r="CA109" s="954" t="s">
        <v>296</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297</v>
      </c>
      <c r="DM109" s="955"/>
      <c r="DN109" s="955"/>
      <c r="DO109" s="955"/>
      <c r="DP109" s="956"/>
      <c r="DQ109" s="954" t="s">
        <v>296</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4863200</v>
      </c>
      <c r="AB110" s="962"/>
      <c r="AC110" s="962"/>
      <c r="AD110" s="962"/>
      <c r="AE110" s="963"/>
      <c r="AF110" s="964">
        <v>4927019</v>
      </c>
      <c r="AG110" s="962"/>
      <c r="AH110" s="962"/>
      <c r="AI110" s="962"/>
      <c r="AJ110" s="963"/>
      <c r="AK110" s="964">
        <v>4858210</v>
      </c>
      <c r="AL110" s="962"/>
      <c r="AM110" s="962"/>
      <c r="AN110" s="962"/>
      <c r="AO110" s="963"/>
      <c r="AP110" s="965">
        <v>22.5</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44216769</v>
      </c>
      <c r="BR110" s="997"/>
      <c r="BS110" s="997"/>
      <c r="BT110" s="997"/>
      <c r="BU110" s="997"/>
      <c r="BV110" s="997">
        <v>43083824</v>
      </c>
      <c r="BW110" s="997"/>
      <c r="BX110" s="997"/>
      <c r="BY110" s="997"/>
      <c r="BZ110" s="997"/>
      <c r="CA110" s="997">
        <v>42169424</v>
      </c>
      <c r="CB110" s="997"/>
      <c r="CC110" s="997"/>
      <c r="CD110" s="997"/>
      <c r="CE110" s="997"/>
      <c r="CF110" s="1011">
        <v>195.5</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430</v>
      </c>
      <c r="DM110" s="997"/>
      <c r="DN110" s="997"/>
      <c r="DO110" s="997"/>
      <c r="DP110" s="997"/>
      <c r="DQ110" s="997" t="s">
        <v>431</v>
      </c>
      <c r="DR110" s="997"/>
      <c r="DS110" s="997"/>
      <c r="DT110" s="997"/>
      <c r="DU110" s="997"/>
      <c r="DV110" s="998" t="s">
        <v>432</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434</v>
      </c>
      <c r="AB111" s="1004"/>
      <c r="AC111" s="1004"/>
      <c r="AD111" s="1004"/>
      <c r="AE111" s="1005"/>
      <c r="AF111" s="1006" t="s">
        <v>132</v>
      </c>
      <c r="AG111" s="1004"/>
      <c r="AH111" s="1004"/>
      <c r="AI111" s="1004"/>
      <c r="AJ111" s="1005"/>
      <c r="AK111" s="1006" t="s">
        <v>435</v>
      </c>
      <c r="AL111" s="1004"/>
      <c r="AM111" s="1004"/>
      <c r="AN111" s="1004"/>
      <c r="AO111" s="1005"/>
      <c r="AP111" s="1007" t="s">
        <v>431</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569087</v>
      </c>
      <c r="BR111" s="990"/>
      <c r="BS111" s="990"/>
      <c r="BT111" s="990"/>
      <c r="BU111" s="990"/>
      <c r="BV111" s="990">
        <v>498710</v>
      </c>
      <c r="BW111" s="990"/>
      <c r="BX111" s="990"/>
      <c r="BY111" s="990"/>
      <c r="BZ111" s="990"/>
      <c r="CA111" s="990">
        <v>1200451</v>
      </c>
      <c r="CB111" s="990"/>
      <c r="CC111" s="990"/>
      <c r="CD111" s="990"/>
      <c r="CE111" s="990"/>
      <c r="CF111" s="984">
        <v>5.6</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430</v>
      </c>
      <c r="DM111" s="990"/>
      <c r="DN111" s="990"/>
      <c r="DO111" s="990"/>
      <c r="DP111" s="990"/>
      <c r="DQ111" s="990" t="s">
        <v>431</v>
      </c>
      <c r="DR111" s="990"/>
      <c r="DS111" s="990"/>
      <c r="DT111" s="990"/>
      <c r="DU111" s="990"/>
      <c r="DV111" s="991" t="s">
        <v>132</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381</v>
      </c>
      <c r="AB112" s="1029"/>
      <c r="AC112" s="1029"/>
      <c r="AD112" s="1029"/>
      <c r="AE112" s="1030"/>
      <c r="AF112" s="1031" t="s">
        <v>430</v>
      </c>
      <c r="AG112" s="1029"/>
      <c r="AH112" s="1029"/>
      <c r="AI112" s="1029"/>
      <c r="AJ112" s="1030"/>
      <c r="AK112" s="1031" t="s">
        <v>429</v>
      </c>
      <c r="AL112" s="1029"/>
      <c r="AM112" s="1029"/>
      <c r="AN112" s="1029"/>
      <c r="AO112" s="1030"/>
      <c r="AP112" s="1032" t="s">
        <v>430</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23746662</v>
      </c>
      <c r="BR112" s="990"/>
      <c r="BS112" s="990"/>
      <c r="BT112" s="990"/>
      <c r="BU112" s="990"/>
      <c r="BV112" s="990">
        <v>23506577</v>
      </c>
      <c r="BW112" s="990"/>
      <c r="BX112" s="990"/>
      <c r="BY112" s="990"/>
      <c r="BZ112" s="990"/>
      <c r="CA112" s="990">
        <v>22376127</v>
      </c>
      <c r="CB112" s="990"/>
      <c r="CC112" s="990"/>
      <c r="CD112" s="990"/>
      <c r="CE112" s="990"/>
      <c r="CF112" s="984">
        <v>103.7</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132</v>
      </c>
      <c r="DM112" s="990"/>
      <c r="DN112" s="990"/>
      <c r="DO112" s="990"/>
      <c r="DP112" s="990"/>
      <c r="DQ112" s="990" t="s">
        <v>435</v>
      </c>
      <c r="DR112" s="990"/>
      <c r="DS112" s="990"/>
      <c r="DT112" s="990"/>
      <c r="DU112" s="990"/>
      <c r="DV112" s="991" t="s">
        <v>429</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2633452</v>
      </c>
      <c r="AB113" s="1004"/>
      <c r="AC113" s="1004"/>
      <c r="AD113" s="1004"/>
      <c r="AE113" s="1005"/>
      <c r="AF113" s="1006">
        <v>2680985</v>
      </c>
      <c r="AG113" s="1004"/>
      <c r="AH113" s="1004"/>
      <c r="AI113" s="1004"/>
      <c r="AJ113" s="1005"/>
      <c r="AK113" s="1006">
        <v>2632225</v>
      </c>
      <c r="AL113" s="1004"/>
      <c r="AM113" s="1004"/>
      <c r="AN113" s="1004"/>
      <c r="AO113" s="1005"/>
      <c r="AP113" s="1007">
        <v>12.2</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421511</v>
      </c>
      <c r="BR113" s="990"/>
      <c r="BS113" s="990"/>
      <c r="BT113" s="990"/>
      <c r="BU113" s="990"/>
      <c r="BV113" s="990">
        <v>1104174</v>
      </c>
      <c r="BW113" s="990"/>
      <c r="BX113" s="990"/>
      <c r="BY113" s="990"/>
      <c r="BZ113" s="990"/>
      <c r="CA113" s="990">
        <v>2478606</v>
      </c>
      <c r="CB113" s="990"/>
      <c r="CC113" s="990"/>
      <c r="CD113" s="990"/>
      <c r="CE113" s="990"/>
      <c r="CF113" s="984">
        <v>11.5</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445</v>
      </c>
      <c r="DR113" s="1029"/>
      <c r="DS113" s="1029"/>
      <c r="DT113" s="1029"/>
      <c r="DU113" s="1030"/>
      <c r="DV113" s="1032" t="s">
        <v>434</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314086</v>
      </c>
      <c r="AB114" s="1029"/>
      <c r="AC114" s="1029"/>
      <c r="AD114" s="1029"/>
      <c r="AE114" s="1030"/>
      <c r="AF114" s="1031">
        <v>357043</v>
      </c>
      <c r="AG114" s="1029"/>
      <c r="AH114" s="1029"/>
      <c r="AI114" s="1029"/>
      <c r="AJ114" s="1030"/>
      <c r="AK114" s="1031">
        <v>248976</v>
      </c>
      <c r="AL114" s="1029"/>
      <c r="AM114" s="1029"/>
      <c r="AN114" s="1029"/>
      <c r="AO114" s="1030"/>
      <c r="AP114" s="1032">
        <v>1.2</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7237202</v>
      </c>
      <c r="BR114" s="990"/>
      <c r="BS114" s="990"/>
      <c r="BT114" s="990"/>
      <c r="BU114" s="990"/>
      <c r="BV114" s="990">
        <v>7211617</v>
      </c>
      <c r="BW114" s="990"/>
      <c r="BX114" s="990"/>
      <c r="BY114" s="990"/>
      <c r="BZ114" s="990"/>
      <c r="CA114" s="990">
        <v>7164035</v>
      </c>
      <c r="CB114" s="990"/>
      <c r="CC114" s="990"/>
      <c r="CD114" s="990"/>
      <c r="CE114" s="990"/>
      <c r="CF114" s="984">
        <v>33.200000000000003</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449</v>
      </c>
      <c r="DM114" s="1029"/>
      <c r="DN114" s="1029"/>
      <c r="DO114" s="1029"/>
      <c r="DP114" s="1030"/>
      <c r="DQ114" s="1031" t="s">
        <v>429</v>
      </c>
      <c r="DR114" s="1029"/>
      <c r="DS114" s="1029"/>
      <c r="DT114" s="1029"/>
      <c r="DU114" s="1030"/>
      <c r="DV114" s="1032" t="s">
        <v>132</v>
      </c>
      <c r="DW114" s="1033"/>
      <c r="DX114" s="1033"/>
      <c r="DY114" s="1033"/>
      <c r="DZ114" s="1034"/>
    </row>
    <row r="115" spans="1:130" s="226" customFormat="1" ht="26.25" customHeight="1" x14ac:dyDescent="0.15">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158811</v>
      </c>
      <c r="AB115" s="1004"/>
      <c r="AC115" s="1004"/>
      <c r="AD115" s="1004"/>
      <c r="AE115" s="1005"/>
      <c r="AF115" s="1006">
        <v>137367</v>
      </c>
      <c r="AG115" s="1004"/>
      <c r="AH115" s="1004"/>
      <c r="AI115" s="1004"/>
      <c r="AJ115" s="1005"/>
      <c r="AK115" s="1006">
        <v>118632</v>
      </c>
      <c r="AL115" s="1004"/>
      <c r="AM115" s="1004"/>
      <c r="AN115" s="1004"/>
      <c r="AO115" s="1005"/>
      <c r="AP115" s="1007">
        <v>0.5</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t="s">
        <v>435</v>
      </c>
      <c r="BW115" s="990"/>
      <c r="BX115" s="990"/>
      <c r="BY115" s="990"/>
      <c r="BZ115" s="990"/>
      <c r="CA115" s="990" t="s">
        <v>434</v>
      </c>
      <c r="CB115" s="990"/>
      <c r="CC115" s="990"/>
      <c r="CD115" s="990"/>
      <c r="CE115" s="990"/>
      <c r="CF115" s="984" t="s">
        <v>429</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445</v>
      </c>
      <c r="DH115" s="1029"/>
      <c r="DI115" s="1029"/>
      <c r="DJ115" s="1029"/>
      <c r="DK115" s="1030"/>
      <c r="DL115" s="1031" t="s">
        <v>429</v>
      </c>
      <c r="DM115" s="1029"/>
      <c r="DN115" s="1029"/>
      <c r="DO115" s="1029"/>
      <c r="DP115" s="1030"/>
      <c r="DQ115" s="1031" t="s">
        <v>431</v>
      </c>
      <c r="DR115" s="1029"/>
      <c r="DS115" s="1029"/>
      <c r="DT115" s="1029"/>
      <c r="DU115" s="1030"/>
      <c r="DV115" s="1032" t="s">
        <v>431</v>
      </c>
      <c r="DW115" s="1033"/>
      <c r="DX115" s="1033"/>
      <c r="DY115" s="1033"/>
      <c r="DZ115" s="1034"/>
    </row>
    <row r="116" spans="1:130" s="226" customFormat="1" ht="26.25" customHeight="1" x14ac:dyDescent="0.15">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429</v>
      </c>
      <c r="AG116" s="1029"/>
      <c r="AH116" s="1029"/>
      <c r="AI116" s="1029"/>
      <c r="AJ116" s="1030"/>
      <c r="AK116" s="1031" t="s">
        <v>429</v>
      </c>
      <c r="AL116" s="1029"/>
      <c r="AM116" s="1029"/>
      <c r="AN116" s="1029"/>
      <c r="AO116" s="1030"/>
      <c r="AP116" s="1032" t="s">
        <v>431</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132</v>
      </c>
      <c r="BW116" s="990"/>
      <c r="BX116" s="990"/>
      <c r="BY116" s="990"/>
      <c r="BZ116" s="990"/>
      <c r="CA116" s="990" t="s">
        <v>431</v>
      </c>
      <c r="CB116" s="990"/>
      <c r="CC116" s="990"/>
      <c r="CD116" s="990"/>
      <c r="CE116" s="990"/>
      <c r="CF116" s="984" t="s">
        <v>132</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432</v>
      </c>
      <c r="DM116" s="1029"/>
      <c r="DN116" s="1029"/>
      <c r="DO116" s="1029"/>
      <c r="DP116" s="1030"/>
      <c r="DQ116" s="1031">
        <v>766174</v>
      </c>
      <c r="DR116" s="1029"/>
      <c r="DS116" s="1029"/>
      <c r="DT116" s="1029"/>
      <c r="DU116" s="1030"/>
      <c r="DV116" s="1032">
        <v>3.6</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7969549</v>
      </c>
      <c r="AB117" s="1047"/>
      <c r="AC117" s="1047"/>
      <c r="AD117" s="1047"/>
      <c r="AE117" s="1048"/>
      <c r="AF117" s="1049">
        <v>8102414</v>
      </c>
      <c r="AG117" s="1047"/>
      <c r="AH117" s="1047"/>
      <c r="AI117" s="1047"/>
      <c r="AJ117" s="1048"/>
      <c r="AK117" s="1049">
        <v>7858043</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435</v>
      </c>
      <c r="BR117" s="990"/>
      <c r="BS117" s="990"/>
      <c r="BT117" s="990"/>
      <c r="BU117" s="990"/>
      <c r="BV117" s="990" t="s">
        <v>432</v>
      </c>
      <c r="BW117" s="990"/>
      <c r="BX117" s="990"/>
      <c r="BY117" s="990"/>
      <c r="BZ117" s="990"/>
      <c r="CA117" s="990" t="s">
        <v>434</v>
      </c>
      <c r="CB117" s="990"/>
      <c r="CC117" s="990"/>
      <c r="CD117" s="990"/>
      <c r="CE117" s="990"/>
      <c r="CF117" s="984" t="s">
        <v>430</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381</v>
      </c>
      <c r="DH117" s="1029"/>
      <c r="DI117" s="1029"/>
      <c r="DJ117" s="1029"/>
      <c r="DK117" s="1030"/>
      <c r="DL117" s="1031" t="s">
        <v>431</v>
      </c>
      <c r="DM117" s="1029"/>
      <c r="DN117" s="1029"/>
      <c r="DO117" s="1029"/>
      <c r="DP117" s="1030"/>
      <c r="DQ117" s="1031" t="s">
        <v>435</v>
      </c>
      <c r="DR117" s="1029"/>
      <c r="DS117" s="1029"/>
      <c r="DT117" s="1029"/>
      <c r="DU117" s="1030"/>
      <c r="DV117" s="1032" t="s">
        <v>431</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297</v>
      </c>
      <c r="AG118" s="955"/>
      <c r="AH118" s="955"/>
      <c r="AI118" s="955"/>
      <c r="AJ118" s="956"/>
      <c r="AK118" s="954" t="s">
        <v>296</v>
      </c>
      <c r="AL118" s="955"/>
      <c r="AM118" s="955"/>
      <c r="AN118" s="955"/>
      <c r="AO118" s="956"/>
      <c r="AP118" s="1041" t="s">
        <v>423</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430</v>
      </c>
      <c r="BW118" s="1068"/>
      <c r="BX118" s="1068"/>
      <c r="BY118" s="1068"/>
      <c r="BZ118" s="1068"/>
      <c r="CA118" s="1068" t="s">
        <v>434</v>
      </c>
      <c r="CB118" s="1068"/>
      <c r="CC118" s="1068"/>
      <c r="CD118" s="1068"/>
      <c r="CE118" s="1068"/>
      <c r="CF118" s="984" t="s">
        <v>460</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381</v>
      </c>
      <c r="DH118" s="1029"/>
      <c r="DI118" s="1029"/>
      <c r="DJ118" s="1029"/>
      <c r="DK118" s="1030"/>
      <c r="DL118" s="1031" t="s">
        <v>445</v>
      </c>
      <c r="DM118" s="1029"/>
      <c r="DN118" s="1029"/>
      <c r="DO118" s="1029"/>
      <c r="DP118" s="1030"/>
      <c r="DQ118" s="1031" t="s">
        <v>434</v>
      </c>
      <c r="DR118" s="1029"/>
      <c r="DS118" s="1029"/>
      <c r="DT118" s="1029"/>
      <c r="DU118" s="1030"/>
      <c r="DV118" s="1032" t="s">
        <v>449</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434</v>
      </c>
      <c r="AG119" s="962"/>
      <c r="AH119" s="962"/>
      <c r="AI119" s="962"/>
      <c r="AJ119" s="963"/>
      <c r="AK119" s="964" t="s">
        <v>431</v>
      </c>
      <c r="AL119" s="962"/>
      <c r="AM119" s="962"/>
      <c r="AN119" s="962"/>
      <c r="AO119" s="963"/>
      <c r="AP119" s="965" t="s">
        <v>381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462</v>
      </c>
      <c r="BP119" s="1076"/>
      <c r="BQ119" s="1067">
        <v>76191231</v>
      </c>
      <c r="BR119" s="1068"/>
      <c r="BS119" s="1068"/>
      <c r="BT119" s="1068"/>
      <c r="BU119" s="1068"/>
      <c r="BV119" s="1068">
        <v>75404902</v>
      </c>
      <c r="BW119" s="1068"/>
      <c r="BX119" s="1068"/>
      <c r="BY119" s="1068"/>
      <c r="BZ119" s="1068"/>
      <c r="CA119" s="1068">
        <v>75388643</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569087</v>
      </c>
      <c r="DH119" s="1054"/>
      <c r="DI119" s="1054"/>
      <c r="DJ119" s="1054"/>
      <c r="DK119" s="1055"/>
      <c r="DL119" s="1053">
        <v>498710</v>
      </c>
      <c r="DM119" s="1054"/>
      <c r="DN119" s="1054"/>
      <c r="DO119" s="1054"/>
      <c r="DP119" s="1055"/>
      <c r="DQ119" s="1053">
        <v>434277</v>
      </c>
      <c r="DR119" s="1054"/>
      <c r="DS119" s="1054"/>
      <c r="DT119" s="1054"/>
      <c r="DU119" s="1055"/>
      <c r="DV119" s="1056">
        <v>2</v>
      </c>
      <c r="DW119" s="1057"/>
      <c r="DX119" s="1057"/>
      <c r="DY119" s="1057"/>
      <c r="DZ119" s="1058"/>
    </row>
    <row r="120" spans="1:130" s="226" customFormat="1" ht="26.25" customHeight="1" x14ac:dyDescent="0.15">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435</v>
      </c>
      <c r="AG120" s="1029"/>
      <c r="AH120" s="1029"/>
      <c r="AI120" s="1029"/>
      <c r="AJ120" s="1030"/>
      <c r="AK120" s="1031" t="s">
        <v>430</v>
      </c>
      <c r="AL120" s="1029"/>
      <c r="AM120" s="1029"/>
      <c r="AN120" s="1029"/>
      <c r="AO120" s="1030"/>
      <c r="AP120" s="1032" t="s">
        <v>431</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11669139</v>
      </c>
      <c r="BR120" s="997"/>
      <c r="BS120" s="997"/>
      <c r="BT120" s="997"/>
      <c r="BU120" s="997"/>
      <c r="BV120" s="997">
        <v>11866866</v>
      </c>
      <c r="BW120" s="997"/>
      <c r="BX120" s="997"/>
      <c r="BY120" s="997"/>
      <c r="BZ120" s="997"/>
      <c r="CA120" s="997">
        <v>11679240</v>
      </c>
      <c r="CB120" s="997"/>
      <c r="CC120" s="997"/>
      <c r="CD120" s="997"/>
      <c r="CE120" s="997"/>
      <c r="CF120" s="1011">
        <v>54.1</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t="s">
        <v>431</v>
      </c>
      <c r="DH120" s="997"/>
      <c r="DI120" s="997"/>
      <c r="DJ120" s="997"/>
      <c r="DK120" s="997"/>
      <c r="DL120" s="997">
        <v>17428141</v>
      </c>
      <c r="DM120" s="997"/>
      <c r="DN120" s="997"/>
      <c r="DO120" s="997"/>
      <c r="DP120" s="997"/>
      <c r="DQ120" s="997">
        <v>16598282</v>
      </c>
      <c r="DR120" s="997"/>
      <c r="DS120" s="997"/>
      <c r="DT120" s="997"/>
      <c r="DU120" s="997"/>
      <c r="DV120" s="998">
        <v>77</v>
      </c>
      <c r="DW120" s="998"/>
      <c r="DX120" s="998"/>
      <c r="DY120" s="998"/>
      <c r="DZ120" s="999"/>
    </row>
    <row r="121" spans="1:130" s="226" customFormat="1" ht="26.25" customHeight="1" x14ac:dyDescent="0.15">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431</v>
      </c>
      <c r="AB121" s="1029"/>
      <c r="AC121" s="1029"/>
      <c r="AD121" s="1029"/>
      <c r="AE121" s="1030"/>
      <c r="AF121" s="1031" t="s">
        <v>381</v>
      </c>
      <c r="AG121" s="1029"/>
      <c r="AH121" s="1029"/>
      <c r="AI121" s="1029"/>
      <c r="AJ121" s="1030"/>
      <c r="AK121" s="1031" t="s">
        <v>445</v>
      </c>
      <c r="AL121" s="1029"/>
      <c r="AM121" s="1029"/>
      <c r="AN121" s="1029"/>
      <c r="AO121" s="1030"/>
      <c r="AP121" s="1032" t="s">
        <v>449</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10124134</v>
      </c>
      <c r="BR121" s="990"/>
      <c r="BS121" s="990"/>
      <c r="BT121" s="990"/>
      <c r="BU121" s="990"/>
      <c r="BV121" s="990">
        <v>10088533</v>
      </c>
      <c r="BW121" s="990"/>
      <c r="BX121" s="990"/>
      <c r="BY121" s="990"/>
      <c r="BZ121" s="990"/>
      <c r="CA121" s="990">
        <v>9239319</v>
      </c>
      <c r="CB121" s="990"/>
      <c r="CC121" s="990"/>
      <c r="CD121" s="990"/>
      <c r="CE121" s="990"/>
      <c r="CF121" s="984">
        <v>42.8</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3094793</v>
      </c>
      <c r="DH121" s="990"/>
      <c r="DI121" s="990"/>
      <c r="DJ121" s="990"/>
      <c r="DK121" s="990"/>
      <c r="DL121" s="990">
        <v>3516059</v>
      </c>
      <c r="DM121" s="990"/>
      <c r="DN121" s="990"/>
      <c r="DO121" s="990"/>
      <c r="DP121" s="990"/>
      <c r="DQ121" s="990">
        <v>3389877</v>
      </c>
      <c r="DR121" s="990"/>
      <c r="DS121" s="990"/>
      <c r="DT121" s="990"/>
      <c r="DU121" s="990"/>
      <c r="DV121" s="991">
        <v>15.7</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434</v>
      </c>
      <c r="AB122" s="1029"/>
      <c r="AC122" s="1029"/>
      <c r="AD122" s="1029"/>
      <c r="AE122" s="1030"/>
      <c r="AF122" s="1031" t="s">
        <v>381</v>
      </c>
      <c r="AG122" s="1029"/>
      <c r="AH122" s="1029"/>
      <c r="AI122" s="1029"/>
      <c r="AJ122" s="1030"/>
      <c r="AK122" s="1031" t="s">
        <v>434</v>
      </c>
      <c r="AL122" s="1029"/>
      <c r="AM122" s="1029"/>
      <c r="AN122" s="1029"/>
      <c r="AO122" s="1030"/>
      <c r="AP122" s="1032" t="s">
        <v>430</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52998839</v>
      </c>
      <c r="BR122" s="1068"/>
      <c r="BS122" s="1068"/>
      <c r="BT122" s="1068"/>
      <c r="BU122" s="1068"/>
      <c r="BV122" s="1068">
        <v>50987145</v>
      </c>
      <c r="BW122" s="1068"/>
      <c r="BX122" s="1068"/>
      <c r="BY122" s="1068"/>
      <c r="BZ122" s="1068"/>
      <c r="CA122" s="1068">
        <v>49265637</v>
      </c>
      <c r="CB122" s="1068"/>
      <c r="CC122" s="1068"/>
      <c r="CD122" s="1068"/>
      <c r="CE122" s="1068"/>
      <c r="CF122" s="1088">
        <v>228.4</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2397049</v>
      </c>
      <c r="DH122" s="990"/>
      <c r="DI122" s="990"/>
      <c r="DJ122" s="990"/>
      <c r="DK122" s="990"/>
      <c r="DL122" s="990">
        <v>2180813</v>
      </c>
      <c r="DM122" s="990"/>
      <c r="DN122" s="990"/>
      <c r="DO122" s="990"/>
      <c r="DP122" s="990"/>
      <c r="DQ122" s="990">
        <v>2387968</v>
      </c>
      <c r="DR122" s="990"/>
      <c r="DS122" s="990"/>
      <c r="DT122" s="990"/>
      <c r="DU122" s="990"/>
      <c r="DV122" s="991">
        <v>11.1</v>
      </c>
      <c r="DW122" s="991"/>
      <c r="DX122" s="991"/>
      <c r="DY122" s="991"/>
      <c r="DZ122" s="992"/>
    </row>
    <row r="123" spans="1:130" s="226" customFormat="1" ht="26.25" customHeight="1" x14ac:dyDescent="0.15">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434</v>
      </c>
      <c r="AB123" s="1029"/>
      <c r="AC123" s="1029"/>
      <c r="AD123" s="1029"/>
      <c r="AE123" s="1030"/>
      <c r="AF123" s="1031" t="s">
        <v>449</v>
      </c>
      <c r="AG123" s="1029"/>
      <c r="AH123" s="1029"/>
      <c r="AI123" s="1029"/>
      <c r="AJ123" s="1030"/>
      <c r="AK123" s="1031" t="s">
        <v>431</v>
      </c>
      <c r="AL123" s="1029"/>
      <c r="AM123" s="1029"/>
      <c r="AN123" s="1029"/>
      <c r="AO123" s="1030"/>
      <c r="AP123" s="1032" t="s">
        <v>435</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473</v>
      </c>
      <c r="BP123" s="1076"/>
      <c r="BQ123" s="1135">
        <v>74792112</v>
      </c>
      <c r="BR123" s="1136"/>
      <c r="BS123" s="1136"/>
      <c r="BT123" s="1136"/>
      <c r="BU123" s="1136"/>
      <c r="BV123" s="1136">
        <v>72942544</v>
      </c>
      <c r="BW123" s="1136"/>
      <c r="BX123" s="1136"/>
      <c r="BY123" s="1136"/>
      <c r="BZ123" s="1136"/>
      <c r="CA123" s="1136">
        <v>70184196</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431</v>
      </c>
      <c r="DH123" s="1029"/>
      <c r="DI123" s="1029"/>
      <c r="DJ123" s="1029"/>
      <c r="DK123" s="1030"/>
      <c r="DL123" s="1031" t="s">
        <v>434</v>
      </c>
      <c r="DM123" s="1029"/>
      <c r="DN123" s="1029"/>
      <c r="DO123" s="1029"/>
      <c r="DP123" s="1030"/>
      <c r="DQ123" s="1031" t="s">
        <v>431</v>
      </c>
      <c r="DR123" s="1029"/>
      <c r="DS123" s="1029"/>
      <c r="DT123" s="1029"/>
      <c r="DU123" s="1030"/>
      <c r="DV123" s="1032" t="s">
        <v>434</v>
      </c>
      <c r="DW123" s="1033"/>
      <c r="DX123" s="1033"/>
      <c r="DY123" s="1033"/>
      <c r="DZ123" s="1034"/>
    </row>
    <row r="124" spans="1:130" s="226" customFormat="1" ht="26.25" customHeight="1" thickBot="1" x14ac:dyDescent="0.2">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460</v>
      </c>
      <c r="AB124" s="1029"/>
      <c r="AC124" s="1029"/>
      <c r="AD124" s="1029"/>
      <c r="AE124" s="1030"/>
      <c r="AF124" s="1031" t="s">
        <v>434</v>
      </c>
      <c r="AG124" s="1029"/>
      <c r="AH124" s="1029"/>
      <c r="AI124" s="1029"/>
      <c r="AJ124" s="1030"/>
      <c r="AK124" s="1031" t="s">
        <v>431</v>
      </c>
      <c r="AL124" s="1029"/>
      <c r="AM124" s="1029"/>
      <c r="AN124" s="1029"/>
      <c r="AO124" s="1030"/>
      <c r="AP124" s="1032" t="s">
        <v>431</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6.3</v>
      </c>
      <c r="BR124" s="1098"/>
      <c r="BS124" s="1098"/>
      <c r="BT124" s="1098"/>
      <c r="BU124" s="1098"/>
      <c r="BV124" s="1098">
        <v>11.2</v>
      </c>
      <c r="BW124" s="1098"/>
      <c r="BX124" s="1098"/>
      <c r="BY124" s="1098"/>
      <c r="BZ124" s="1098"/>
      <c r="CA124" s="1098">
        <v>24.1</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18254820</v>
      </c>
      <c r="DH124" s="1054"/>
      <c r="DI124" s="1054"/>
      <c r="DJ124" s="1054"/>
      <c r="DK124" s="1055"/>
      <c r="DL124" s="1053">
        <v>381564</v>
      </c>
      <c r="DM124" s="1054"/>
      <c r="DN124" s="1054"/>
      <c r="DO124" s="1054"/>
      <c r="DP124" s="1055"/>
      <c r="DQ124" s="1053" t="s">
        <v>434</v>
      </c>
      <c r="DR124" s="1054"/>
      <c r="DS124" s="1054"/>
      <c r="DT124" s="1054"/>
      <c r="DU124" s="1055"/>
      <c r="DV124" s="1056" t="s">
        <v>434</v>
      </c>
      <c r="DW124" s="1057"/>
      <c r="DX124" s="1057"/>
      <c r="DY124" s="1057"/>
      <c r="DZ124" s="1058"/>
    </row>
    <row r="125" spans="1:130" s="226" customFormat="1" ht="26.25" customHeight="1" x14ac:dyDescent="0.15">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434</v>
      </c>
      <c r="AB125" s="1029"/>
      <c r="AC125" s="1029"/>
      <c r="AD125" s="1029"/>
      <c r="AE125" s="1030"/>
      <c r="AF125" s="1031" t="s">
        <v>434</v>
      </c>
      <c r="AG125" s="1029"/>
      <c r="AH125" s="1029"/>
      <c r="AI125" s="1029"/>
      <c r="AJ125" s="1030"/>
      <c r="AK125" s="1031" t="s">
        <v>431</v>
      </c>
      <c r="AL125" s="1029"/>
      <c r="AM125" s="1029"/>
      <c r="AN125" s="1029"/>
      <c r="AO125" s="1030"/>
      <c r="AP125" s="1032" t="s">
        <v>434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431</v>
      </c>
      <c r="DH125" s="997"/>
      <c r="DI125" s="997"/>
      <c r="DJ125" s="997"/>
      <c r="DK125" s="997"/>
      <c r="DL125" s="997" t="s">
        <v>431</v>
      </c>
      <c r="DM125" s="997"/>
      <c r="DN125" s="997"/>
      <c r="DO125" s="997"/>
      <c r="DP125" s="997"/>
      <c r="DQ125" s="997" t="s">
        <v>434</v>
      </c>
      <c r="DR125" s="997"/>
      <c r="DS125" s="997"/>
      <c r="DT125" s="997"/>
      <c r="DU125" s="997"/>
      <c r="DV125" s="998" t="s">
        <v>431</v>
      </c>
      <c r="DW125" s="998"/>
      <c r="DX125" s="998"/>
      <c r="DY125" s="998"/>
      <c r="DZ125" s="999"/>
    </row>
    <row r="126" spans="1:130" s="226" customFormat="1" ht="26.25" customHeight="1" thickBot="1" x14ac:dyDescent="0.2">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431</v>
      </c>
      <c r="AB126" s="1029"/>
      <c r="AC126" s="1029"/>
      <c r="AD126" s="1029"/>
      <c r="AE126" s="1030"/>
      <c r="AF126" s="1031" t="s">
        <v>431</v>
      </c>
      <c r="AG126" s="1029"/>
      <c r="AH126" s="1029"/>
      <c r="AI126" s="1029"/>
      <c r="AJ126" s="1030"/>
      <c r="AK126" s="1031" t="s">
        <v>431</v>
      </c>
      <c r="AL126" s="1029"/>
      <c r="AM126" s="1029"/>
      <c r="AN126" s="1029"/>
      <c r="AO126" s="1030"/>
      <c r="AP126" s="1032" t="s">
        <v>431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431</v>
      </c>
      <c r="DH126" s="990"/>
      <c r="DI126" s="990"/>
      <c r="DJ126" s="990"/>
      <c r="DK126" s="990"/>
      <c r="DL126" s="990" t="s">
        <v>434</v>
      </c>
      <c r="DM126" s="990"/>
      <c r="DN126" s="990"/>
      <c r="DO126" s="990"/>
      <c r="DP126" s="990"/>
      <c r="DQ126" s="990" t="s">
        <v>431</v>
      </c>
      <c r="DR126" s="990"/>
      <c r="DS126" s="990"/>
      <c r="DT126" s="990"/>
      <c r="DU126" s="990"/>
      <c r="DV126" s="991" t="s">
        <v>431</v>
      </c>
      <c r="DW126" s="991"/>
      <c r="DX126" s="991"/>
      <c r="DY126" s="991"/>
      <c r="DZ126" s="992"/>
    </row>
    <row r="127" spans="1:130" s="226" customFormat="1" ht="26.25" customHeight="1" x14ac:dyDescent="0.15">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158811</v>
      </c>
      <c r="AB127" s="1029"/>
      <c r="AC127" s="1029"/>
      <c r="AD127" s="1029"/>
      <c r="AE127" s="1030"/>
      <c r="AF127" s="1031">
        <v>137367</v>
      </c>
      <c r="AG127" s="1029"/>
      <c r="AH127" s="1029"/>
      <c r="AI127" s="1029"/>
      <c r="AJ127" s="1030"/>
      <c r="AK127" s="1031">
        <v>118632</v>
      </c>
      <c r="AL127" s="1029"/>
      <c r="AM127" s="1029"/>
      <c r="AN127" s="1029"/>
      <c r="AO127" s="1030"/>
      <c r="AP127" s="1032">
        <v>0.5</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431</v>
      </c>
      <c r="DH127" s="990"/>
      <c r="DI127" s="990"/>
      <c r="DJ127" s="990"/>
      <c r="DK127" s="990"/>
      <c r="DL127" s="990" t="s">
        <v>434</v>
      </c>
      <c r="DM127" s="990"/>
      <c r="DN127" s="990"/>
      <c r="DO127" s="990"/>
      <c r="DP127" s="990"/>
      <c r="DQ127" s="990" t="s">
        <v>434</v>
      </c>
      <c r="DR127" s="990"/>
      <c r="DS127" s="990"/>
      <c r="DT127" s="990"/>
      <c r="DU127" s="990"/>
      <c r="DV127" s="991" t="s">
        <v>434</v>
      </c>
      <c r="DW127" s="991"/>
      <c r="DX127" s="991"/>
      <c r="DY127" s="991"/>
      <c r="DZ127" s="992"/>
    </row>
    <row r="128" spans="1:130" s="226" customFormat="1" ht="26.25" customHeight="1" thickBot="1" x14ac:dyDescent="0.2">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674186</v>
      </c>
      <c r="AB128" s="1118"/>
      <c r="AC128" s="1118"/>
      <c r="AD128" s="1118"/>
      <c r="AE128" s="1119"/>
      <c r="AF128" s="1120">
        <v>630400</v>
      </c>
      <c r="AG128" s="1118"/>
      <c r="AH128" s="1118"/>
      <c r="AI128" s="1118"/>
      <c r="AJ128" s="1119"/>
      <c r="AK128" s="1120">
        <v>608834</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434</v>
      </c>
      <c r="BG128" s="1125"/>
      <c r="BH128" s="1125"/>
      <c r="BI128" s="1125"/>
      <c r="BJ128" s="1125"/>
      <c r="BK128" s="1125"/>
      <c r="BL128" s="1126"/>
      <c r="BM128" s="1124">
        <v>11.96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445</v>
      </c>
      <c r="DH128" s="1110"/>
      <c r="DI128" s="1110"/>
      <c r="DJ128" s="1110"/>
      <c r="DK128" s="1110"/>
      <c r="DL128" s="1110" t="s">
        <v>434</v>
      </c>
      <c r="DM128" s="1110"/>
      <c r="DN128" s="1110"/>
      <c r="DO128" s="1110"/>
      <c r="DP128" s="1110"/>
      <c r="DQ128" s="1110" t="s">
        <v>434</v>
      </c>
      <c r="DR128" s="1110"/>
      <c r="DS128" s="1110"/>
      <c r="DT128" s="1110"/>
      <c r="DU128" s="1110"/>
      <c r="DV128" s="1111" t="s">
        <v>434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27610659</v>
      </c>
      <c r="AB129" s="1029"/>
      <c r="AC129" s="1029"/>
      <c r="AD129" s="1029"/>
      <c r="AE129" s="1030"/>
      <c r="AF129" s="1031">
        <v>27368904</v>
      </c>
      <c r="AG129" s="1029"/>
      <c r="AH129" s="1029"/>
      <c r="AI129" s="1029"/>
      <c r="AJ129" s="1030"/>
      <c r="AK129" s="1031">
        <v>26972816</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434</v>
      </c>
      <c r="BG129" s="1139"/>
      <c r="BH129" s="1139"/>
      <c r="BI129" s="1139"/>
      <c r="BJ129" s="1139"/>
      <c r="BK129" s="1139"/>
      <c r="BL129" s="1140"/>
      <c r="BM129" s="1138">
        <v>16.96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5541910</v>
      </c>
      <c r="AB130" s="1029"/>
      <c r="AC130" s="1029"/>
      <c r="AD130" s="1029"/>
      <c r="AE130" s="1030"/>
      <c r="AF130" s="1031">
        <v>5563151</v>
      </c>
      <c r="AG130" s="1029"/>
      <c r="AH130" s="1029"/>
      <c r="AI130" s="1029"/>
      <c r="AJ130" s="1030"/>
      <c r="AK130" s="1031">
        <v>5403283</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8.4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22068749</v>
      </c>
      <c r="AB131" s="1054"/>
      <c r="AC131" s="1054"/>
      <c r="AD131" s="1054"/>
      <c r="AE131" s="1055"/>
      <c r="AF131" s="1053">
        <v>21805753</v>
      </c>
      <c r="AG131" s="1054"/>
      <c r="AH131" s="1054"/>
      <c r="AI131" s="1054"/>
      <c r="AJ131" s="1055"/>
      <c r="AK131" s="1053">
        <v>21569533</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24.1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7.9454118579999999</v>
      </c>
      <c r="AB132" s="1170"/>
      <c r="AC132" s="1170"/>
      <c r="AD132" s="1170"/>
      <c r="AE132" s="1171"/>
      <c r="AF132" s="1172">
        <v>8.7539421359999992</v>
      </c>
      <c r="AG132" s="1170"/>
      <c r="AH132" s="1170"/>
      <c r="AI132" s="1170"/>
      <c r="AJ132" s="1171"/>
      <c r="AK132" s="1172">
        <v>8.5580248769999994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7.8</v>
      </c>
      <c r="AB133" s="1153"/>
      <c r="AC133" s="1153"/>
      <c r="AD133" s="1153"/>
      <c r="AE133" s="1154"/>
      <c r="AF133" s="1152">
        <v>7.9</v>
      </c>
      <c r="AG133" s="1153"/>
      <c r="AH133" s="1153"/>
      <c r="AI133" s="1153"/>
      <c r="AJ133" s="1154"/>
      <c r="AK133" s="1152">
        <v>8.4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yxCdpdxzkzaMzrBfu8cy8DM8YohHQx0YXK7xcXMSdQ6HQuKjNhU0c7QiulsNLc2Q/D4Y8R4nocPXv5OpgYYvw==" saltValue="aI6QwYJnUPyJv6bY4K3X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fU9tOziDHeJtophpBQ6otYYcy7/QK4pKXTDUqZUOkieqVpvHW5nBdJ9bTj7uC/n67uZ3okhJk7aoIO+sr+PMw==" saltValue="FDst7GUCgPPqYhZ5lKVy1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oGf50hxAY6fxLknK3KmmIG8cy4exzykDNofMw9OWlB6F8+PN4jpV+AdOZj3YrpX/vF+tY/fvg/5VQzwzOjNfw==" saltValue="Zfd5qdea2Sh6ABXOHQsHh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5895936</v>
      </c>
      <c r="AP9" s="292">
        <v>57450</v>
      </c>
      <c r="AQ9" s="293">
        <v>61989</v>
      </c>
      <c r="AR9" s="294">
        <v>-7.3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1264337</v>
      </c>
      <c r="AP10" s="295">
        <v>12320</v>
      </c>
      <c r="AQ10" s="296">
        <v>5142</v>
      </c>
      <c r="AR10" s="297">
        <v>139.6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823207</v>
      </c>
      <c r="AP11" s="295">
        <v>8021</v>
      </c>
      <c r="AQ11" s="296">
        <v>5922</v>
      </c>
      <c r="AR11" s="297">
        <v>35.4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853</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191703</v>
      </c>
      <c r="AP14" s="295">
        <v>1868</v>
      </c>
      <c r="AQ14" s="296">
        <v>2467</v>
      </c>
      <c r="AR14" s="297">
        <v>-24.3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99057</v>
      </c>
      <c r="AP15" s="295">
        <v>965</v>
      </c>
      <c r="AQ15" s="296">
        <v>2256</v>
      </c>
      <c r="AR15" s="297">
        <v>-57.2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-405103</v>
      </c>
      <c r="AP16" s="295">
        <v>-3947</v>
      </c>
      <c r="AQ16" s="296">
        <v>-5580</v>
      </c>
      <c r="AR16" s="297">
        <v>-29.3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7869137</v>
      </c>
      <c r="AP17" s="295">
        <v>76676</v>
      </c>
      <c r="AQ17" s="296">
        <v>73049</v>
      </c>
      <c r="AR17" s="297">
        <v>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6.99</v>
      </c>
      <c r="AP21" s="308">
        <v>7.09</v>
      </c>
      <c r="AQ21" s="309">
        <v>-0.1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97.2</v>
      </c>
      <c r="AP22" s="313">
        <v>98.2</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4858210</v>
      </c>
      <c r="AP32" s="322">
        <v>47338</v>
      </c>
      <c r="AQ32" s="323">
        <v>45137</v>
      </c>
      <c r="AR32" s="324">
        <v>4.9000000000000004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20</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2632225</v>
      </c>
      <c r="AP35" s="322">
        <v>25648</v>
      </c>
      <c r="AQ35" s="323">
        <v>12921</v>
      </c>
      <c r="AR35" s="324">
        <v>98.5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248976</v>
      </c>
      <c r="AP36" s="322">
        <v>2426</v>
      </c>
      <c r="AQ36" s="323">
        <v>1263</v>
      </c>
      <c r="AR36" s="324">
        <v>92.1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118632</v>
      </c>
      <c r="AP37" s="322">
        <v>1156</v>
      </c>
      <c r="AQ37" s="323">
        <v>931</v>
      </c>
      <c r="AR37" s="324">
        <v>24.2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2</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-608834</v>
      </c>
      <c r="AP39" s="322">
        <v>-5932</v>
      </c>
      <c r="AQ39" s="323">
        <v>-4436</v>
      </c>
      <c r="AR39" s="324">
        <v>33.700000000000003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-5403283</v>
      </c>
      <c r="AP40" s="322">
        <v>-52649</v>
      </c>
      <c r="AQ40" s="323">
        <v>-39263</v>
      </c>
      <c r="AR40" s="324">
        <v>34.1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1845926</v>
      </c>
      <c r="AP41" s="322">
        <v>17987</v>
      </c>
      <c r="AQ41" s="323">
        <v>16574</v>
      </c>
      <c r="AR41" s="324">
        <v>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5969948</v>
      </c>
      <c r="AN51" s="344">
        <v>56561</v>
      </c>
      <c r="AO51" s="345">
        <v>24.9</v>
      </c>
      <c r="AP51" s="346">
        <v>64620</v>
      </c>
      <c r="AQ51" s="347">
        <v>11.4</v>
      </c>
      <c r="AR51" s="348">
        <v>13.5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3862717</v>
      </c>
      <c r="AN52" s="352">
        <v>36596</v>
      </c>
      <c r="AO52" s="353">
        <v>45.3</v>
      </c>
      <c r="AP52" s="354">
        <v>37260</v>
      </c>
      <c r="AQ52" s="355">
        <v>15.4</v>
      </c>
      <c r="AR52" s="356">
        <v>29.9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9394607</v>
      </c>
      <c r="AN53" s="344">
        <v>89650</v>
      </c>
      <c r="AO53" s="345">
        <v>58.5</v>
      </c>
      <c r="AP53" s="346">
        <v>64287</v>
      </c>
      <c r="AQ53" s="347">
        <v>-0.5</v>
      </c>
      <c r="AR53" s="348">
        <v>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6798092</v>
      </c>
      <c r="AN54" s="352">
        <v>64872</v>
      </c>
      <c r="AO54" s="353">
        <v>77.3</v>
      </c>
      <c r="AP54" s="354">
        <v>41052</v>
      </c>
      <c r="AQ54" s="355">
        <v>10.199999999999999</v>
      </c>
      <c r="AR54" s="356">
        <v>67.099999999999994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5507068</v>
      </c>
      <c r="AN55" s="344">
        <v>52827</v>
      </c>
      <c r="AO55" s="345">
        <v>-41.1</v>
      </c>
      <c r="AP55" s="346">
        <v>64346</v>
      </c>
      <c r="AQ55" s="347">
        <v>0.1</v>
      </c>
      <c r="AR55" s="348">
        <v>-41.2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3581416</v>
      </c>
      <c r="AN56" s="352">
        <v>34355</v>
      </c>
      <c r="AO56" s="353">
        <v>-47</v>
      </c>
      <c r="AP56" s="354">
        <v>38517</v>
      </c>
      <c r="AQ56" s="355">
        <v>-6.2</v>
      </c>
      <c r="AR56" s="356">
        <v>-40.799999999999997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5340659</v>
      </c>
      <c r="AN57" s="344">
        <v>51597</v>
      </c>
      <c r="AO57" s="345">
        <v>-2.2999999999999998</v>
      </c>
      <c r="AP57" s="346">
        <v>65942</v>
      </c>
      <c r="AQ57" s="347">
        <v>2.5</v>
      </c>
      <c r="AR57" s="348">
        <v>-4.8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3428314</v>
      </c>
      <c r="AN58" s="352">
        <v>33122</v>
      </c>
      <c r="AO58" s="353">
        <v>-3.6</v>
      </c>
      <c r="AP58" s="354">
        <v>32778</v>
      </c>
      <c r="AQ58" s="355">
        <v>-14.9</v>
      </c>
      <c r="AR58" s="356">
        <v>11.3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6139931</v>
      </c>
      <c r="AN59" s="344">
        <v>59827</v>
      </c>
      <c r="AO59" s="345">
        <v>16</v>
      </c>
      <c r="AP59" s="346">
        <v>68655</v>
      </c>
      <c r="AQ59" s="347">
        <v>4.0999999999999996</v>
      </c>
      <c r="AR59" s="348">
        <v>11.9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3058669</v>
      </c>
      <c r="AN60" s="352">
        <v>29803</v>
      </c>
      <c r="AO60" s="353">
        <v>-10</v>
      </c>
      <c r="AP60" s="354">
        <v>32316</v>
      </c>
      <c r="AQ60" s="355">
        <v>-1.4</v>
      </c>
      <c r="AR60" s="356">
        <v>-8.6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6470443</v>
      </c>
      <c r="AN61" s="359">
        <v>62092</v>
      </c>
      <c r="AO61" s="360">
        <v>11.2</v>
      </c>
      <c r="AP61" s="361">
        <v>65570</v>
      </c>
      <c r="AQ61" s="362">
        <v>3.5</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4145842</v>
      </c>
      <c r="AN62" s="352">
        <v>39750</v>
      </c>
      <c r="AO62" s="353">
        <v>12.4</v>
      </c>
      <c r="AP62" s="354">
        <v>36385</v>
      </c>
      <c r="AQ62" s="355">
        <v>0.6</v>
      </c>
      <c r="AR62" s="356">
        <v>11.8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BAih2bNCEnIgsbjfID4w76djtlnA820er+FI7Qb7Vy9Kcht76Rucz7hk0f0SNXth5AKBQo3TqFLZghOyc5Nog==" saltValue="1QiMoyawA2IjJc7Hwfft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4cZHR2sWc4y/YAoxUUjyRXka6Y6tFnuiKFmNnZkzQL42ohqrzIW0JPBK0qJ1MvPbhj0XEOf0iYgl4DP+OoIQ==" saltValue="vyxngkeeHh5+5BuxmBrz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6spCipkripg28HIKR6S0+dxeZ0YfRna0J4LEQscE/ruhwYgxNhy44aXpb0boX7FyhNEkju2taX+g5Y2Z1RazQ==" saltValue="XNFQHG6pXRbLfZIB9cLD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7.69</v>
      </c>
      <c r="G47" s="12">
        <v>7.09</v>
      </c>
      <c r="H47" s="12">
        <v>8.2200000000000006</v>
      </c>
      <c r="I47" s="12">
        <v>7.93</v>
      </c>
      <c r="J47" s="13">
        <v>6.56</v>
      </c>
    </row>
    <row r="48" spans="2:10" ht="57.75" customHeight="1" x14ac:dyDescent="0.15">
      <c r="B48" s="14"/>
      <c r="C48" s="1214" t="s">
        <v>4</v>
      </c>
      <c r="D48" s="1214"/>
      <c r="E48" s="1215"/>
      <c r="F48" s="15">
        <v>3.96</v>
      </c>
      <c r="G48" s="16">
        <v>3.52</v>
      </c>
      <c r="H48" s="16">
        <v>3.79</v>
      </c>
      <c r="I48" s="16">
        <v>3.63</v>
      </c>
      <c r="J48" s="17">
        <v>3.39</v>
      </c>
    </row>
    <row r="49" spans="2:10" ht="57.75" customHeight="1" thickBot="1" x14ac:dyDescent="0.2">
      <c r="B49" s="18"/>
      <c r="C49" s="1216" t="s">
        <v>5</v>
      </c>
      <c r="D49" s="1216"/>
      <c r="E49" s="1217"/>
      <c r="F49" s="19" t="s">
        <v>560</v>
      </c>
      <c r="G49" s="20" t="s">
        <v>561</v>
      </c>
      <c r="H49" s="20">
        <v>1.62</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DZEoViqTy0OnrwypYtR1amCC4ADLV4psBX9JkPX6Aqhgis/ogThdQdyC1rKWfGe7I3YBNYJnk0JSICxW4EMmQ==" saltValue="X80cdrFIA4sLr9DV2J19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下平 一博</dc:creator>
  <cp:lastModifiedBy> </cp:lastModifiedBy>
  <cp:lastPrinted>2019-10-30T02:36:56Z</cp:lastPrinted>
  <dcterms:created xsi:type="dcterms:W3CDTF">2019-10-16T11:15:31Z</dcterms:created>
  <dcterms:modified xsi:type="dcterms:W3CDTF">2019-10-31T00:23:34Z</dcterms:modified>
</cp:coreProperties>
</file>