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1　佐久地域振興局\208400 佐久水道企業団\"/>
    </mc:Choice>
  </mc:AlternateContent>
  <workbookProtection workbookAlgorithmName="SHA-512" workbookHashValue="hXrl6oRCML+/7XgAFlxrVeYoe/BCgxV0fFZ+qoKdj1L+fJPcBgxLCoSTr8UK3NmPQY4qwIk52vuYkgjHKGfRng==" workbookSaltValue="wdNv77bOW956J2QP0NKqQg==" workbookSpinCount="100000" lockStructure="1"/>
  <bookViews>
    <workbookView xWindow="0" yWindow="0" windowWidth="19200" windowHeight="1155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P6" i="5"/>
  <c r="P10" i="4" s="1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E85" i="4"/>
  <c r="BB10" i="4"/>
  <c r="AT10" i="4"/>
  <c r="W10" i="4"/>
  <c r="I10" i="4"/>
  <c r="B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<sst xmlns="http://schemas.openxmlformats.org/spreadsheetml/2006/main" count="223" uniqueCount="108">
  <si>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</si>
  <si>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</si>
  <si>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</si>
  <si>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</si>
  <si>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</si>
  <si>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</si>
  <si>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</si>
  <si>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</si>
  <si>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</si>
  <si>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</si>
  <si>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</si>
  <si>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</si>
  <si>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</si>
  <si>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</si>
  <si>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</si>
  <si>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</si>
  <si>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</si>
  <si>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</si>
  <si>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</si>
  <si>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</si>
  <si>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</si>
  <si>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</si>
  <si>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</si>
  <si>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</si>
  <si>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</si>
  <si>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</si>
  <si>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</si>
  <si>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</si>
  <si>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</si>
  <si>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</si>
  <si>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</si>
  <si>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</si>
  <si>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</si>
  <si>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</si>
  <si>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</si>
  <si>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</si>
  <si>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</si>
  <si>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</si>
  <si>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</si>
  <si>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</si>
  <si>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</si>
  <si>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</si>
  <si>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</si>
  <si>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</si>
  <si>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</si>
  <si>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</si>
  <si>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</si>
  <si>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</si>
  <si>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</si>
  <si>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</si>
  <si>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</si>
  <si>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</si>
  <si>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</si>
  <si>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</si>
  <si>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</si>
  <si>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</si>
  <si>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</si>
  <si>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</si>
  <si>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</si>
  <si>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</si>
  <si>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</si>
  <si>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</si>
  <si>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</si>
  <si>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</si>
  <si>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</si>
  <si>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</si>
  <si>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</si>
  <si>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</si>
  <si>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</si>
  <si>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</si>
  <si>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</si>
  <si>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</si>
  <si>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</si>
  <si>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</si>
  <si>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</si>
  <si>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</si>
  <si>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</si>
  <si>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</si>
  <si>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</si>
  <si>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</si>
  <si>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</si>
  <si>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</si>
  <si>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</si>
  <si>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</si>
  <si>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</si>
  <si>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</si>
  <si>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</si>
  <si>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</si>
  <si>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</si>
  <si>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</si>
  <si>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</si>
  <si>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</si>
  <si>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</si>
  <si>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佐久水道企業団</t>
  </si>
  <si>
    <t>法適用</t>
  </si>
  <si>
    <t>水道事業</t>
  </si>
  <si>
    <t>末端給水事業</t>
  </si>
  <si>
    <t>A3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</si>
  <si>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</si>
  <si>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</si>
  <si>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</si>
  <si>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</si>
  <si>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</si>
  <si>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</si>
  <si>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</si>
  <si>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施設や管路の更新等で多額の支出が見込まれる一方で、人口減少、節水等の影響で給水収益は年々減少していく傾向にありますが、効率的な施設運用を心掛け、計画的に施設更新を進めながら、引き続き健全経営に努めてまいります。</t>
    <rPh sb="1" eb="3">
      <t>シセツ</t>
    </rPh>
    <rPh sb="4" eb="6">
      <t>カンロ</t>
    </rPh>
    <rPh sb="7" eb="9">
      <t>コウシン</t>
    </rPh>
    <rPh sb="9" eb="10">
      <t>トウ</t>
    </rPh>
    <rPh sb="11" eb="13">
      <t>タガク</t>
    </rPh>
    <rPh sb="14" eb="16">
      <t>シシュツ</t>
    </rPh>
    <rPh sb="17" eb="19">
      <t>ミコ</t>
    </rPh>
    <rPh sb="22" eb="24">
      <t>イッポウ</t>
    </rPh>
    <rPh sb="26" eb="28">
      <t>ジンコウ</t>
    </rPh>
    <rPh sb="28" eb="30">
      <t>ゲンショウ</t>
    </rPh>
    <rPh sb="31" eb="33">
      <t>セッスイ</t>
    </rPh>
    <rPh sb="33" eb="34">
      <t>トウ</t>
    </rPh>
    <rPh sb="35" eb="37">
      <t>エイキョウ</t>
    </rPh>
    <rPh sb="38" eb="40">
      <t>キュウスイ</t>
    </rPh>
    <rPh sb="40" eb="42">
      <t>シュウエキ</t>
    </rPh>
    <rPh sb="43" eb="45">
      <t>ネンネン</t>
    </rPh>
    <rPh sb="45" eb="47">
      <t>ゲンショウ</t>
    </rPh>
    <rPh sb="51" eb="53">
      <t>ケイコウ</t>
    </rPh>
    <rPh sb="88" eb="89">
      <t>ヒ</t>
    </rPh>
    <rPh sb="90" eb="91">
      <t>ツヅ</t>
    </rPh>
    <rPh sb="92" eb="94">
      <t>ケンゼン</t>
    </rPh>
    <rPh sb="94" eb="96">
      <t>ケイエイ</t>
    </rPh>
    <rPh sb="97" eb="98">
      <t>ツト</t>
    </rPh>
    <phoneticPr fontId="4"/>
  </si>
  <si>
    <t>　①有形固定資産減価償却率は類似団体と比べほぼ同水準ですが、②管路経年化率は類似団体と比べても高いため、更新が必要な水道管が多いと言えます。
　このため、平成28年度より老朽管の更新を進めておりますが、今年度は使用量の多い地域へのより安定した供給を図るため、新水源の整備に投資したので、昨年度に比べると③管路更新率が下がりましたが、引き続き老朽管の更新を進めていく予定です。　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4" eb="16">
      <t>ルイジ</t>
    </rPh>
    <rPh sb="16" eb="18">
      <t>ダンタイ</t>
    </rPh>
    <rPh sb="19" eb="20">
      <t>クラ</t>
    </rPh>
    <rPh sb="23" eb="26">
      <t>ドウスイジュン</t>
    </rPh>
    <rPh sb="31" eb="33">
      <t>カンロ</t>
    </rPh>
    <rPh sb="33" eb="36">
      <t>ケイネンカ</t>
    </rPh>
    <rPh sb="36" eb="37">
      <t>リツ</t>
    </rPh>
    <rPh sb="38" eb="40">
      <t>ルイジ</t>
    </rPh>
    <rPh sb="40" eb="42">
      <t>ダンタイ</t>
    </rPh>
    <rPh sb="43" eb="44">
      <t>クラ</t>
    </rPh>
    <rPh sb="47" eb="48">
      <t>タカ</t>
    </rPh>
    <rPh sb="52" eb="54">
      <t>コウシン</t>
    </rPh>
    <rPh sb="55" eb="57">
      <t>ヒツヨウ</t>
    </rPh>
    <rPh sb="58" eb="61">
      <t>スイドウカン</t>
    </rPh>
    <rPh sb="62" eb="63">
      <t>オオ</t>
    </rPh>
    <rPh sb="65" eb="66">
      <t>イ</t>
    </rPh>
    <rPh sb="101" eb="102">
      <t>コン</t>
    </rPh>
    <rPh sb="102" eb="104">
      <t>ネンド</t>
    </rPh>
    <rPh sb="105" eb="108">
      <t>シヨウリョウ</t>
    </rPh>
    <rPh sb="109" eb="110">
      <t>オオ</t>
    </rPh>
    <rPh sb="111" eb="113">
      <t>チイキ</t>
    </rPh>
    <rPh sb="117" eb="119">
      <t>アンテイ</t>
    </rPh>
    <rPh sb="121" eb="123">
      <t>キョウキュウ</t>
    </rPh>
    <rPh sb="124" eb="125">
      <t>ハカ</t>
    </rPh>
    <rPh sb="129" eb="130">
      <t>シン</t>
    </rPh>
    <rPh sb="130" eb="132">
      <t>スイゲン</t>
    </rPh>
    <rPh sb="133" eb="135">
      <t>セイビ</t>
    </rPh>
    <rPh sb="136" eb="138">
      <t>トウシ</t>
    </rPh>
    <rPh sb="143" eb="146">
      <t>サクネンド</t>
    </rPh>
    <rPh sb="147" eb="148">
      <t>クラ</t>
    </rPh>
    <rPh sb="152" eb="154">
      <t>カンロ</t>
    </rPh>
    <rPh sb="154" eb="156">
      <t>コウシン</t>
    </rPh>
    <rPh sb="156" eb="157">
      <t>リツ</t>
    </rPh>
    <rPh sb="158" eb="159">
      <t>サ</t>
    </rPh>
    <rPh sb="166" eb="167">
      <t>ヒ</t>
    </rPh>
    <rPh sb="168" eb="169">
      <t>ツヅ</t>
    </rPh>
    <rPh sb="170" eb="172">
      <t>ロウキュウ</t>
    </rPh>
    <rPh sb="172" eb="173">
      <t>カン</t>
    </rPh>
    <rPh sb="174" eb="176">
      <t>コウシン</t>
    </rPh>
    <rPh sb="177" eb="178">
      <t>スス</t>
    </rPh>
    <rPh sb="182" eb="184">
      <t>ヨテイ</t>
    </rPh>
    <phoneticPr fontId="16"/>
  </si>
  <si>
    <t>①経常収支比率は100％を超え、収益が費用を上回っており、黒字経営と言えます。
②累積欠損金比率は0％で、営業活動による損失がないことを示します。
③流動比率は高い水準にあり、企業債等の債務（借金）に対して十分な支払い能力があると言えます。
④企業債残高対給水収益比率は年々減少しており、これは新たに起債（借金）をせず、過去に企業債の積極的な繰上償還（借金返済）を行ったことで、企業債の残高が大幅に減少したことによります。
⑤料金回収率は100％を超え、水を配るお金がお客様の水道料金で賄えていることを示します。
⑥給水原価は昨年度と比べ大幅に上がったが、施設の経年劣化に伴う大規模な修繕を行ったことで、費用が一時的に増えたことによります。
⑦施設利用率は類似団体と比べても高い水準なので、有効に施設を利用できていると言えます。
⑧有収率は全国及び類似団体と比べても低いことから、今後老朽管の更新を進め、漏水量を減らす等の努力が必要となります。平成28年度から進めている更新工事の効果で、漏水量が減少したため、上昇傾向にあります。</t>
    <rPh sb="1" eb="3">
      <t>ケイジョウ</t>
    </rPh>
    <rPh sb="3" eb="5">
      <t>シュウシ</t>
    </rPh>
    <rPh sb="5" eb="7">
      <t>ヒリツ</t>
    </rPh>
    <rPh sb="13" eb="14">
      <t>コ</t>
    </rPh>
    <rPh sb="16" eb="18">
      <t>シュウエキ</t>
    </rPh>
    <rPh sb="19" eb="21">
      <t>ヒヨウ</t>
    </rPh>
    <rPh sb="22" eb="24">
      <t>ウワマワ</t>
    </rPh>
    <rPh sb="53" eb="55">
      <t>エイギョウ</t>
    </rPh>
    <rPh sb="55" eb="57">
      <t>カツドウ</t>
    </rPh>
    <rPh sb="60" eb="62">
      <t>ソンシツ</t>
    </rPh>
    <rPh sb="68" eb="69">
      <t>シメ</t>
    </rPh>
    <rPh sb="75" eb="77">
      <t>リュウドウ</t>
    </rPh>
    <rPh sb="77" eb="79">
      <t>ヒリツ</t>
    </rPh>
    <rPh sb="80" eb="81">
      <t>タカ</t>
    </rPh>
    <rPh sb="82" eb="84">
      <t>スイジュン</t>
    </rPh>
    <rPh sb="88" eb="90">
      <t>キギョウ</t>
    </rPh>
    <rPh sb="90" eb="91">
      <t>サイ</t>
    </rPh>
    <rPh sb="91" eb="92">
      <t>トウ</t>
    </rPh>
    <rPh sb="93" eb="95">
      <t>サイム</t>
    </rPh>
    <rPh sb="96" eb="98">
      <t>シャッキン</t>
    </rPh>
    <rPh sb="100" eb="101">
      <t>タイ</t>
    </rPh>
    <rPh sb="103" eb="105">
      <t>ジュウブン</t>
    </rPh>
    <rPh sb="106" eb="108">
      <t>シハラ</t>
    </rPh>
    <rPh sb="109" eb="111">
      <t>ノウリョク</t>
    </rPh>
    <rPh sb="115" eb="116">
      <t>イ</t>
    </rPh>
    <rPh sb="122" eb="124">
      <t>キギョウ</t>
    </rPh>
    <rPh sb="124" eb="125">
      <t>サイ</t>
    </rPh>
    <rPh sb="125" eb="127">
      <t>ザンダカ</t>
    </rPh>
    <rPh sb="127" eb="128">
      <t>タイ</t>
    </rPh>
    <rPh sb="128" eb="130">
      <t>キュウスイ</t>
    </rPh>
    <rPh sb="130" eb="132">
      <t>シュウエキ</t>
    </rPh>
    <rPh sb="132" eb="134">
      <t>ヒリツ</t>
    </rPh>
    <rPh sb="135" eb="137">
      <t>ネンネン</t>
    </rPh>
    <rPh sb="137" eb="139">
      <t>ゲンショウ</t>
    </rPh>
    <rPh sb="147" eb="148">
      <t>アラ</t>
    </rPh>
    <rPh sb="150" eb="152">
      <t>キサイ</t>
    </rPh>
    <rPh sb="153" eb="155">
      <t>シャッキン</t>
    </rPh>
    <rPh sb="160" eb="162">
      <t>カコ</t>
    </rPh>
    <rPh sb="163" eb="165">
      <t>キギョウ</t>
    </rPh>
    <rPh sb="165" eb="166">
      <t>サイ</t>
    </rPh>
    <rPh sb="167" eb="170">
      <t>セッキョクテキ</t>
    </rPh>
    <rPh sb="171" eb="173">
      <t>クリアゲ</t>
    </rPh>
    <rPh sb="173" eb="175">
      <t>ショウカン</t>
    </rPh>
    <rPh sb="176" eb="178">
      <t>シャッキン</t>
    </rPh>
    <rPh sb="178" eb="180">
      <t>ヘンサイ</t>
    </rPh>
    <rPh sb="182" eb="183">
      <t>オコナ</t>
    </rPh>
    <rPh sb="189" eb="191">
      <t>キギョウ</t>
    </rPh>
    <rPh sb="191" eb="192">
      <t>サイ</t>
    </rPh>
    <rPh sb="193" eb="195">
      <t>ザンダカ</t>
    </rPh>
    <rPh sb="196" eb="198">
      <t>オオハバ</t>
    </rPh>
    <rPh sb="199" eb="201">
      <t>ゲンショウ</t>
    </rPh>
    <rPh sb="258" eb="260">
      <t>キュウスイ</t>
    </rPh>
    <rPh sb="260" eb="262">
      <t>ゲンカ</t>
    </rPh>
    <rPh sb="263" eb="266">
      <t>サクネンド</t>
    </rPh>
    <rPh sb="267" eb="268">
      <t>クラ</t>
    </rPh>
    <rPh sb="269" eb="271">
      <t>オオハバ</t>
    </rPh>
    <rPh sb="272" eb="273">
      <t>ア</t>
    </rPh>
    <rPh sb="278" eb="280">
      <t>シセツ</t>
    </rPh>
    <rPh sb="281" eb="283">
      <t>ケイネン</t>
    </rPh>
    <rPh sb="283" eb="285">
      <t>レッカ</t>
    </rPh>
    <rPh sb="286" eb="287">
      <t>トモナ</t>
    </rPh>
    <rPh sb="288" eb="291">
      <t>ダイキボ</t>
    </rPh>
    <rPh sb="292" eb="294">
      <t>シュウゼン</t>
    </rPh>
    <rPh sb="295" eb="296">
      <t>オコナ</t>
    </rPh>
    <rPh sb="302" eb="304">
      <t>ヒヨウ</t>
    </rPh>
    <rPh sb="305" eb="308">
      <t>イチジテキ</t>
    </rPh>
    <rPh sb="309" eb="310">
      <t>フ</t>
    </rPh>
    <rPh sb="322" eb="324">
      <t>シセツ</t>
    </rPh>
    <rPh sb="324" eb="327">
      <t>リヨウリツ</t>
    </rPh>
    <rPh sb="328" eb="330">
      <t>ルイジ</t>
    </rPh>
    <rPh sb="330" eb="332">
      <t>ダンタイ</t>
    </rPh>
    <rPh sb="337" eb="338">
      <t>タカ</t>
    </rPh>
    <rPh sb="339" eb="341">
      <t>スイジュン</t>
    </rPh>
    <rPh sb="348" eb="350">
      <t>シセツ</t>
    </rPh>
    <rPh sb="351" eb="353">
      <t>リヨウ</t>
    </rPh>
    <rPh sb="359" eb="360">
      <t>イ</t>
    </rPh>
    <rPh sb="366" eb="368">
      <t>ユウシュウ</t>
    </rPh>
    <rPh sb="368" eb="369">
      <t>リツ</t>
    </rPh>
    <rPh sb="370" eb="372">
      <t>ゼンコク</t>
    </rPh>
    <rPh sb="372" eb="373">
      <t>オヨ</t>
    </rPh>
    <rPh sb="374" eb="376">
      <t>ルイジ</t>
    </rPh>
    <rPh sb="376" eb="378">
      <t>ダンタイ</t>
    </rPh>
    <rPh sb="383" eb="384">
      <t>ヒク</t>
    </rPh>
    <rPh sb="390" eb="392">
      <t>コンゴ</t>
    </rPh>
    <rPh sb="392" eb="394">
      <t>ロウキュウ</t>
    </rPh>
    <rPh sb="394" eb="395">
      <t>カン</t>
    </rPh>
    <rPh sb="396" eb="398">
      <t>コウシン</t>
    </rPh>
    <rPh sb="399" eb="400">
      <t>スス</t>
    </rPh>
    <rPh sb="402" eb="404">
      <t>ロウスイ</t>
    </rPh>
    <rPh sb="404" eb="405">
      <t>リョウ</t>
    </rPh>
    <rPh sb="406" eb="407">
      <t>ヘ</t>
    </rPh>
    <rPh sb="409" eb="410">
      <t>トウ</t>
    </rPh>
    <rPh sb="411" eb="413">
      <t>ドリョク</t>
    </rPh>
    <rPh sb="414" eb="416">
      <t>ヒツヨウ</t>
    </rPh>
    <rPh sb="422" eb="424">
      <t>ヘイセイ</t>
    </rPh>
    <rPh sb="426" eb="428">
      <t>ネンド</t>
    </rPh>
    <rPh sb="430" eb="431">
      <t>スス</t>
    </rPh>
    <rPh sb="435" eb="437">
      <t>コウシン</t>
    </rPh>
    <rPh sb="437" eb="439">
      <t>コウジ</t>
    </rPh>
    <rPh sb="440" eb="442">
      <t>コウカ</t>
    </rPh>
    <rPh sb="444" eb="446">
      <t>ロウスイ</t>
    </rPh>
    <rPh sb="446" eb="447">
      <t>リョウ</t>
    </rPh>
    <rPh sb="448" eb="450">
      <t>ゲンショウ</t>
    </rPh>
    <rPh sb="455" eb="457">
      <t>ジョウショウ</t>
    </rPh>
    <rPh sb="457" eb="459">
      <t>ケイコウ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</si>
</sst>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1.06</c:v>
                </c:pt>
                <c:pt idx="1">
                  <c:v>0.55000000000000004</c:v>
                </c:pt>
                <c:pt idx="2">
                  <c:v>0.8</c:v>
                </c:pt>
                <c:pt idx="3">
                  <c:v>1.56</c:v>
                </c:pt>
                <c:pt idx="4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2-47D1-B440-6DB426F4C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684040"/>
        <c:axId val="33368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0.95</c:v>
                </c:pt>
                <c:pt idx="2">
                  <c:v>0.74</c:v>
                </c:pt>
                <c:pt idx="3">
                  <c:v>0.74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2-47D1-B440-6DB426F4C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84040"/>
        <c:axId val="333684432"/>
      </c:lineChart>
      <c:dateAx>
        <c:axId val="333684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684432"/>
        <c:crosses val="autoZero"/>
        <c:auto val="1"/>
        <c:lblOffset val="100"/>
        <c:baseTimeUnit val="years"/>
      </c:dateAx>
      <c:valAx>
        <c:axId val="33368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684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74.11</c:v>
                </c:pt>
                <c:pt idx="1">
                  <c:v>73.2</c:v>
                </c:pt>
                <c:pt idx="2">
                  <c:v>72.88</c:v>
                </c:pt>
                <c:pt idx="3">
                  <c:v>72.540000000000006</c:v>
                </c:pt>
                <c:pt idx="4">
                  <c:v>82.44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1-4B70-8377-36D5B5072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609352"/>
        <c:axId val="33260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62.12</c:v>
                </c:pt>
                <c:pt idx="1">
                  <c:v>62.26</c:v>
                </c:pt>
                <c:pt idx="2">
                  <c:v>62.1</c:v>
                </c:pt>
                <c:pt idx="3">
                  <c:v>62.38</c:v>
                </c:pt>
                <c:pt idx="4">
                  <c:v>62.83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A1-4B70-8377-36D5B5072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09352"/>
        <c:axId val="332608960"/>
      </c:lineChart>
      <c:dateAx>
        <c:axId val="332609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608960"/>
        <c:crosses val="autoZero"/>
        <c:auto val="1"/>
        <c:lblOffset val="100"/>
        <c:baseTimeUnit val="years"/>
      </c:dateAx>
      <c:valAx>
        <c:axId val="33260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609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83.77</c:v>
                </c:pt>
                <c:pt idx="1">
                  <c:v>84.4</c:v>
                </c:pt>
                <c:pt idx="2">
                  <c:v>84.5</c:v>
                </c:pt>
                <c:pt idx="3">
                  <c:v>85.23</c:v>
                </c:pt>
                <c:pt idx="4">
                  <c:v>85.91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D-41A2-9B70-F633E8E22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065720"/>
        <c:axId val="33506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89.45</c:v>
                </c:pt>
                <c:pt idx="1">
                  <c:v>89.5</c:v>
                </c:pt>
                <c:pt idx="2">
                  <c:v>89.52</c:v>
                </c:pt>
                <c:pt idx="3">
                  <c:v>89.17</c:v>
                </c:pt>
                <c:pt idx="4">
                  <c:v>88.86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D-41A2-9B70-F633E8E22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065720"/>
        <c:axId val="335066112"/>
      </c:lineChart>
      <c:dateAx>
        <c:axId val="335065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066112"/>
        <c:crosses val="autoZero"/>
        <c:auto val="1"/>
        <c:lblOffset val="100"/>
        <c:baseTimeUnit val="years"/>
      </c:dateAx>
      <c:valAx>
        <c:axId val="33506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065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135.88999999999999</c:v>
                </c:pt>
                <c:pt idx="1">
                  <c:v>138.21</c:v>
                </c:pt>
                <c:pt idx="2">
                  <c:v>137.97</c:v>
                </c:pt>
                <c:pt idx="3">
                  <c:v>136.94</c:v>
                </c:pt>
                <c:pt idx="4">
                  <c:v>129.71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F-4AB1-AA50-A08F7BDF4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685608"/>
        <c:axId val="33368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113.11</c:v>
                </c:pt>
                <c:pt idx="1">
                  <c:v>114</c:v>
                </c:pt>
                <c:pt idx="2">
                  <c:v>114</c:v>
                </c:pt>
                <c:pt idx="3">
                  <c:v>113.68</c:v>
                </c:pt>
                <c:pt idx="4">
                  <c:v>113.82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F-4AB1-AA50-A08F7BDF4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85608"/>
        <c:axId val="333686000"/>
      </c:lineChart>
      <c:dateAx>
        <c:axId val="333685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686000"/>
        <c:crosses val="autoZero"/>
        <c:auto val="1"/>
        <c:lblOffset val="100"/>
        <c:baseTimeUnit val="years"/>
      </c:dateAx>
      <c:valAx>
        <c:axId val="333686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685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47.11</c:v>
                </c:pt>
                <c:pt idx="1">
                  <c:v>48.19</c:v>
                </c:pt>
                <c:pt idx="2">
                  <c:v>48.8</c:v>
                </c:pt>
                <c:pt idx="3">
                  <c:v>49.22</c:v>
                </c:pt>
                <c:pt idx="4">
                  <c:v>50.29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F-48A7-847A-C657B3297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687176"/>
        <c:axId val="33368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44.91</c:v>
                </c:pt>
                <c:pt idx="1">
                  <c:v>45.89</c:v>
                </c:pt>
                <c:pt idx="2">
                  <c:v>46.58</c:v>
                </c:pt>
                <c:pt idx="3">
                  <c:v>46.99</c:v>
                </c:pt>
                <c:pt idx="4">
                  <c:v>47.89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F-48A7-847A-C657B3297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87176"/>
        <c:axId val="333687568"/>
      </c:lineChart>
      <c:dateAx>
        <c:axId val="333687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687568"/>
        <c:crosses val="autoZero"/>
        <c:auto val="1"/>
        <c:lblOffset val="100"/>
        <c:baseTimeUnit val="years"/>
      </c:dateAx>
      <c:valAx>
        <c:axId val="33368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687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21.42</c:v>
                </c:pt>
                <c:pt idx="1">
                  <c:v>22.53</c:v>
                </c:pt>
                <c:pt idx="2">
                  <c:v>23.62</c:v>
                </c:pt>
                <c:pt idx="3">
                  <c:v>22.57</c:v>
                </c:pt>
                <c:pt idx="4">
                  <c:v>22.78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4-4046-ACB6-56CE78144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606608"/>
        <c:axId val="332607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13.14</c:v>
                </c:pt>
                <c:pt idx="2">
                  <c:v>14.45</c:v>
                </c:pt>
                <c:pt idx="3">
                  <c:v>15.83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4-4046-ACB6-56CE78144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06608"/>
        <c:axId val="332607000"/>
      </c:lineChart>
      <c:dateAx>
        <c:axId val="33260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607000"/>
        <c:crosses val="autoZero"/>
        <c:auto val="1"/>
        <c:lblOffset val="100"/>
        <c:baseTimeUnit val="years"/>
      </c:dateAx>
      <c:valAx>
        <c:axId val="332607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60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E-422C-B47F-3B40C074D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408048"/>
        <c:axId val="333408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>
                  <c:v>0.23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E-422C-B47F-3B40C074D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408048"/>
        <c:axId val="333408440"/>
      </c:lineChart>
      <c:dateAx>
        <c:axId val="33340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408440"/>
        <c:crosses val="autoZero"/>
        <c:auto val="1"/>
        <c:lblOffset val="100"/>
        <c:baseTimeUnit val="years"/>
      </c:dateAx>
      <c:valAx>
        <c:axId val="333408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40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944.78</c:v>
                </c:pt>
                <c:pt idx="1">
                  <c:v>1080.97</c:v>
                </c:pt>
                <c:pt idx="2">
                  <c:v>814.85</c:v>
                </c:pt>
                <c:pt idx="3">
                  <c:v>895.52</c:v>
                </c:pt>
                <c:pt idx="4">
                  <c:v>962.74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5-4008-9FA3-0AEBE0EFE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409616"/>
        <c:axId val="333410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344.19</c:v>
                </c:pt>
                <c:pt idx="1">
                  <c:v>352.05</c:v>
                </c:pt>
                <c:pt idx="2">
                  <c:v>349.04</c:v>
                </c:pt>
                <c:pt idx="3">
                  <c:v>337.49</c:v>
                </c:pt>
                <c:pt idx="4">
                  <c:v>335.6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65-4008-9FA3-0AEBE0EFE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409616"/>
        <c:axId val="333410008"/>
      </c:lineChart>
      <c:dateAx>
        <c:axId val="33340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410008"/>
        <c:crosses val="autoZero"/>
        <c:auto val="1"/>
        <c:lblOffset val="100"/>
        <c:baseTimeUnit val="years"/>
      </c:dateAx>
      <c:valAx>
        <c:axId val="333410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40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178.58</c:v>
                </c:pt>
                <c:pt idx="1">
                  <c:v>164.51</c:v>
                </c:pt>
                <c:pt idx="2">
                  <c:v>150.55000000000001</c:v>
                </c:pt>
                <c:pt idx="3">
                  <c:v>135.55000000000001</c:v>
                </c:pt>
                <c:pt idx="4">
                  <c:v>122.87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6-449D-B8EC-D3EA4150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411184"/>
        <c:axId val="214871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252.09</c:v>
                </c:pt>
                <c:pt idx="1">
                  <c:v>250.76</c:v>
                </c:pt>
                <c:pt idx="2">
                  <c:v>254.54</c:v>
                </c:pt>
                <c:pt idx="3">
                  <c:v>265.92</c:v>
                </c:pt>
                <c:pt idx="4">
                  <c:v>258.26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B6-449D-B8EC-D3EA4150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411184"/>
        <c:axId val="214871912"/>
      </c:lineChart>
      <c:dateAx>
        <c:axId val="33341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871912"/>
        <c:crosses val="autoZero"/>
        <c:auto val="1"/>
        <c:lblOffset val="100"/>
        <c:baseTimeUnit val="years"/>
      </c:dateAx>
      <c:valAx>
        <c:axId val="214871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41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132.11000000000001</c:v>
                </c:pt>
                <c:pt idx="1">
                  <c:v>136.34</c:v>
                </c:pt>
                <c:pt idx="2">
                  <c:v>135.06</c:v>
                </c:pt>
                <c:pt idx="3">
                  <c:v>134.66999999999999</c:v>
                </c:pt>
                <c:pt idx="4">
                  <c:v>125.88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3-43A4-BA25-C6BB9D556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407656"/>
        <c:axId val="21487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106.22</c:v>
                </c:pt>
                <c:pt idx="1">
                  <c:v>106.69</c:v>
                </c:pt>
                <c:pt idx="2">
                  <c:v>106.52</c:v>
                </c:pt>
                <c:pt idx="3">
                  <c:v>105.86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E3-43A4-BA25-C6BB9D556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407656"/>
        <c:axId val="214873088"/>
      </c:lineChart>
      <c:dateAx>
        <c:axId val="333407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873088"/>
        <c:crosses val="autoZero"/>
        <c:auto val="1"/>
        <c:lblOffset val="100"/>
        <c:baseTimeUnit val="years"/>
      </c:dateAx>
      <c:valAx>
        <c:axId val="21487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407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155.61000000000001</c:v>
                </c:pt>
                <c:pt idx="1">
                  <c:v>151.13</c:v>
                </c:pt>
                <c:pt idx="2">
                  <c:v>152.94999999999999</c:v>
                </c:pt>
                <c:pt idx="3">
                  <c:v>153.44999999999999</c:v>
                </c:pt>
                <c:pt idx="4">
                  <c:v>164.89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B-4A8F-B243-254D516EF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874264"/>
        <c:axId val="21487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155.22999999999999</c:v>
                </c:pt>
                <c:pt idx="1">
                  <c:v>154.91999999999999</c:v>
                </c:pt>
                <c:pt idx="2">
                  <c:v>155.80000000000001</c:v>
                </c:pt>
                <c:pt idx="3">
                  <c:v>158.58000000000001</c:v>
                </c:pt>
                <c:pt idx="4">
                  <c:v>159.22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9B-4A8F-B243-254D516EF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74264"/>
        <c:axId val="214874656"/>
      </c:lineChart>
      <c:dateAx>
        <c:axId val="214874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874656"/>
        <c:crosses val="autoZero"/>
        <c:auto val="1"/>
        <c:lblOffset val="100"/>
        <c:baseTimeUnit val="years"/>
      </c:dateAx>
      <c:valAx>
        <c:axId val="21487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874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長野県　佐久水道企業団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A3</v>
      </c>
      <c r="X8" s="82"/>
      <c r="Y8" s="82"/>
      <c r="Z8" s="82"/>
      <c r="AA8" s="82"/>
      <c r="AB8" s="82"/>
      <c r="AC8" s="82"/>
      <c r="AD8" s="82" t="str">
        <f>データ!$M$6</f>
        <v>その他</v>
      </c>
      <c r="AE8" s="82"/>
      <c r="AF8" s="82"/>
      <c r="AG8" s="82"/>
      <c r="AH8" s="82"/>
      <c r="AI8" s="82"/>
      <c r="AJ8" s="82"/>
      <c r="AK8" s="4"/>
      <c r="AL8" s="70" t="str">
        <f>データ!$R$6</f>
        <v>-</v>
      </c>
      <c r="AM8" s="70"/>
      <c r="AN8" s="70"/>
      <c r="AO8" s="70"/>
      <c r="AP8" s="70"/>
      <c r="AQ8" s="70"/>
      <c r="AR8" s="70"/>
      <c r="AS8" s="70"/>
      <c r="AT8" s="66" t="str">
        <f>データ!$S$6</f>
        <v>-</v>
      </c>
      <c r="AU8" s="67"/>
      <c r="AV8" s="67"/>
      <c r="AW8" s="67"/>
      <c r="AX8" s="67"/>
      <c r="AY8" s="67"/>
      <c r="AZ8" s="67"/>
      <c r="BA8" s="67"/>
      <c r="BB8" s="69" t="str">
        <f>データ!$T$6</f>
        <v>-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84.51</v>
      </c>
      <c r="J10" s="67"/>
      <c r="K10" s="67"/>
      <c r="L10" s="67"/>
      <c r="M10" s="67"/>
      <c r="N10" s="67"/>
      <c r="O10" s="68"/>
      <c r="P10" s="69">
        <f>データ!$P$6</f>
        <v>75.66</v>
      </c>
      <c r="Q10" s="69"/>
      <c r="R10" s="69"/>
      <c r="S10" s="69"/>
      <c r="T10" s="69"/>
      <c r="U10" s="69"/>
      <c r="V10" s="69"/>
      <c r="W10" s="70">
        <f>データ!$Q$6</f>
        <v>3618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117750</v>
      </c>
      <c r="AM10" s="70"/>
      <c r="AN10" s="70"/>
      <c r="AO10" s="70"/>
      <c r="AP10" s="70"/>
      <c r="AQ10" s="70"/>
      <c r="AR10" s="70"/>
      <c r="AS10" s="70"/>
      <c r="AT10" s="66">
        <f>データ!$V$6</f>
        <v>171.14</v>
      </c>
      <c r="AU10" s="67"/>
      <c r="AV10" s="67"/>
      <c r="AW10" s="67"/>
      <c r="AX10" s="67"/>
      <c r="AY10" s="67"/>
      <c r="AZ10" s="67"/>
      <c r="BA10" s="67"/>
      <c r="BB10" s="69">
        <f>データ!$W$6</f>
        <v>688.03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105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dlW3SnkS3UGlC4KuJUQuU7FGqzUhaXJFW/ww5wLBKW1H+gVy9J4A69m9EFhwoESd5iakX1DeGYSqxp3N6X/udA==" saltValue="v+spPMkhlN4tQKs1h7JD7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208400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長野県　佐久水道企業団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A3</v>
      </c>
      <c r="M6" s="34" t="str">
        <f t="shared" si="3"/>
        <v>その他</v>
      </c>
      <c r="N6" s="35" t="str">
        <f t="shared" si="3"/>
        <v>-</v>
      </c>
      <c r="O6" s="35">
        <f t="shared" si="3"/>
        <v>84.51</v>
      </c>
      <c r="P6" s="35">
        <f t="shared" si="3"/>
        <v>75.66</v>
      </c>
      <c r="Q6" s="35">
        <f t="shared" si="3"/>
        <v>3618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117750</v>
      </c>
      <c r="V6" s="35">
        <f t="shared" si="3"/>
        <v>171.14</v>
      </c>
      <c r="W6" s="35">
        <f t="shared" si="3"/>
        <v>688.03</v>
      </c>
      <c r="X6" s="36">
        <f>IF(X7="",NA(),X7)</f>
        <v>135.88999999999999</v>
      </c>
      <c r="Y6" s="36">
        <f t="shared" ref="Y6:AG6" si="4">IF(Y7="",NA(),Y7)</f>
        <v>138.21</v>
      </c>
      <c r="Z6" s="36">
        <f t="shared" si="4"/>
        <v>137.97</v>
      </c>
      <c r="AA6" s="36">
        <f t="shared" si="4"/>
        <v>136.94</v>
      </c>
      <c r="AB6" s="36">
        <f t="shared" si="4"/>
        <v>129.71</v>
      </c>
      <c r="AC6" s="36">
        <f t="shared" si="4"/>
        <v>113.11</v>
      </c>
      <c r="AD6" s="36">
        <f t="shared" si="4"/>
        <v>114</v>
      </c>
      <c r="AE6" s="36">
        <f t="shared" si="4"/>
        <v>114</v>
      </c>
      <c r="AF6" s="36">
        <f t="shared" si="4"/>
        <v>113.68</v>
      </c>
      <c r="AG6" s="36">
        <f t="shared" si="4"/>
        <v>113.82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0.03</v>
      </c>
      <c r="AP6" s="36">
        <f t="shared" si="5"/>
        <v>0.23</v>
      </c>
      <c r="AQ6" s="36">
        <f t="shared" si="5"/>
        <v>0.03</v>
      </c>
      <c r="AR6" s="35">
        <f t="shared" si="5"/>
        <v>0</v>
      </c>
      <c r="AS6" s="35" t="str">
        <f>IF(AS7="","",IF(AS7="-","【-】","【"&amp;SUBSTITUTE(TEXT(AS7,"#,##0.00"),"-","△")&amp;"】"))</f>
        <v>【1.05】</v>
      </c>
      <c r="AT6" s="36">
        <f>IF(AT7="",NA(),AT7)</f>
        <v>944.78</v>
      </c>
      <c r="AU6" s="36">
        <f t="shared" ref="AU6:BC6" si="6">IF(AU7="",NA(),AU7)</f>
        <v>1080.97</v>
      </c>
      <c r="AV6" s="36">
        <f t="shared" si="6"/>
        <v>814.85</v>
      </c>
      <c r="AW6" s="36">
        <f t="shared" si="6"/>
        <v>895.52</v>
      </c>
      <c r="AX6" s="36">
        <f t="shared" si="6"/>
        <v>962.74</v>
      </c>
      <c r="AY6" s="36">
        <f t="shared" si="6"/>
        <v>344.19</v>
      </c>
      <c r="AZ6" s="36">
        <f t="shared" si="6"/>
        <v>352.05</v>
      </c>
      <c r="BA6" s="36">
        <f t="shared" si="6"/>
        <v>349.04</v>
      </c>
      <c r="BB6" s="36">
        <f t="shared" si="6"/>
        <v>337.49</v>
      </c>
      <c r="BC6" s="36">
        <f t="shared" si="6"/>
        <v>335.6</v>
      </c>
      <c r="BD6" s="35" t="str">
        <f>IF(BD7="","",IF(BD7="-","【-】","【"&amp;SUBSTITUTE(TEXT(BD7,"#,##0.00"),"-","△")&amp;"】"))</f>
        <v>【261.93】</v>
      </c>
      <c r="BE6" s="36">
        <f>IF(BE7="",NA(),BE7)</f>
        <v>178.58</v>
      </c>
      <c r="BF6" s="36">
        <f t="shared" ref="BF6:BN6" si="7">IF(BF7="",NA(),BF7)</f>
        <v>164.51</v>
      </c>
      <c r="BG6" s="36">
        <f t="shared" si="7"/>
        <v>150.55000000000001</v>
      </c>
      <c r="BH6" s="36">
        <f t="shared" si="7"/>
        <v>135.55000000000001</v>
      </c>
      <c r="BI6" s="36">
        <f t="shared" si="7"/>
        <v>122.87</v>
      </c>
      <c r="BJ6" s="36">
        <f t="shared" si="7"/>
        <v>252.09</v>
      </c>
      <c r="BK6" s="36">
        <f t="shared" si="7"/>
        <v>250.76</v>
      </c>
      <c r="BL6" s="36">
        <f t="shared" si="7"/>
        <v>254.54</v>
      </c>
      <c r="BM6" s="36">
        <f t="shared" si="7"/>
        <v>265.92</v>
      </c>
      <c r="BN6" s="36">
        <f t="shared" si="7"/>
        <v>258.26</v>
      </c>
      <c r="BO6" s="35" t="str">
        <f>IF(BO7="","",IF(BO7="-","【-】","【"&amp;SUBSTITUTE(TEXT(BO7,"#,##0.00"),"-","△")&amp;"】"))</f>
        <v>【270.46】</v>
      </c>
      <c r="BP6" s="36">
        <f>IF(BP7="",NA(),BP7)</f>
        <v>132.11000000000001</v>
      </c>
      <c r="BQ6" s="36">
        <f t="shared" ref="BQ6:BY6" si="8">IF(BQ7="",NA(),BQ7)</f>
        <v>136.34</v>
      </c>
      <c r="BR6" s="36">
        <f t="shared" si="8"/>
        <v>135.06</v>
      </c>
      <c r="BS6" s="36">
        <f t="shared" si="8"/>
        <v>134.66999999999999</v>
      </c>
      <c r="BT6" s="36">
        <f t="shared" si="8"/>
        <v>125.88</v>
      </c>
      <c r="BU6" s="36">
        <f t="shared" si="8"/>
        <v>106.22</v>
      </c>
      <c r="BV6" s="36">
        <f t="shared" si="8"/>
        <v>106.69</v>
      </c>
      <c r="BW6" s="36">
        <f t="shared" si="8"/>
        <v>106.52</v>
      </c>
      <c r="BX6" s="36">
        <f t="shared" si="8"/>
        <v>105.86</v>
      </c>
      <c r="BY6" s="36">
        <f t="shared" si="8"/>
        <v>106.07</v>
      </c>
      <c r="BZ6" s="35" t="str">
        <f>IF(BZ7="","",IF(BZ7="-","【-】","【"&amp;SUBSTITUTE(TEXT(BZ7,"#,##0.00"),"-","△")&amp;"】"))</f>
        <v>【103.91】</v>
      </c>
      <c r="CA6" s="36">
        <f>IF(CA7="",NA(),CA7)</f>
        <v>155.61000000000001</v>
      </c>
      <c r="CB6" s="36">
        <f t="shared" ref="CB6:CJ6" si="9">IF(CB7="",NA(),CB7)</f>
        <v>151.13</v>
      </c>
      <c r="CC6" s="36">
        <f t="shared" si="9"/>
        <v>152.94999999999999</v>
      </c>
      <c r="CD6" s="36">
        <f t="shared" si="9"/>
        <v>153.44999999999999</v>
      </c>
      <c r="CE6" s="36">
        <f t="shared" si="9"/>
        <v>164.89</v>
      </c>
      <c r="CF6" s="36">
        <f t="shared" si="9"/>
        <v>155.22999999999999</v>
      </c>
      <c r="CG6" s="36">
        <f t="shared" si="9"/>
        <v>154.91999999999999</v>
      </c>
      <c r="CH6" s="36">
        <f t="shared" si="9"/>
        <v>155.80000000000001</v>
      </c>
      <c r="CI6" s="36">
        <f t="shared" si="9"/>
        <v>158.58000000000001</v>
      </c>
      <c r="CJ6" s="36">
        <f t="shared" si="9"/>
        <v>159.22</v>
      </c>
      <c r="CK6" s="35" t="str">
        <f>IF(CK7="","",IF(CK7="-","【-】","【"&amp;SUBSTITUTE(TEXT(CK7,"#,##0.00"),"-","△")&amp;"】"))</f>
        <v>【167.11】</v>
      </c>
      <c r="CL6" s="36">
        <f>IF(CL7="",NA(),CL7)</f>
        <v>74.11</v>
      </c>
      <c r="CM6" s="36">
        <f t="shared" ref="CM6:CU6" si="10">IF(CM7="",NA(),CM7)</f>
        <v>73.2</v>
      </c>
      <c r="CN6" s="36">
        <f t="shared" si="10"/>
        <v>72.88</v>
      </c>
      <c r="CO6" s="36">
        <f t="shared" si="10"/>
        <v>72.540000000000006</v>
      </c>
      <c r="CP6" s="36">
        <f t="shared" si="10"/>
        <v>82.44</v>
      </c>
      <c r="CQ6" s="36">
        <f t="shared" si="10"/>
        <v>62.12</v>
      </c>
      <c r="CR6" s="36">
        <f t="shared" si="10"/>
        <v>62.26</v>
      </c>
      <c r="CS6" s="36">
        <f t="shared" si="10"/>
        <v>62.1</v>
      </c>
      <c r="CT6" s="36">
        <f t="shared" si="10"/>
        <v>62.38</v>
      </c>
      <c r="CU6" s="36">
        <f t="shared" si="10"/>
        <v>62.83</v>
      </c>
      <c r="CV6" s="35" t="str">
        <f>IF(CV7="","",IF(CV7="-","【-】","【"&amp;SUBSTITUTE(TEXT(CV7,"#,##0.00"),"-","△")&amp;"】"))</f>
        <v>【60.27】</v>
      </c>
      <c r="CW6" s="36">
        <f>IF(CW7="",NA(),CW7)</f>
        <v>83.77</v>
      </c>
      <c r="CX6" s="36">
        <f t="shared" ref="CX6:DF6" si="11">IF(CX7="",NA(),CX7)</f>
        <v>84.4</v>
      </c>
      <c r="CY6" s="36">
        <f t="shared" si="11"/>
        <v>84.5</v>
      </c>
      <c r="CZ6" s="36">
        <f t="shared" si="11"/>
        <v>85.23</v>
      </c>
      <c r="DA6" s="36">
        <f t="shared" si="11"/>
        <v>85.91</v>
      </c>
      <c r="DB6" s="36">
        <f t="shared" si="11"/>
        <v>89.45</v>
      </c>
      <c r="DC6" s="36">
        <f t="shared" si="11"/>
        <v>89.5</v>
      </c>
      <c r="DD6" s="36">
        <f t="shared" si="11"/>
        <v>89.52</v>
      </c>
      <c r="DE6" s="36">
        <f t="shared" si="11"/>
        <v>89.17</v>
      </c>
      <c r="DF6" s="36">
        <f t="shared" si="11"/>
        <v>88.86</v>
      </c>
      <c r="DG6" s="35" t="str">
        <f>IF(DG7="","",IF(DG7="-","【-】","【"&amp;SUBSTITUTE(TEXT(DG7,"#,##0.00"),"-","△")&amp;"】"))</f>
        <v>【89.92】</v>
      </c>
      <c r="DH6" s="36">
        <f>IF(DH7="",NA(),DH7)</f>
        <v>47.11</v>
      </c>
      <c r="DI6" s="36">
        <f t="shared" ref="DI6:DQ6" si="12">IF(DI7="",NA(),DI7)</f>
        <v>48.19</v>
      </c>
      <c r="DJ6" s="36">
        <f t="shared" si="12"/>
        <v>48.8</v>
      </c>
      <c r="DK6" s="36">
        <f t="shared" si="12"/>
        <v>49.22</v>
      </c>
      <c r="DL6" s="36">
        <f t="shared" si="12"/>
        <v>50.29</v>
      </c>
      <c r="DM6" s="36">
        <f t="shared" si="12"/>
        <v>44.91</v>
      </c>
      <c r="DN6" s="36">
        <f t="shared" si="12"/>
        <v>45.89</v>
      </c>
      <c r="DO6" s="36">
        <f t="shared" si="12"/>
        <v>46.58</v>
      </c>
      <c r="DP6" s="36">
        <f t="shared" si="12"/>
        <v>46.99</v>
      </c>
      <c r="DQ6" s="36">
        <f t="shared" si="12"/>
        <v>47.89</v>
      </c>
      <c r="DR6" s="35" t="str">
        <f>IF(DR7="","",IF(DR7="-","【-】","【"&amp;SUBSTITUTE(TEXT(DR7,"#,##0.00"),"-","△")&amp;"】"))</f>
        <v>【48.85】</v>
      </c>
      <c r="DS6" s="36">
        <f>IF(DS7="",NA(),DS7)</f>
        <v>21.42</v>
      </c>
      <c r="DT6" s="36">
        <f t="shared" ref="DT6:EB6" si="13">IF(DT7="",NA(),DT7)</f>
        <v>22.53</v>
      </c>
      <c r="DU6" s="36">
        <f t="shared" si="13"/>
        <v>23.62</v>
      </c>
      <c r="DV6" s="36">
        <f t="shared" si="13"/>
        <v>22.57</v>
      </c>
      <c r="DW6" s="36">
        <f t="shared" si="13"/>
        <v>22.78</v>
      </c>
      <c r="DX6" s="36">
        <f t="shared" si="13"/>
        <v>12.03</v>
      </c>
      <c r="DY6" s="36">
        <f t="shared" si="13"/>
        <v>13.14</v>
      </c>
      <c r="DZ6" s="36">
        <f t="shared" si="13"/>
        <v>14.45</v>
      </c>
      <c r="EA6" s="36">
        <f t="shared" si="13"/>
        <v>15.83</v>
      </c>
      <c r="EB6" s="36">
        <f t="shared" si="13"/>
        <v>16.899999999999999</v>
      </c>
      <c r="EC6" s="35" t="str">
        <f>IF(EC7="","",IF(EC7="-","【-】","【"&amp;SUBSTITUTE(TEXT(EC7,"#,##0.00"),"-","△")&amp;"】"))</f>
        <v>【17.80】</v>
      </c>
      <c r="ED6" s="36">
        <f>IF(ED7="",NA(),ED7)</f>
        <v>1.06</v>
      </c>
      <c r="EE6" s="36">
        <f t="shared" ref="EE6:EM6" si="14">IF(EE7="",NA(),EE7)</f>
        <v>0.55000000000000004</v>
      </c>
      <c r="EF6" s="36">
        <f t="shared" si="14"/>
        <v>0.8</v>
      </c>
      <c r="EG6" s="36">
        <f t="shared" si="14"/>
        <v>1.56</v>
      </c>
      <c r="EH6" s="36">
        <f t="shared" si="14"/>
        <v>0.82</v>
      </c>
      <c r="EI6" s="36">
        <f t="shared" si="14"/>
        <v>0.75</v>
      </c>
      <c r="EJ6" s="36">
        <f t="shared" si="14"/>
        <v>0.95</v>
      </c>
      <c r="EK6" s="36">
        <f t="shared" si="14"/>
        <v>0.74</v>
      </c>
      <c r="EL6" s="36">
        <f t="shared" si="14"/>
        <v>0.74</v>
      </c>
      <c r="EM6" s="36">
        <f t="shared" si="14"/>
        <v>0.72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208400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84.51</v>
      </c>
      <c r="P7" s="39">
        <v>75.66</v>
      </c>
      <c r="Q7" s="39">
        <v>3618</v>
      </c>
      <c r="R7" s="39" t="s">
        <v>99</v>
      </c>
      <c r="S7" s="39" t="s">
        <v>99</v>
      </c>
      <c r="T7" s="39" t="s">
        <v>99</v>
      </c>
      <c r="U7" s="39">
        <v>117750</v>
      </c>
      <c r="V7" s="39">
        <v>171.14</v>
      </c>
      <c r="W7" s="39">
        <v>688.03</v>
      </c>
      <c r="X7" s="39">
        <v>135.88999999999999</v>
      </c>
      <c r="Y7" s="39">
        <v>138.21</v>
      </c>
      <c r="Z7" s="39">
        <v>137.97</v>
      </c>
      <c r="AA7" s="39">
        <v>136.94</v>
      </c>
      <c r="AB7" s="39">
        <v>129.71</v>
      </c>
      <c r="AC7" s="39">
        <v>113.11</v>
      </c>
      <c r="AD7" s="39">
        <v>114</v>
      </c>
      <c r="AE7" s="39">
        <v>114</v>
      </c>
      <c r="AF7" s="39">
        <v>113.68</v>
      </c>
      <c r="AG7" s="39">
        <v>113.82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0.03</v>
      </c>
      <c r="AP7" s="39">
        <v>0.23</v>
      </c>
      <c r="AQ7" s="39">
        <v>0.03</v>
      </c>
      <c r="AR7" s="39">
        <v>0</v>
      </c>
      <c r="AS7" s="39">
        <v>1.05</v>
      </c>
      <c r="AT7" s="39">
        <v>944.78</v>
      </c>
      <c r="AU7" s="39">
        <v>1080.97</v>
      </c>
      <c r="AV7" s="39">
        <v>814.85</v>
      </c>
      <c r="AW7" s="39">
        <v>895.52</v>
      </c>
      <c r="AX7" s="39">
        <v>962.74</v>
      </c>
      <c r="AY7" s="39">
        <v>344.19</v>
      </c>
      <c r="AZ7" s="39">
        <v>352.05</v>
      </c>
      <c r="BA7" s="39">
        <v>349.04</v>
      </c>
      <c r="BB7" s="39">
        <v>337.49</v>
      </c>
      <c r="BC7" s="39">
        <v>335.6</v>
      </c>
      <c r="BD7" s="39">
        <v>261.93</v>
      </c>
      <c r="BE7" s="39">
        <v>178.58</v>
      </c>
      <c r="BF7" s="39">
        <v>164.51</v>
      </c>
      <c r="BG7" s="39">
        <v>150.55000000000001</v>
      </c>
      <c r="BH7" s="39">
        <v>135.55000000000001</v>
      </c>
      <c r="BI7" s="39">
        <v>122.87</v>
      </c>
      <c r="BJ7" s="39">
        <v>252.09</v>
      </c>
      <c r="BK7" s="39">
        <v>250.76</v>
      </c>
      <c r="BL7" s="39">
        <v>254.54</v>
      </c>
      <c r="BM7" s="39">
        <v>265.92</v>
      </c>
      <c r="BN7" s="39">
        <v>258.26</v>
      </c>
      <c r="BO7" s="39">
        <v>270.45999999999998</v>
      </c>
      <c r="BP7" s="39">
        <v>132.11000000000001</v>
      </c>
      <c r="BQ7" s="39">
        <v>136.34</v>
      </c>
      <c r="BR7" s="39">
        <v>135.06</v>
      </c>
      <c r="BS7" s="39">
        <v>134.66999999999999</v>
      </c>
      <c r="BT7" s="39">
        <v>125.88</v>
      </c>
      <c r="BU7" s="39">
        <v>106.22</v>
      </c>
      <c r="BV7" s="39">
        <v>106.69</v>
      </c>
      <c r="BW7" s="39">
        <v>106.52</v>
      </c>
      <c r="BX7" s="39">
        <v>105.86</v>
      </c>
      <c r="BY7" s="39">
        <v>106.07</v>
      </c>
      <c r="BZ7" s="39">
        <v>103.91</v>
      </c>
      <c r="CA7" s="39">
        <v>155.61000000000001</v>
      </c>
      <c r="CB7" s="39">
        <v>151.13</v>
      </c>
      <c r="CC7" s="39">
        <v>152.94999999999999</v>
      </c>
      <c r="CD7" s="39">
        <v>153.44999999999999</v>
      </c>
      <c r="CE7" s="39">
        <v>164.89</v>
      </c>
      <c r="CF7" s="39">
        <v>155.22999999999999</v>
      </c>
      <c r="CG7" s="39">
        <v>154.91999999999999</v>
      </c>
      <c r="CH7" s="39">
        <v>155.80000000000001</v>
      </c>
      <c r="CI7" s="39">
        <v>158.58000000000001</v>
      </c>
      <c r="CJ7" s="39">
        <v>159.22</v>
      </c>
      <c r="CK7" s="39">
        <v>167.11</v>
      </c>
      <c r="CL7" s="39">
        <v>74.11</v>
      </c>
      <c r="CM7" s="39">
        <v>73.2</v>
      </c>
      <c r="CN7" s="39">
        <v>72.88</v>
      </c>
      <c r="CO7" s="39">
        <v>72.540000000000006</v>
      </c>
      <c r="CP7" s="39">
        <v>82.44</v>
      </c>
      <c r="CQ7" s="39">
        <v>62.12</v>
      </c>
      <c r="CR7" s="39">
        <v>62.26</v>
      </c>
      <c r="CS7" s="39">
        <v>62.1</v>
      </c>
      <c r="CT7" s="39">
        <v>62.38</v>
      </c>
      <c r="CU7" s="39">
        <v>62.83</v>
      </c>
      <c r="CV7" s="39">
        <v>60.27</v>
      </c>
      <c r="CW7" s="39">
        <v>83.77</v>
      </c>
      <c r="CX7" s="39">
        <v>84.4</v>
      </c>
      <c r="CY7" s="39">
        <v>84.5</v>
      </c>
      <c r="CZ7" s="39">
        <v>85.23</v>
      </c>
      <c r="DA7" s="39">
        <v>85.91</v>
      </c>
      <c r="DB7" s="39">
        <v>89.45</v>
      </c>
      <c r="DC7" s="39">
        <v>89.5</v>
      </c>
      <c r="DD7" s="39">
        <v>89.52</v>
      </c>
      <c r="DE7" s="39">
        <v>89.17</v>
      </c>
      <c r="DF7" s="39">
        <v>88.86</v>
      </c>
      <c r="DG7" s="39">
        <v>89.92</v>
      </c>
      <c r="DH7" s="39">
        <v>47.11</v>
      </c>
      <c r="DI7" s="39">
        <v>48.19</v>
      </c>
      <c r="DJ7" s="39">
        <v>48.8</v>
      </c>
      <c r="DK7" s="39">
        <v>49.22</v>
      </c>
      <c r="DL7" s="39">
        <v>50.29</v>
      </c>
      <c r="DM7" s="39">
        <v>44.91</v>
      </c>
      <c r="DN7" s="39">
        <v>45.89</v>
      </c>
      <c r="DO7" s="39">
        <v>46.58</v>
      </c>
      <c r="DP7" s="39">
        <v>46.99</v>
      </c>
      <c r="DQ7" s="39">
        <v>47.89</v>
      </c>
      <c r="DR7" s="39">
        <v>48.85</v>
      </c>
      <c r="DS7" s="39">
        <v>21.42</v>
      </c>
      <c r="DT7" s="39">
        <v>22.53</v>
      </c>
      <c r="DU7" s="39">
        <v>23.62</v>
      </c>
      <c r="DV7" s="39">
        <v>22.57</v>
      </c>
      <c r="DW7" s="39">
        <v>22.78</v>
      </c>
      <c r="DX7" s="39">
        <v>12.03</v>
      </c>
      <c r="DY7" s="39">
        <v>13.14</v>
      </c>
      <c r="DZ7" s="39">
        <v>14.45</v>
      </c>
      <c r="EA7" s="39">
        <v>15.83</v>
      </c>
      <c r="EB7" s="39">
        <v>16.899999999999999</v>
      </c>
      <c r="EC7" s="39">
        <v>17.8</v>
      </c>
      <c r="ED7" s="39">
        <v>1.06</v>
      </c>
      <c r="EE7" s="39">
        <v>0.55000000000000004</v>
      </c>
      <c r="EF7" s="39">
        <v>0.8</v>
      </c>
      <c r="EG7" s="39">
        <v>1.56</v>
      </c>
      <c r="EH7" s="39">
        <v>0.82</v>
      </c>
      <c r="EI7" s="39">
        <v>0.75</v>
      </c>
      <c r="EJ7" s="39">
        <v>0.95</v>
      </c>
      <c r="EK7" s="39">
        <v>0.74</v>
      </c>
      <c r="EL7" s="39">
        <v>0.74</v>
      </c>
      <c r="EM7" s="39">
        <v>0.72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2020-02-07T05:59:51Z</cp:lastPrinted>
  <dcterms:created xsi:type="dcterms:W3CDTF">2019-12-05T04:16:37Z</dcterms:created>
  <dcterms:modified xsi:type="dcterms:W3CDTF">2020-03-02T02:15:01Z</dcterms:modified>
  <cp:category/>
</cp:coreProperties>
</file>