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834 信濃町\"/>
    </mc:Choice>
  </mc:AlternateContent>
  <workbookProtection workbookAlgorithmName="SHA-512" workbookHashValue="rBq6t73HQt+4PQAcPsf0W3ZoeSGg4wcBYw1eMT13vL8taFjrmNuNM/7noDycfsps5HlE0UDMd4bTaJojAMplCA==" workbookSaltValue="B0fpwA+IDPUk6i67NbLqsQ=="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<sst xmlns="http://schemas.openxmlformats.org/spreadsheetml/2006/main" count="239" uniqueCount="111">
  <si>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</si>
  <si>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</si>
  <si>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</si>
  <si>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</si>
  <si>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</si>
  <si>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</si>
  <si>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</si>
  <si>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</si>
  <si>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</si>
  <si>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</si>
  <si>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</si>
  <si>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</si>
  <si>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</si>
  <si>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</si>
  <si>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</si>
  <si>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⑥汚水処理原価が300円台と類似団体より高い状況にある。縮減に向け、維持管理委託費用等維持的経費の縮減への努力を行っていく必要がある。</t>
  </si>
  <si>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</si>
  <si>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</si>
  <si>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</si>
  <si>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</si>
  <si>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</si>
  <si>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</si>
  <si>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</si>
  <si>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</si>
  <si>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</si>
  <si>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</si>
  <si>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</si>
  <si>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</si>
  <si>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</si>
  <si>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</si>
  <si>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</si>
  <si>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</si>
  <si>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</si>
  <si>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</si>
  <si>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</si>
  <si>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</si>
  <si>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</si>
  <si>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t>個別排水処理</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</si>
  <si>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</si>
  <si>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</si>
  <si>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</si>
  <si>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</si>
  <si>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</si>
  <si>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</si>
  <si>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</si>
  <si>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</si>
  <si>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</si>
  <si>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</si>
  <si>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</si>
  <si>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</si>
  <si>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</si>
  <si>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</si>
  <si>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</si>
  <si>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</si>
  <si>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</si>
  <si>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</si>
  <si>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</si>
  <si>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</si>
  <si>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</si>
  <si>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</si>
  <si>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</si>
  <si>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</si>
  <si>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</si>
  <si>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</si>
  <si>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</si>
  <si>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</si>
  <si>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</si>
  <si>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</si>
  <si>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</si>
  <si>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</si>
  <si>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</si>
  <si>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</si>
  <si>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</si>
  <si>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</si>
  <si>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</si>
  <si>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</si>
  <si>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</si>
  <si>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</si>
  <si>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</si>
  <si>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</si>
  <si>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</si>
  <si>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</si>
  <si>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</si>
  <si>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</si>
  <si>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</si>
  <si>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</si>
  <si>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L2</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</si>
  <si>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</si>
  <si>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</si>
  <si>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</si>
  <si>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</si>
  <si>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</si>
  <si>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</si>
  <si>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</si>
  <si>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</si>
  <si>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</si>
  <si>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</si>
  <si>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</si>
  <si>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</si>
  <si>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長野県　信濃町</t>
  </si>
  <si>
    <t>法非適用</t>
  </si>
  <si>
    <t>下水道事業</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</si>
  <si>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</si>
  <si>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</si>
  <si>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</si>
  <si>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</si>
  <si>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</si>
  <si>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</si>
  <si>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</si>
  <si>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浄化槽本体の老朽化対策に関して、現時点では必要ないが、付属設備（ブロア）の更新は必要となる。</t>
    <rPh sb="40" eb="42">
      <t>ヒツヨウ</t>
    </rPh>
    <phoneticPr fontId="1"/>
  </si>
  <si>
    <t>収益的収支は今後新たに個別排水処理浄化槽を設置する計画が無いため、使用料だけで経費を回収することが今後求められる課題と考える。昨年から収支率が上がったのは一般会計からの繰入金によるものと考えられる。
設置から10年以上経過する中で、H30年度にも浄化槽ブロア部品の交換を実施したため⑤経費回収率は昨年よりは増加しているものの低迷している。
⑦施設利用については、設置が各家に1つという特性から、利用している家庭に変化が無い限り一定な状況が続くと思われる。
⑧水洗化率が高い中、⑤経費回収率が低い要因の一つとして⑥汚水処理原価の高さが影響していると思われる。
汚水処置に関わる費用として大きなウェイトを占めるのが、維持管理にかかる委託業務費用であり、縮減に向けた検討が必要である。
　</t>
    <rPh sb="0" eb="3">
      <t>シュウエキテキ</t>
    </rPh>
    <rPh sb="3" eb="5">
      <t>シュウシ</t>
    </rPh>
    <rPh sb="6" eb="8">
      <t>コンゴ</t>
    </rPh>
    <rPh sb="8" eb="9">
      <t>アラ</t>
    </rPh>
    <rPh sb="11" eb="13">
      <t>コベツ</t>
    </rPh>
    <rPh sb="13" eb="15">
      <t>ハイスイ</t>
    </rPh>
    <rPh sb="15" eb="17">
      <t>ショリ</t>
    </rPh>
    <rPh sb="17" eb="20">
      <t>ジョウカソウ</t>
    </rPh>
    <rPh sb="21" eb="23">
      <t>セッチ</t>
    </rPh>
    <rPh sb="25" eb="27">
      <t>ケイカク</t>
    </rPh>
    <rPh sb="28" eb="29">
      <t>ナ</t>
    </rPh>
    <rPh sb="33" eb="36">
      <t>シヨウリョウ</t>
    </rPh>
    <rPh sb="39" eb="41">
      <t>ケイヒ</t>
    </rPh>
    <rPh sb="42" eb="44">
      <t>カイシュウ</t>
    </rPh>
    <rPh sb="49" eb="51">
      <t>コンゴ</t>
    </rPh>
    <rPh sb="51" eb="52">
      <t>モト</t>
    </rPh>
    <rPh sb="56" eb="58">
      <t>カダイ</t>
    </rPh>
    <rPh sb="59" eb="60">
      <t>カンガ</t>
    </rPh>
    <rPh sb="63" eb="65">
      <t>サクネン</t>
    </rPh>
    <rPh sb="67" eb="70">
      <t>シュウシリツ</t>
    </rPh>
    <rPh sb="71" eb="72">
      <t>ア</t>
    </rPh>
    <rPh sb="77" eb="79">
      <t>イッパン</t>
    </rPh>
    <rPh sb="79" eb="81">
      <t>カイケイ</t>
    </rPh>
    <rPh sb="84" eb="87">
      <t>クリイレキン</t>
    </rPh>
    <rPh sb="93" eb="94">
      <t>カンガ</t>
    </rPh>
    <rPh sb="148" eb="150">
      <t>サクネン</t>
    </rPh>
    <rPh sb="153" eb="155">
      <t>ゾウカ</t>
    </rPh>
    <rPh sb="162" eb="164">
      <t>テイメイ</t>
    </rPh>
    <rPh sb="171" eb="173">
      <t>シセツ</t>
    </rPh>
    <rPh sb="173" eb="175">
      <t>リヨウ</t>
    </rPh>
    <rPh sb="181" eb="183">
      <t>セッチ</t>
    </rPh>
    <rPh sb="184" eb="185">
      <t>カク</t>
    </rPh>
    <rPh sb="185" eb="186">
      <t>イエ</t>
    </rPh>
    <rPh sb="192" eb="194">
      <t>トクセイ</t>
    </rPh>
    <rPh sb="197" eb="199">
      <t>リヨウ</t>
    </rPh>
    <rPh sb="203" eb="205">
      <t>カテイ</t>
    </rPh>
    <rPh sb="206" eb="208">
      <t>ヘンカ</t>
    </rPh>
    <rPh sb="209" eb="210">
      <t>ナ</t>
    </rPh>
    <rPh sb="211" eb="212">
      <t>カギ</t>
    </rPh>
    <rPh sb="213" eb="215">
      <t>イッテイ</t>
    </rPh>
    <rPh sb="216" eb="218">
      <t>ジョウキョウ</t>
    </rPh>
    <rPh sb="219" eb="220">
      <t>ツヅ</t>
    </rPh>
    <rPh sb="222" eb="223">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</si>
</sst>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7E-4E83-A437-7D286FB8FC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7E-4E83-A437-7D286FB8FC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91.67</c:v>
                </c:pt>
                <c:pt idx="1">
                  <c:v>95.83</c:v>
                </c:pt>
                <c:pt idx="2">
                  <c:v>89.58</c:v>
                </c:pt>
                <c:pt idx="3">
                  <c:v>91.67</c:v>
                </c:pt>
                <c:pt idx="4">
                  <c:v>83.33</c:v>
                </c:pt>
              </c:numCache>
            </c:numRef>
          </c:val>
          <c:extLst>
            <c:ext xmlns:c16="http://schemas.microsoft.com/office/drawing/2014/chart" uri="{C3380CC4-5D6E-409C-BE32-E72D297353CC}">
              <c16:uniqueId val="{00000000-9D6A-491D-AEAF-EB330951AB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9D6A-491D-AEAF-EB330951AB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1A5-480E-B122-A338FA6FDD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11A5-480E-B122-A338FA6FDD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79.97</c:v>
                </c:pt>
                <c:pt idx="1">
                  <c:v>83.23</c:v>
                </c:pt>
                <c:pt idx="2">
                  <c:v>86.21</c:v>
                </c:pt>
                <c:pt idx="3">
                  <c:v>82.33</c:v>
                </c:pt>
                <c:pt idx="4">
                  <c:v>89.05</c:v>
                </c:pt>
              </c:numCache>
            </c:numRef>
          </c:val>
          <c:extLst>
            <c:ext xmlns:c16="http://schemas.microsoft.com/office/drawing/2014/chart" uri="{C3380CC4-5D6E-409C-BE32-E72D297353CC}">
              <c16:uniqueId val="{00000000-51E7-4EAB-A477-54C0127CC1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E7-4EAB-A477-54C0127CC1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9F-4197-90A5-0D70B25F93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9F-4197-90A5-0D70B25F93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03-46F3-B078-9538E0E2A2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03-46F3-B078-9538E0E2A2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7F-4D9B-B400-59FD4094F9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7F-4D9B-B400-59FD4094F9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1A-4774-9775-24B1ACBB715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1A-4774-9775-24B1ACBB715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80-42C5-9CA9-55B18619B0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F980-42C5-9CA9-55B18619B0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c:v>
                </c:pt>
                <c:pt idx="1">
                  <c:v>55.07</c:v>
                </c:pt>
                <c:pt idx="2">
                  <c:v>54.41</c:v>
                </c:pt>
                <c:pt idx="3">
                  <c:v>51.59</c:v>
                </c:pt>
                <c:pt idx="4">
                  <c:v>52.99</c:v>
                </c:pt>
              </c:numCache>
            </c:numRef>
          </c:val>
          <c:extLst>
            <c:ext xmlns:c16="http://schemas.microsoft.com/office/drawing/2014/chart" uri="{C3380CC4-5D6E-409C-BE32-E72D297353CC}">
              <c16:uniqueId val="{00000000-5208-43CB-ADE4-15577726AB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5208-43CB-ADE4-15577726AB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328.32</c:v>
                </c:pt>
                <c:pt idx="1">
                  <c:v>327.43</c:v>
                </c:pt>
                <c:pt idx="2">
                  <c:v>329.34</c:v>
                </c:pt>
                <c:pt idx="3">
                  <c:v>352</c:v>
                </c:pt>
                <c:pt idx="4">
                  <c:v>374.21</c:v>
                </c:pt>
              </c:numCache>
            </c:numRef>
          </c:val>
          <c:extLst>
            <c:ext xmlns:c16="http://schemas.microsoft.com/office/drawing/2014/chart" uri="{C3380CC4-5D6E-409C-BE32-E72D297353CC}">
              <c16:uniqueId val="{00000000-979D-4130-A120-22114F52D0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979D-4130-A120-22114F52D0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【860.68】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【81.14】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【50.35】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【299.14】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【52.12】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CC42" sqref="CC4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信濃町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17</v>
      </c>
      <c r="X7" s="43"/>
      <c r="Y7" s="43"/>
      <c r="Z7" s="43"/>
      <c r="AA7" s="43"/>
      <c r="AB7" s="43"/>
      <c r="AC7" s="43"/>
      <c r="AD7" s="43" t="s">
        <v>6</v>
      </c>
      <c r="AE7" s="43"/>
      <c r="AF7" s="43"/>
      <c r="AG7" s="43"/>
      <c r="AH7" s="43"/>
      <c r="AI7" s="43"/>
      <c r="AJ7" s="43"/>
      <c r="AK7" s="3"/>
      <c r="AL7" s="43" t="s">
        <v>18</v>
      </c>
      <c r="AM7" s="43"/>
      <c r="AN7" s="43"/>
      <c r="AO7" s="43"/>
      <c r="AP7" s="43"/>
      <c r="AQ7" s="43"/>
      <c r="AR7" s="43"/>
      <c r="AS7" s="43"/>
      <c r="AT7" s="43" t="s">
        <v>12</v>
      </c>
      <c r="AU7" s="43"/>
      <c r="AV7" s="43"/>
      <c r="AW7" s="43"/>
      <c r="AX7" s="43"/>
      <c r="AY7" s="43"/>
      <c r="AZ7" s="43"/>
      <c r="BA7" s="43"/>
      <c r="BB7" s="43" t="s">
        <v>19</v>
      </c>
      <c r="BC7" s="43"/>
      <c r="BD7" s="43"/>
      <c r="BE7" s="43"/>
      <c r="BF7" s="43"/>
      <c r="BG7" s="43"/>
      <c r="BH7" s="43"/>
      <c r="BI7" s="43"/>
      <c r="BJ7" s="3"/>
      <c r="BK7" s="3"/>
      <c r="BL7" s="15" t="s">
        <v>20</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個別排水処理</v>
      </c>
      <c r="Q8" s="44"/>
      <c r="R8" s="44"/>
      <c r="S8" s="44"/>
      <c r="T8" s="44"/>
      <c r="U8" s="44"/>
      <c r="V8" s="44"/>
      <c r="W8" s="44" t="str">
        <f>データ!L6</f>
        <v>L2</v>
      </c>
      <c r="X8" s="44"/>
      <c r="Y8" s="44"/>
      <c r="Z8" s="44"/>
      <c r="AA8" s="44"/>
      <c r="AB8" s="44"/>
      <c r="AC8" s="44"/>
      <c r="AD8" s="45" t="str">
        <f>データ!$M$6</f>
        <v>非設置</v>
      </c>
      <c r="AE8" s="45"/>
      <c r="AF8" s="45"/>
      <c r="AG8" s="45"/>
      <c r="AH8" s="45"/>
      <c r="AI8" s="45"/>
      <c r="AJ8" s="45"/>
      <c r="AK8" s="3"/>
      <c r="AL8" s="46">
        <f>データ!S6</f>
        <v>8432</v>
      </c>
      <c r="AM8" s="46"/>
      <c r="AN8" s="46"/>
      <c r="AO8" s="46"/>
      <c r="AP8" s="46"/>
      <c r="AQ8" s="46"/>
      <c r="AR8" s="46"/>
      <c r="AS8" s="46"/>
      <c r="AT8" s="47">
        <f>データ!T6</f>
        <v>149.30000000000001</v>
      </c>
      <c r="AU8" s="47"/>
      <c r="AV8" s="47"/>
      <c r="AW8" s="47"/>
      <c r="AX8" s="47"/>
      <c r="AY8" s="47"/>
      <c r="AZ8" s="47"/>
      <c r="BA8" s="47"/>
      <c r="BB8" s="47">
        <f>データ!U6</f>
        <v>56.48</v>
      </c>
      <c r="BC8" s="47"/>
      <c r="BD8" s="47"/>
      <c r="BE8" s="47"/>
      <c r="BF8" s="47"/>
      <c r="BG8" s="47"/>
      <c r="BH8" s="47"/>
      <c r="BI8" s="47"/>
      <c r="BJ8" s="3"/>
      <c r="BK8" s="3"/>
      <c r="BL8" s="48" t="s">
        <v>13</v>
      </c>
      <c r="BM8" s="49"/>
      <c r="BN8" s="17" t="s">
        <v>22</v>
      </c>
      <c r="BO8" s="20"/>
      <c r="BP8" s="20"/>
      <c r="BQ8" s="20"/>
      <c r="BR8" s="20"/>
      <c r="BS8" s="20"/>
      <c r="BT8" s="20"/>
      <c r="BU8" s="20"/>
      <c r="BV8" s="20"/>
      <c r="BW8" s="20"/>
      <c r="BX8" s="20"/>
      <c r="BY8" s="24"/>
    </row>
    <row r="9" spans="1:78" ht="18.75" customHeight="1" x14ac:dyDescent="0.15">
      <c r="A9" s="2"/>
      <c r="B9" s="43" t="s">
        <v>24</v>
      </c>
      <c r="C9" s="43"/>
      <c r="D9" s="43"/>
      <c r="E9" s="43"/>
      <c r="F9" s="43"/>
      <c r="G9" s="43"/>
      <c r="H9" s="43"/>
      <c r="I9" s="43" t="s">
        <v>25</v>
      </c>
      <c r="J9" s="43"/>
      <c r="K9" s="43"/>
      <c r="L9" s="43"/>
      <c r="M9" s="43"/>
      <c r="N9" s="43"/>
      <c r="O9" s="43"/>
      <c r="P9" s="43" t="s">
        <v>26</v>
      </c>
      <c r="Q9" s="43"/>
      <c r="R9" s="43"/>
      <c r="S9" s="43"/>
      <c r="T9" s="43"/>
      <c r="U9" s="43"/>
      <c r="V9" s="43"/>
      <c r="W9" s="43" t="s">
        <v>29</v>
      </c>
      <c r="X9" s="43"/>
      <c r="Y9" s="43"/>
      <c r="Z9" s="43"/>
      <c r="AA9" s="43"/>
      <c r="AB9" s="43"/>
      <c r="AC9" s="43"/>
      <c r="AD9" s="43" t="s">
        <v>23</v>
      </c>
      <c r="AE9" s="43"/>
      <c r="AF9" s="43"/>
      <c r="AG9" s="43"/>
      <c r="AH9" s="43"/>
      <c r="AI9" s="43"/>
      <c r="AJ9" s="43"/>
      <c r="AK9" s="3"/>
      <c r="AL9" s="43" t="s">
        <v>33</v>
      </c>
      <c r="AM9" s="43"/>
      <c r="AN9" s="43"/>
      <c r="AO9" s="43"/>
      <c r="AP9" s="43"/>
      <c r="AQ9" s="43"/>
      <c r="AR9" s="43"/>
      <c r="AS9" s="43"/>
      <c r="AT9" s="43" t="s">
        <v>34</v>
      </c>
      <c r="AU9" s="43"/>
      <c r="AV9" s="43"/>
      <c r="AW9" s="43"/>
      <c r="AX9" s="43"/>
      <c r="AY9" s="43"/>
      <c r="AZ9" s="43"/>
      <c r="BA9" s="43"/>
      <c r="BB9" s="43" t="s">
        <v>38</v>
      </c>
      <c r="BC9" s="43"/>
      <c r="BD9" s="43"/>
      <c r="BE9" s="43"/>
      <c r="BF9" s="43"/>
      <c r="BG9" s="43"/>
      <c r="BH9" s="43"/>
      <c r="BI9" s="43"/>
      <c r="BJ9" s="3"/>
      <c r="BK9" s="3"/>
      <c r="BL9" s="50" t="s">
        <v>39</v>
      </c>
      <c r="BM9" s="51"/>
      <c r="BN9" s="18" t="s">
        <v>41</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2.19</v>
      </c>
      <c r="Q10" s="47"/>
      <c r="R10" s="47"/>
      <c r="S10" s="47"/>
      <c r="T10" s="47"/>
      <c r="U10" s="47"/>
      <c r="V10" s="47"/>
      <c r="W10" s="47">
        <f>データ!Q6</f>
        <v>100</v>
      </c>
      <c r="X10" s="47"/>
      <c r="Y10" s="47"/>
      <c r="Z10" s="47"/>
      <c r="AA10" s="47"/>
      <c r="AB10" s="47"/>
      <c r="AC10" s="47"/>
      <c r="AD10" s="46">
        <f>データ!R6</f>
        <v>3490</v>
      </c>
      <c r="AE10" s="46"/>
      <c r="AF10" s="46"/>
      <c r="AG10" s="46"/>
      <c r="AH10" s="46"/>
      <c r="AI10" s="46"/>
      <c r="AJ10" s="46"/>
      <c r="AK10" s="2"/>
      <c r="AL10" s="46">
        <f>データ!V6</f>
        <v>183</v>
      </c>
      <c r="AM10" s="46"/>
      <c r="AN10" s="46"/>
      <c r="AO10" s="46"/>
      <c r="AP10" s="46"/>
      <c r="AQ10" s="46"/>
      <c r="AR10" s="46"/>
      <c r="AS10" s="46"/>
      <c r="AT10" s="47">
        <f>データ!W6</f>
        <v>0.06</v>
      </c>
      <c r="AU10" s="47"/>
      <c r="AV10" s="47"/>
      <c r="AW10" s="47"/>
      <c r="AX10" s="47"/>
      <c r="AY10" s="47"/>
      <c r="AZ10" s="47"/>
      <c r="BA10" s="47"/>
      <c r="BB10" s="47">
        <f>データ!X6</f>
        <v>3050</v>
      </c>
      <c r="BC10" s="47"/>
      <c r="BD10" s="47"/>
      <c r="BE10" s="47"/>
      <c r="BF10" s="47"/>
      <c r="BG10" s="47"/>
      <c r="BH10" s="47"/>
      <c r="BI10" s="47"/>
      <c r="BJ10" s="2"/>
      <c r="BK10" s="2"/>
      <c r="BL10" s="52" t="s">
        <v>42</v>
      </c>
      <c r="BM10" s="53"/>
      <c r="BN10" s="19" t="s">
        <v>32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31</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45</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110</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47</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109</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15</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48</v>
      </c>
    </row>
    <row r="84" spans="1:78" x14ac:dyDescent="0.15">
      <c r="C84" s="2"/>
    </row>
    <row r="85" spans="1:78" hidden="1" x14ac:dyDescent="0.15">
      <c r="B85" s="6" t="s">
        <v>49</v>
      </c>
      <c r="C85" s="6"/>
      <c r="D85" s="6"/>
      <c r="E85" s="6" t="s">
        <v>51</v>
      </c>
      <c r="F85" s="6" t="s">
        <v>52</v>
      </c>
      <c r="G85" s="6" t="s">
        <v>53</v>
      </c>
      <c r="H85" s="6" t="s">
        <v>46</v>
      </c>
      <c r="I85" s="6" t="s">
        <v>9</v>
      </c>
      <c r="J85" s="6" t="s">
        <v>54</v>
      </c>
      <c r="K85" s="6" t="s">
        <v>55</v>
      </c>
      <c r="L85" s="6" t="s">
        <v>36</v>
      </c>
      <c r="M85" s="6" t="s">
        <v>40</v>
      </c>
      <c r="N85" s="6" t="s">
        <v>56</v>
      </c>
      <c r="O85" s="6" t="s">
        <v>58</v>
      </c>
    </row>
    <row r="86" spans="1:78" hidden="1" x14ac:dyDescent="0.15">
      <c r="B86" s="6"/>
      <c r="C86" s="6"/>
      <c r="D86" s="6"/>
      <c r="E86" s="6" t="str">
        <f>データ!AI6</f>
        <v/>
      </c>
      <c r="F86" s="6" t="s">
        <v>43</v>
      </c>
      <c r="G86" s="6" t="s">
        <v>43</v>
      </c>
      <c r="H86" s="6" t="str">
        <f>データ!BP6</f>
        <v>【860.68】</v>
      </c>
      <c r="I86" s="6" t="str">
        <f>データ!CA6</f>
        <v>【52.12】</v>
      </c>
      <c r="J86" s="6" t="str">
        <f>データ!CL6</f>
        <v>【299.14】</v>
      </c>
      <c r="K86" s="6" t="str">
        <f>データ!CW6</f>
        <v>【50.35】</v>
      </c>
      <c r="L86" s="6" t="str">
        <f>データ!DH6</f>
        <v>【81.14】</v>
      </c>
      <c r="M86" s="6" t="s">
        <v>43</v>
      </c>
      <c r="N86" s="6" t="s">
        <v>43</v>
      </c>
      <c r="O86" s="6" t="str">
        <f>データ!EO6</f>
        <v>【-】</v>
      </c>
    </row>
  </sheetData>
  <sheetProtection algorithmName="SHA-512" hashValue="XOFvRRTshz7W193Yf0qJ883suFXBZVbQUVkDJqe/S1sIlqnRtxehMG1WY4l2OB97Tc8uY4YnUKgRUNSqiGUnDA==" saltValue="SHZ/YYG55hXqiHilbdqWM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61</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21</v>
      </c>
      <c r="B3" s="30" t="s">
        <v>35</v>
      </c>
      <c r="C3" s="30" t="s">
        <v>63</v>
      </c>
      <c r="D3" s="30" t="s">
        <v>64</v>
      </c>
      <c r="E3" s="30" t="s">
        <v>5</v>
      </c>
      <c r="F3" s="30" t="s">
        <v>4</v>
      </c>
      <c r="G3" s="30" t="s">
        <v>28</v>
      </c>
      <c r="H3" s="77" t="s">
        <v>60</v>
      </c>
      <c r="I3" s="78"/>
      <c r="J3" s="78"/>
      <c r="K3" s="78"/>
      <c r="L3" s="78"/>
      <c r="M3" s="78"/>
      <c r="N3" s="78"/>
      <c r="O3" s="78"/>
      <c r="P3" s="78"/>
      <c r="Q3" s="78"/>
      <c r="R3" s="78"/>
      <c r="S3" s="78"/>
      <c r="T3" s="78"/>
      <c r="U3" s="78"/>
      <c r="V3" s="78"/>
      <c r="W3" s="78"/>
      <c r="X3" s="79"/>
      <c r="Y3" s="75"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65</v>
      </c>
      <c r="B4" s="31"/>
      <c r="C4" s="31"/>
      <c r="D4" s="31"/>
      <c r="E4" s="31"/>
      <c r="F4" s="31"/>
      <c r="G4" s="31"/>
      <c r="H4" s="80"/>
      <c r="I4" s="81"/>
      <c r="J4" s="81"/>
      <c r="K4" s="81"/>
      <c r="L4" s="81"/>
      <c r="M4" s="81"/>
      <c r="N4" s="81"/>
      <c r="O4" s="81"/>
      <c r="P4" s="81"/>
      <c r="Q4" s="81"/>
      <c r="R4" s="81"/>
      <c r="S4" s="81"/>
      <c r="T4" s="81"/>
      <c r="U4" s="81"/>
      <c r="V4" s="81"/>
      <c r="W4" s="81"/>
      <c r="X4" s="82"/>
      <c r="Y4" s="76" t="s">
        <v>27</v>
      </c>
      <c r="Z4" s="76"/>
      <c r="AA4" s="76"/>
      <c r="AB4" s="76"/>
      <c r="AC4" s="76"/>
      <c r="AD4" s="76"/>
      <c r="AE4" s="76"/>
      <c r="AF4" s="76"/>
      <c r="AG4" s="76"/>
      <c r="AH4" s="76"/>
      <c r="AI4" s="76"/>
      <c r="AJ4" s="76" t="s">
        <v>50</v>
      </c>
      <c r="AK4" s="76"/>
      <c r="AL4" s="76"/>
      <c r="AM4" s="76"/>
      <c r="AN4" s="76"/>
      <c r="AO4" s="76"/>
      <c r="AP4" s="76"/>
      <c r="AQ4" s="76"/>
      <c r="AR4" s="76"/>
      <c r="AS4" s="76"/>
      <c r="AT4" s="76"/>
      <c r="AU4" s="76" t="s">
        <v>30</v>
      </c>
      <c r="AV4" s="76"/>
      <c r="AW4" s="76"/>
      <c r="AX4" s="76"/>
      <c r="AY4" s="76"/>
      <c r="AZ4" s="76"/>
      <c r="BA4" s="76"/>
      <c r="BB4" s="76"/>
      <c r="BC4" s="76"/>
      <c r="BD4" s="76"/>
      <c r="BE4" s="76"/>
      <c r="BF4" s="76" t="s">
        <v>67</v>
      </c>
      <c r="BG4" s="76"/>
      <c r="BH4" s="76"/>
      <c r="BI4" s="76"/>
      <c r="BJ4" s="76"/>
      <c r="BK4" s="76"/>
      <c r="BL4" s="76"/>
      <c r="BM4" s="76"/>
      <c r="BN4" s="76"/>
      <c r="BO4" s="76"/>
      <c r="BP4" s="76"/>
      <c r="BQ4" s="76" t="s">
        <v>16</v>
      </c>
      <c r="BR4" s="76"/>
      <c r="BS4" s="76"/>
      <c r="BT4" s="76"/>
      <c r="BU4" s="76"/>
      <c r="BV4" s="76"/>
      <c r="BW4" s="76"/>
      <c r="BX4" s="76"/>
      <c r="BY4" s="76"/>
      <c r="BZ4" s="76"/>
      <c r="CA4" s="76"/>
      <c r="CB4" s="76" t="s">
        <v>66</v>
      </c>
      <c r="CC4" s="76"/>
      <c r="CD4" s="76"/>
      <c r="CE4" s="76"/>
      <c r="CF4" s="76"/>
      <c r="CG4" s="76"/>
      <c r="CH4" s="76"/>
      <c r="CI4" s="76"/>
      <c r="CJ4" s="76"/>
      <c r="CK4" s="76"/>
      <c r="CL4" s="76"/>
      <c r="CM4" s="76" t="s">
        <v>1</v>
      </c>
      <c r="CN4" s="76"/>
      <c r="CO4" s="76"/>
      <c r="CP4" s="76"/>
      <c r="CQ4" s="76"/>
      <c r="CR4" s="76"/>
      <c r="CS4" s="76"/>
      <c r="CT4" s="76"/>
      <c r="CU4" s="76"/>
      <c r="CV4" s="76"/>
      <c r="CW4" s="76"/>
      <c r="CX4" s="76" t="s">
        <v>68</v>
      </c>
      <c r="CY4" s="76"/>
      <c r="CZ4" s="76"/>
      <c r="DA4" s="76"/>
      <c r="DB4" s="76"/>
      <c r="DC4" s="76"/>
      <c r="DD4" s="76"/>
      <c r="DE4" s="76"/>
      <c r="DF4" s="76"/>
      <c r="DG4" s="76"/>
      <c r="DH4" s="76"/>
      <c r="DI4" s="76" t="s">
        <v>69</v>
      </c>
      <c r="DJ4" s="76"/>
      <c r="DK4" s="76"/>
      <c r="DL4" s="76"/>
      <c r="DM4" s="76"/>
      <c r="DN4" s="76"/>
      <c r="DO4" s="76"/>
      <c r="DP4" s="76"/>
      <c r="DQ4" s="76"/>
      <c r="DR4" s="76"/>
      <c r="DS4" s="76"/>
      <c r="DT4" s="76" t="s">
        <v>70</v>
      </c>
      <c r="DU4" s="76"/>
      <c r="DV4" s="76"/>
      <c r="DW4" s="76"/>
      <c r="DX4" s="76"/>
      <c r="DY4" s="76"/>
      <c r="DZ4" s="76"/>
      <c r="EA4" s="76"/>
      <c r="EB4" s="76"/>
      <c r="EC4" s="76"/>
      <c r="ED4" s="76"/>
      <c r="EE4" s="76" t="s">
        <v>71</v>
      </c>
      <c r="EF4" s="76"/>
      <c r="EG4" s="76"/>
      <c r="EH4" s="76"/>
      <c r="EI4" s="76"/>
      <c r="EJ4" s="76"/>
      <c r="EK4" s="76"/>
      <c r="EL4" s="76"/>
      <c r="EM4" s="76"/>
      <c r="EN4" s="76"/>
      <c r="EO4" s="76"/>
    </row>
    <row r="5" spans="1:145" x14ac:dyDescent="0.15">
      <c r="A5" s="28" t="s">
        <v>72</v>
      </c>
      <c r="B5" s="32"/>
      <c r="C5" s="32"/>
      <c r="D5" s="32"/>
      <c r="E5" s="32"/>
      <c r="F5" s="32"/>
      <c r="G5" s="32"/>
      <c r="H5" s="36" t="s">
        <v>62</v>
      </c>
      <c r="I5" s="36" t="s">
        <v>73</v>
      </c>
      <c r="J5" s="36" t="s">
        <v>74</v>
      </c>
      <c r="K5" s="36" t="s">
        <v>75</v>
      </c>
      <c r="L5" s="36" t="s">
        <v>76</v>
      </c>
      <c r="M5" s="36" t="s">
        <v>6</v>
      </c>
      <c r="N5" s="36" t="s">
        <v>77</v>
      </c>
      <c r="O5" s="36" t="s">
        <v>78</v>
      </c>
      <c r="P5" s="36" t="s">
        <v>79</v>
      </c>
      <c r="Q5" s="36" t="s">
        <v>80</v>
      </c>
      <c r="R5" s="36" t="s">
        <v>81</v>
      </c>
      <c r="S5" s="36" t="s">
        <v>82</v>
      </c>
      <c r="T5" s="36" t="s">
        <v>83</v>
      </c>
      <c r="U5" s="36" t="s">
        <v>0</v>
      </c>
      <c r="V5" s="36" t="s">
        <v>2</v>
      </c>
      <c r="W5" s="36" t="s">
        <v>84</v>
      </c>
      <c r="X5" s="36" t="s">
        <v>85</v>
      </c>
      <c r="Y5" s="36" t="s">
        <v>87</v>
      </c>
      <c r="Z5" s="36" t="s">
        <v>88</v>
      </c>
      <c r="AA5" s="36" t="s">
        <v>89</v>
      </c>
      <c r="AB5" s="36" t="s">
        <v>90</v>
      </c>
      <c r="AC5" s="36" t="s">
        <v>91</v>
      </c>
      <c r="AD5" s="36" t="s">
        <v>93</v>
      </c>
      <c r="AE5" s="36" t="s">
        <v>94</v>
      </c>
      <c r="AF5" s="36" t="s">
        <v>95</v>
      </c>
      <c r="AG5" s="36" t="s">
        <v>96</v>
      </c>
      <c r="AH5" s="36" t="s">
        <v>97</v>
      </c>
      <c r="AI5" s="36" t="s">
        <v>49</v>
      </c>
      <c r="AJ5" s="36" t="s">
        <v>87</v>
      </c>
      <c r="AK5" s="36" t="s">
        <v>88</v>
      </c>
      <c r="AL5" s="36" t="s">
        <v>89</v>
      </c>
      <c r="AM5" s="36" t="s">
        <v>90</v>
      </c>
      <c r="AN5" s="36" t="s">
        <v>91</v>
      </c>
      <c r="AO5" s="36" t="s">
        <v>93</v>
      </c>
      <c r="AP5" s="36" t="s">
        <v>94</v>
      </c>
      <c r="AQ5" s="36" t="s">
        <v>95</v>
      </c>
      <c r="AR5" s="36" t="s">
        <v>96</v>
      </c>
      <c r="AS5" s="36" t="s">
        <v>97</v>
      </c>
      <c r="AT5" s="36" t="s">
        <v>92</v>
      </c>
      <c r="AU5" s="36" t="s">
        <v>87</v>
      </c>
      <c r="AV5" s="36" t="s">
        <v>88</v>
      </c>
      <c r="AW5" s="36" t="s">
        <v>89</v>
      </c>
      <c r="AX5" s="36" t="s">
        <v>90</v>
      </c>
      <c r="AY5" s="36" t="s">
        <v>91</v>
      </c>
      <c r="AZ5" s="36" t="s">
        <v>93</v>
      </c>
      <c r="BA5" s="36" t="s">
        <v>94</v>
      </c>
      <c r="BB5" s="36" t="s">
        <v>95</v>
      </c>
      <c r="BC5" s="36" t="s">
        <v>96</v>
      </c>
      <c r="BD5" s="36" t="s">
        <v>97</v>
      </c>
      <c r="BE5" s="36" t="s">
        <v>92</v>
      </c>
      <c r="BF5" s="36" t="s">
        <v>87</v>
      </c>
      <c r="BG5" s="36" t="s">
        <v>88</v>
      </c>
      <c r="BH5" s="36" t="s">
        <v>89</v>
      </c>
      <c r="BI5" s="36" t="s">
        <v>90</v>
      </c>
      <c r="BJ5" s="36" t="s">
        <v>91</v>
      </c>
      <c r="BK5" s="36" t="s">
        <v>93</v>
      </c>
      <c r="BL5" s="36" t="s">
        <v>94</v>
      </c>
      <c r="BM5" s="36" t="s">
        <v>95</v>
      </c>
      <c r="BN5" s="36" t="s">
        <v>96</v>
      </c>
      <c r="BO5" s="36" t="s">
        <v>97</v>
      </c>
      <c r="BP5" s="36" t="s">
        <v>92</v>
      </c>
      <c r="BQ5" s="36" t="s">
        <v>87</v>
      </c>
      <c r="BR5" s="36" t="s">
        <v>88</v>
      </c>
      <c r="BS5" s="36" t="s">
        <v>89</v>
      </c>
      <c r="BT5" s="36" t="s">
        <v>90</v>
      </c>
      <c r="BU5" s="36" t="s">
        <v>91</v>
      </c>
      <c r="BV5" s="36" t="s">
        <v>93</v>
      </c>
      <c r="BW5" s="36" t="s">
        <v>94</v>
      </c>
      <c r="BX5" s="36" t="s">
        <v>95</v>
      </c>
      <c r="BY5" s="36" t="s">
        <v>96</v>
      </c>
      <c r="BZ5" s="36" t="s">
        <v>97</v>
      </c>
      <c r="CA5" s="36" t="s">
        <v>92</v>
      </c>
      <c r="CB5" s="36" t="s">
        <v>87</v>
      </c>
      <c r="CC5" s="36" t="s">
        <v>88</v>
      </c>
      <c r="CD5" s="36" t="s">
        <v>89</v>
      </c>
      <c r="CE5" s="36" t="s">
        <v>90</v>
      </c>
      <c r="CF5" s="36" t="s">
        <v>91</v>
      </c>
      <c r="CG5" s="36" t="s">
        <v>93</v>
      </c>
      <c r="CH5" s="36" t="s">
        <v>94</v>
      </c>
      <c r="CI5" s="36" t="s">
        <v>95</v>
      </c>
      <c r="CJ5" s="36" t="s">
        <v>96</v>
      </c>
      <c r="CK5" s="36" t="s">
        <v>97</v>
      </c>
      <c r="CL5" s="36" t="s">
        <v>92</v>
      </c>
      <c r="CM5" s="36" t="s">
        <v>87</v>
      </c>
      <c r="CN5" s="36" t="s">
        <v>88</v>
      </c>
      <c r="CO5" s="36" t="s">
        <v>89</v>
      </c>
      <c r="CP5" s="36" t="s">
        <v>90</v>
      </c>
      <c r="CQ5" s="36" t="s">
        <v>91</v>
      </c>
      <c r="CR5" s="36" t="s">
        <v>93</v>
      </c>
      <c r="CS5" s="36" t="s">
        <v>94</v>
      </c>
      <c r="CT5" s="36" t="s">
        <v>95</v>
      </c>
      <c r="CU5" s="36" t="s">
        <v>96</v>
      </c>
      <c r="CV5" s="36" t="s">
        <v>97</v>
      </c>
      <c r="CW5" s="36" t="s">
        <v>92</v>
      </c>
      <c r="CX5" s="36" t="s">
        <v>87</v>
      </c>
      <c r="CY5" s="36" t="s">
        <v>88</v>
      </c>
      <c r="CZ5" s="36" t="s">
        <v>89</v>
      </c>
      <c r="DA5" s="36" t="s">
        <v>90</v>
      </c>
      <c r="DB5" s="36" t="s">
        <v>91</v>
      </c>
      <c r="DC5" s="36" t="s">
        <v>93</v>
      </c>
      <c r="DD5" s="36" t="s">
        <v>94</v>
      </c>
      <c r="DE5" s="36" t="s">
        <v>95</v>
      </c>
      <c r="DF5" s="36" t="s">
        <v>96</v>
      </c>
      <c r="DG5" s="36" t="s">
        <v>97</v>
      </c>
      <c r="DH5" s="36" t="s">
        <v>92</v>
      </c>
      <c r="DI5" s="36" t="s">
        <v>87</v>
      </c>
      <c r="DJ5" s="36" t="s">
        <v>88</v>
      </c>
      <c r="DK5" s="36" t="s">
        <v>89</v>
      </c>
      <c r="DL5" s="36" t="s">
        <v>90</v>
      </c>
      <c r="DM5" s="36" t="s">
        <v>91</v>
      </c>
      <c r="DN5" s="36" t="s">
        <v>93</v>
      </c>
      <c r="DO5" s="36" t="s">
        <v>94</v>
      </c>
      <c r="DP5" s="36" t="s">
        <v>95</v>
      </c>
      <c r="DQ5" s="36" t="s">
        <v>96</v>
      </c>
      <c r="DR5" s="36" t="s">
        <v>97</v>
      </c>
      <c r="DS5" s="36" t="s">
        <v>92</v>
      </c>
      <c r="DT5" s="36" t="s">
        <v>87</v>
      </c>
      <c r="DU5" s="36" t="s">
        <v>88</v>
      </c>
      <c r="DV5" s="36" t="s">
        <v>89</v>
      </c>
      <c r="DW5" s="36" t="s">
        <v>90</v>
      </c>
      <c r="DX5" s="36" t="s">
        <v>91</v>
      </c>
      <c r="DY5" s="36" t="s">
        <v>93</v>
      </c>
      <c r="DZ5" s="36" t="s">
        <v>94</v>
      </c>
      <c r="EA5" s="36" t="s">
        <v>95</v>
      </c>
      <c r="EB5" s="36" t="s">
        <v>96</v>
      </c>
      <c r="EC5" s="36" t="s">
        <v>97</v>
      </c>
      <c r="ED5" s="36" t="s">
        <v>92</v>
      </c>
      <c r="EE5" s="36" t="s">
        <v>87</v>
      </c>
      <c r="EF5" s="36" t="s">
        <v>88</v>
      </c>
      <c r="EG5" s="36" t="s">
        <v>89</v>
      </c>
      <c r="EH5" s="36" t="s">
        <v>90</v>
      </c>
      <c r="EI5" s="36" t="s">
        <v>91</v>
      </c>
      <c r="EJ5" s="36" t="s">
        <v>93</v>
      </c>
      <c r="EK5" s="36" t="s">
        <v>94</v>
      </c>
      <c r="EL5" s="36" t="s">
        <v>95</v>
      </c>
      <c r="EM5" s="36" t="s">
        <v>96</v>
      </c>
      <c r="EN5" s="36" t="s">
        <v>97</v>
      </c>
      <c r="EO5" s="36" t="s">
        <v>92</v>
      </c>
    </row>
    <row r="6" spans="1:145" s="27" customFormat="1" x14ac:dyDescent="0.15">
      <c r="A6" s="28" t="s">
        <v>98</v>
      </c>
      <c r="B6" s="33">
        <f t="shared" ref="B6:X6" si="1">B7</f>
        <v>2018</v>
      </c>
      <c r="C6" s="33">
        <f t="shared" si="1"/>
        <v>205834</v>
      </c>
      <c r="D6" s="33">
        <f t="shared" si="1"/>
        <v>47</v>
      </c>
      <c r="E6" s="33">
        <f t="shared" si="1"/>
        <v>18</v>
      </c>
      <c r="F6" s="33">
        <f t="shared" si="1"/>
        <v>1</v>
      </c>
      <c r="G6" s="33">
        <f t="shared" si="1"/>
        <v>0</v>
      </c>
      <c r="H6" s="33" t="str">
        <f t="shared" si="1"/>
        <v>長野県　信濃町</v>
      </c>
      <c r="I6" s="33" t="str">
        <f t="shared" si="1"/>
        <v>法非適用</v>
      </c>
      <c r="J6" s="33" t="str">
        <f t="shared" si="1"/>
        <v>下水道事業</v>
      </c>
      <c r="K6" s="33" t="str">
        <f t="shared" si="1"/>
        <v>個別排水処理</v>
      </c>
      <c r="L6" s="33" t="str">
        <f t="shared" si="1"/>
        <v>L2</v>
      </c>
      <c r="M6" s="33" t="str">
        <f t="shared" si="1"/>
        <v>非設置</v>
      </c>
      <c r="N6" s="37" t="str">
        <f t="shared" si="1"/>
        <v>-</v>
      </c>
      <c r="O6" s="37" t="str">
        <f t="shared" si="1"/>
        <v>該当数値なし</v>
      </c>
      <c r="P6" s="37">
        <f t="shared" si="1"/>
        <v>2.19</v>
      </c>
      <c r="Q6" s="37">
        <f t="shared" si="1"/>
        <v>100</v>
      </c>
      <c r="R6" s="37">
        <f t="shared" si="1"/>
        <v>3490</v>
      </c>
      <c r="S6" s="37">
        <f t="shared" si="1"/>
        <v>8432</v>
      </c>
      <c r="T6" s="37">
        <f t="shared" si="1"/>
        <v>149.30000000000001</v>
      </c>
      <c r="U6" s="37">
        <f t="shared" si="1"/>
        <v>56.48</v>
      </c>
      <c r="V6" s="37">
        <f t="shared" si="1"/>
        <v>183</v>
      </c>
      <c r="W6" s="37">
        <f t="shared" si="1"/>
        <v>0.06</v>
      </c>
      <c r="X6" s="37">
        <f t="shared" si="1"/>
        <v>3050</v>
      </c>
      <c r="Y6" s="41">
        <f t="shared" ref="Y6:AH6" si="2">IF(Y7="",NA(),Y7)</f>
        <v>79.97</v>
      </c>
      <c r="Z6" s="41">
        <f t="shared" si="2"/>
        <v>83.23</v>
      </c>
      <c r="AA6" s="41">
        <f t="shared" si="2"/>
        <v>86.21</v>
      </c>
      <c r="AB6" s="41">
        <f t="shared" si="2"/>
        <v>82.33</v>
      </c>
      <c r="AC6" s="41">
        <f t="shared" si="2"/>
        <v>89.05</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701.33</v>
      </c>
      <c r="BL6" s="41">
        <f t="shared" si="5"/>
        <v>663.76</v>
      </c>
      <c r="BM6" s="41">
        <f t="shared" si="5"/>
        <v>566.35</v>
      </c>
      <c r="BN6" s="41">
        <f t="shared" si="5"/>
        <v>888.8</v>
      </c>
      <c r="BO6" s="41">
        <f t="shared" si="5"/>
        <v>855.65</v>
      </c>
      <c r="BP6" s="37" t="str">
        <f>IF(BP7="","",IF(BP7="-","【-】","【"&amp;SUBSTITUTE(TEXT(BP7,"#,##0.00"),"-","△")&amp;"】"))</f>
        <v>【860.68】</v>
      </c>
      <c r="BQ6" s="41">
        <f t="shared" ref="BQ6:BZ6" si="6">IF(BQ7="",NA(),BQ7)</f>
        <v>55</v>
      </c>
      <c r="BR6" s="41">
        <f t="shared" si="6"/>
        <v>55.07</v>
      </c>
      <c r="BS6" s="41">
        <f t="shared" si="6"/>
        <v>54.41</v>
      </c>
      <c r="BT6" s="41">
        <f t="shared" si="6"/>
        <v>51.59</v>
      </c>
      <c r="BU6" s="41">
        <f t="shared" si="6"/>
        <v>52.99</v>
      </c>
      <c r="BV6" s="41">
        <f t="shared" si="6"/>
        <v>53.48</v>
      </c>
      <c r="BW6" s="41">
        <f t="shared" si="6"/>
        <v>53.76</v>
      </c>
      <c r="BX6" s="41">
        <f t="shared" si="6"/>
        <v>52.27</v>
      </c>
      <c r="BY6" s="41">
        <f t="shared" si="6"/>
        <v>52.55</v>
      </c>
      <c r="BZ6" s="41">
        <f t="shared" si="6"/>
        <v>52.23</v>
      </c>
      <c r="CA6" s="37" t="str">
        <f>IF(CA7="","",IF(CA7="-","【-】","【"&amp;SUBSTITUTE(TEXT(CA7,"#,##0.00"),"-","△")&amp;"】"))</f>
        <v>【52.12】</v>
      </c>
      <c r="CB6" s="41">
        <f t="shared" ref="CB6:CK6" si="7">IF(CB7="",NA(),CB7)</f>
        <v>328.32</v>
      </c>
      <c r="CC6" s="41">
        <f t="shared" si="7"/>
        <v>327.43</v>
      </c>
      <c r="CD6" s="41">
        <f t="shared" si="7"/>
        <v>329.34</v>
      </c>
      <c r="CE6" s="41">
        <f t="shared" si="7"/>
        <v>352</v>
      </c>
      <c r="CF6" s="41">
        <f t="shared" si="7"/>
        <v>374.21</v>
      </c>
      <c r="CG6" s="41">
        <f t="shared" si="7"/>
        <v>277.29000000000002</v>
      </c>
      <c r="CH6" s="41">
        <f t="shared" si="7"/>
        <v>275.25</v>
      </c>
      <c r="CI6" s="41">
        <f t="shared" si="7"/>
        <v>291.01</v>
      </c>
      <c r="CJ6" s="41">
        <f t="shared" si="7"/>
        <v>292.45</v>
      </c>
      <c r="CK6" s="41">
        <f t="shared" si="7"/>
        <v>294.05</v>
      </c>
      <c r="CL6" s="37" t="str">
        <f>IF(CL7="","",IF(CL7="-","【-】","【"&amp;SUBSTITUTE(TEXT(CL7,"#,##0.00"),"-","△")&amp;"】"))</f>
        <v>【299.14】</v>
      </c>
      <c r="CM6" s="41">
        <f t="shared" ref="CM6:CV6" si="8">IF(CM7="",NA(),CM7)</f>
        <v>91.67</v>
      </c>
      <c r="CN6" s="41">
        <f t="shared" si="8"/>
        <v>95.83</v>
      </c>
      <c r="CO6" s="41">
        <f t="shared" si="8"/>
        <v>89.58</v>
      </c>
      <c r="CP6" s="41">
        <f t="shared" si="8"/>
        <v>91.67</v>
      </c>
      <c r="CQ6" s="41">
        <f t="shared" si="8"/>
        <v>83.33</v>
      </c>
      <c r="CR6" s="41">
        <f t="shared" si="8"/>
        <v>52.52</v>
      </c>
      <c r="CS6" s="41">
        <f t="shared" si="8"/>
        <v>54.14</v>
      </c>
      <c r="CT6" s="41">
        <f t="shared" si="8"/>
        <v>132.99</v>
      </c>
      <c r="CU6" s="41">
        <f t="shared" si="8"/>
        <v>51.71</v>
      </c>
      <c r="CV6" s="41">
        <f t="shared" si="8"/>
        <v>50.56</v>
      </c>
      <c r="CW6" s="37" t="str">
        <f>IF(CW7="","",IF(CW7="-","【-】","【"&amp;SUBSTITUTE(TEXT(CW7,"#,##0.00"),"-","△")&amp;"】"))</f>
        <v>【50.35】</v>
      </c>
      <c r="CX6" s="41">
        <f t="shared" ref="CX6:DG6" si="9">IF(CX7="",NA(),CX7)</f>
        <v>100</v>
      </c>
      <c r="CY6" s="41">
        <f t="shared" si="9"/>
        <v>100</v>
      </c>
      <c r="CZ6" s="41">
        <f t="shared" si="9"/>
        <v>100</v>
      </c>
      <c r="DA6" s="41">
        <f t="shared" si="9"/>
        <v>100</v>
      </c>
      <c r="DB6" s="41">
        <f t="shared" si="9"/>
        <v>100</v>
      </c>
      <c r="DC6" s="41">
        <f t="shared" si="9"/>
        <v>84.94</v>
      </c>
      <c r="DD6" s="41">
        <f t="shared" si="9"/>
        <v>84.69</v>
      </c>
      <c r="DE6" s="41">
        <f t="shared" si="9"/>
        <v>82.94</v>
      </c>
      <c r="DF6" s="41">
        <f t="shared" si="9"/>
        <v>82.91</v>
      </c>
      <c r="DG6" s="41">
        <f t="shared" si="9"/>
        <v>83.85</v>
      </c>
      <c r="DH6" s="37" t="str">
        <f>IF(DH7="","",IF(DH7="-","【-】","【"&amp;SUBSTITUTE(TEXT(DH7,"#,##0.00"),"-","△")&amp;"】"))</f>
        <v>【81.14】</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41" t="str">
        <f t="shared" ref="EE6:EN6" si="12">IF(EE7="",NA(),EE7)</f>
        <v>-</v>
      </c>
      <c r="EF6" s="41" t="str">
        <f t="shared" si="12"/>
        <v>-</v>
      </c>
      <c r="EG6" s="41" t="str">
        <f t="shared" si="12"/>
        <v>-</v>
      </c>
      <c r="EH6" s="41" t="str">
        <f t="shared" si="12"/>
        <v>-</v>
      </c>
      <c r="EI6" s="41" t="str">
        <f t="shared" si="12"/>
        <v>-</v>
      </c>
      <c r="EJ6" s="41" t="str">
        <f t="shared" si="12"/>
        <v>-</v>
      </c>
      <c r="EK6" s="41" t="str">
        <f t="shared" si="12"/>
        <v>-</v>
      </c>
      <c r="EL6" s="41" t="str">
        <f t="shared" si="12"/>
        <v>-</v>
      </c>
      <c r="EM6" s="41" t="str">
        <f t="shared" si="12"/>
        <v>-</v>
      </c>
      <c r="EN6" s="41" t="str">
        <f t="shared" si="12"/>
        <v>-</v>
      </c>
      <c r="EO6" s="37" t="str">
        <f>IF(EO7="","",IF(EO7="-","【-】","【"&amp;SUBSTITUTE(TEXT(EO7,"#,##0.00"),"-","△")&amp;"】"))</f>
        <v>【-】</v>
      </c>
    </row>
    <row r="7" spans="1:145" s="27" customFormat="1" x14ac:dyDescent="0.15">
      <c r="A7" s="28"/>
      <c r="B7" s="34">
        <v>2018</v>
      </c>
      <c r="C7" s="34">
        <v>205834</v>
      </c>
      <c r="D7" s="34">
        <v>47</v>
      </c>
      <c r="E7" s="34">
        <v>18</v>
      </c>
      <c r="F7" s="34">
        <v>1</v>
      </c>
      <c r="G7" s="34">
        <v>0</v>
      </c>
      <c r="H7" s="34" t="s">
        <v>99</v>
      </c>
      <c r="I7" s="34" t="s">
        <v>100</v>
      </c>
      <c r="J7" s="34" t="s">
        <v>101</v>
      </c>
      <c r="K7" s="34" t="s">
        <v>37</v>
      </c>
      <c r="L7" s="34" t="s">
        <v>86</v>
      </c>
      <c r="M7" s="34" t="s">
        <v>102</v>
      </c>
      <c r="N7" s="38" t="s">
        <v>43</v>
      </c>
      <c r="O7" s="38" t="s">
        <v>103</v>
      </c>
      <c r="P7" s="38">
        <v>2.19</v>
      </c>
      <c r="Q7" s="38">
        <v>100</v>
      </c>
      <c r="R7" s="38">
        <v>3490</v>
      </c>
      <c r="S7" s="38">
        <v>8432</v>
      </c>
      <c r="T7" s="38">
        <v>149.30000000000001</v>
      </c>
      <c r="U7" s="38">
        <v>56.48</v>
      </c>
      <c r="V7" s="38">
        <v>183</v>
      </c>
      <c r="W7" s="38">
        <v>0.06</v>
      </c>
      <c r="X7" s="38">
        <v>3050</v>
      </c>
      <c r="Y7" s="38">
        <v>79.97</v>
      </c>
      <c r="Z7" s="38">
        <v>83.23</v>
      </c>
      <c r="AA7" s="38">
        <v>86.21</v>
      </c>
      <c r="AB7" s="38">
        <v>82.33</v>
      </c>
      <c r="AC7" s="38">
        <v>89.05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701.33</v>
      </c>
      <c r="BL7" s="38">
        <v>663.76</v>
      </c>
      <c r="BM7" s="38">
        <v>566.35</v>
      </c>
      <c r="BN7" s="38">
        <v>888.8</v>
      </c>
      <c r="BO7" s="38">
        <v>855.65</v>
      </c>
      <c r="BP7" s="38">
        <v>860.68</v>
      </c>
      <c r="BQ7" s="38">
        <v>55</v>
      </c>
      <c r="BR7" s="38">
        <v>55.07</v>
      </c>
      <c r="BS7" s="38">
        <v>54.41</v>
      </c>
      <c r="BT7" s="38">
        <v>51.59</v>
      </c>
      <c r="BU7" s="38">
        <v>52.99</v>
      </c>
      <c r="BV7" s="38">
        <v>53.48</v>
      </c>
      <c r="BW7" s="38">
        <v>53.76</v>
      </c>
      <c r="BX7" s="38">
        <v>52.27</v>
      </c>
      <c r="BY7" s="38">
        <v>52.55</v>
      </c>
      <c r="BZ7" s="38">
        <v>52.23</v>
      </c>
      <c r="CA7" s="38">
        <v>52.12</v>
      </c>
      <c r="CB7" s="38">
        <v>328.32</v>
      </c>
      <c r="CC7" s="38">
        <v>327.43</v>
      </c>
      <c r="CD7" s="38">
        <v>329.34</v>
      </c>
      <c r="CE7" s="38">
        <v>352</v>
      </c>
      <c r="CF7" s="38">
        <v>374.21</v>
      </c>
      <c r="CG7" s="38">
        <v>277.29000000000002</v>
      </c>
      <c r="CH7" s="38">
        <v>275.25</v>
      </c>
      <c r="CI7" s="38">
        <v>291.01</v>
      </c>
      <c r="CJ7" s="38">
        <v>292.45</v>
      </c>
      <c r="CK7" s="38">
        <v>294.05</v>
      </c>
      <c r="CL7" s="38">
        <v>299.14</v>
      </c>
      <c r="CM7" s="38">
        <v>91.67</v>
      </c>
      <c r="CN7" s="38">
        <v>95.83</v>
      </c>
      <c r="CO7" s="38">
        <v>89.58</v>
      </c>
      <c r="CP7" s="38">
        <v>91.67</v>
      </c>
      <c r="CQ7" s="38">
        <v>83.33</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43</v>
      </c>
      <c r="EF7" s="38" t="s">
        <v>43</v>
      </c>
      <c r="EG7" s="38" t="s">
        <v>43</v>
      </c>
      <c r="EH7" s="38" t="s">
        <v>43</v>
      </c>
      <c r="EI7" s="38" t="s">
        <v>43</v>
      </c>
      <c r="EJ7" s="38" t="s">
        <v>43</v>
      </c>
      <c r="EK7" s="38" t="s">
        <v>43</v>
      </c>
      <c r="EL7" s="38" t="s">
        <v>43</v>
      </c>
      <c r="EM7" s="38" t="s">
        <v>43</v>
      </c>
      <c r="EN7" s="38" t="s">
        <v>43</v>
      </c>
      <c r="EO7" s="38" t="s">
        <v>43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104</v>
      </c>
      <c r="C9" s="29" t="s">
        <v>105</v>
      </c>
      <c r="D9" s="29" t="s">
        <v>106</v>
      </c>
      <c r="E9" s="29" t="s">
        <v>107</v>
      </c>
      <c r="F9" s="29"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35</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2019-12-05T05:31:48Z</dcterms:created>
  <dcterms:modified xsi:type="dcterms:W3CDTF">2020-02-20T04:27:37Z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2020-02-10T05:32:35Z</vt:filetime>
  </property>
</Properties>
</file>