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m9oG27NZvGuZFP868hbMTSwyzQsBSEviM8Ro/KLLi74Naevdsi8GhsEBSehIPfPrOUwN3HJgLUuGqAXr1WqUA==" workbookSaltValue="cR/VHPLV12KmiEPOoD9LP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<sst xmlns="http://schemas.openxmlformats.org/spreadsheetml/2006/main" xmlns:r="http://schemas.openxmlformats.org/officeDocument/2006/relationships" count="111" uniqueCount="111">
  <si>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</si>
  <si>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</si>
  <si>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</si>
  <si>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</si>
  <si>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</si>
  <si>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</si>
  <si>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</si>
  <si>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</si>
  <si>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</si>
  <si>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</si>
  <si>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</si>
  <si>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</si>
  <si>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</si>
  <si>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</si>
  <si>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</si>
  <si>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</si>
  <si>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</si>
  <si>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</si>
  <si>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</si>
  <si>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</si>
  <si>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</si>
  <si>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</si>
  <si>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</si>
  <si>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</si>
  <si>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</si>
  <si>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</si>
  <si>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</si>
  <si>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</si>
  <si>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</si>
  <si>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</si>
  <si>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</si>
  <si>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</si>
  <si>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</si>
  <si>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</si>
  <si>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</si>
  <si>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</si>
  <si>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</si>
  <si>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</si>
  <si>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</si>
  <si>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</si>
  <si>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</si>
  <si>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</si>
  <si>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</si>
  <si>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</si>
  <si>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</si>
  <si>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</si>
  <si>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</si>
  <si>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</si>
  <si>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</si>
  <si>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</si>
  <si>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</si>
  <si>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</si>
  <si>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</si>
  <si>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</si>
  <si>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</si>
  <si>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</si>
  <si>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</si>
  <si>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</si>
  <si>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</si>
  <si>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</si>
  <si>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</si>
  <si>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</si>
  <si>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</si>
  <si>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</si>
  <si>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</si>
  <si>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</si>
  <si>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</si>
  <si>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</si>
  <si>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</si>
  <si>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</si>
  <si>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</si>
  <si>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</si>
  <si>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</si>
  <si>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</si>
  <si>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</si>
  <si>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</si>
  <si>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</si>
  <si>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</si>
  <si>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</si>
  <si>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</si>
  <si>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</si>
  <si>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</si>
  <si>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</si>
  <si>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</si>
  <si>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</si>
  <si>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</si>
  <si>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</si>
  <si>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</si>
  <si>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</si>
  <si>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</si>
  <si>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</si>
  <si>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</si>
  <si>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</si>
  <si>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</si>
  <si>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</si>
  <si>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</si>
  <si>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長野県　信濃町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</si>
  <si>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</si>
  <si>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</si>
  <si>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</si>
  <si>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</si>
  <si>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</si>
  <si>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</si>
  <si>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</si>
  <si>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</si>
  <si>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</si>
  <si>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</si>
  <si>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</si>
  <si>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供用開始から20年以上経過する処理区であり、処理場設備の大規模な更新修繕が必要で、現在国庫補助金を活用し実施している。
管渠については老朽化への対策はしばらくの間実施の必要はないと考えている。</t>
  </si>
  <si>
    <t>未接続の理由、原因等把握して⑧水洗化率の向上に向けた取り組みを行っていく必要がある。
また老朽化による設備等の更新、修繕も費用平準化のため計画的な更新、修繕を行っていく必要がある。</t>
  </si>
  <si>
    <r>
      <t xml:space="preserve">①収益的収比率の低迷は、水洗化率の低さ(⑧)により汚水処理量や料金収入の減少、また施設利用率(⑦)の低迷により汚水処理原価(⑥)が高額となっている状況が続いている。特に平成29年度から前年度結果より多く経費がかかっているのは、町単独費となってしまった施設修繕工事があったためと考えられます。今後の見通しとして、施設の老朽化に伴う耐震化工事も控えていますので、収益的計上比率は料金の見直しも含め検討する時期となっている。
</t>
    </r>
    <r>
      <rPr>
        <sz val="11"/>
        <color theme="1"/>
        <rFont val="ＭＳ ゴシック"/>
      </rPr>
      <t xml:space="preserve">
⑦施設利用率が低い要因として、野尻湖、黒姫高原など観光エリアを含む処理区については季節による汚水処理量の増を考慮し施設整備を行っていることが考えられる。しかし行政人口、観光人口は減少しており、現状の施設規模が妥当なのか検討が必要である。
</t>
    </r>
    <rPh sb="1" eb="4">
      <t>シュウエキテキ</t>
    </rPh>
    <rPh sb="4" eb="5">
      <t>シュウ</t>
    </rPh>
    <rPh sb="5" eb="7">
      <t>ヒリツ</t>
    </rPh>
    <rPh sb="8" eb="10">
      <t>テイメイ</t>
    </rPh>
    <rPh sb="36" eb="38">
      <t>ゲンショウ</t>
    </rPh>
    <rPh sb="50" eb="52">
      <t>テイメイ</t>
    </rPh>
    <rPh sb="55" eb="57">
      <t>オスイ</t>
    </rPh>
    <rPh sb="57" eb="59">
      <t>ショリ</t>
    </rPh>
    <rPh sb="59" eb="61">
      <t>ゲンカ</t>
    </rPh>
    <rPh sb="65" eb="67">
      <t>コウガク</t>
    </rPh>
    <rPh sb="73" eb="75">
      <t>ジョウキョウ</t>
    </rPh>
    <rPh sb="76" eb="77">
      <t>ツヅ</t>
    </rPh>
    <rPh sb="82" eb="83">
      <t>トク</t>
    </rPh>
    <rPh sb="84" eb="86">
      <t>ヘイセイ</t>
    </rPh>
    <rPh sb="88" eb="90">
      <t>ネンド</t>
    </rPh>
    <rPh sb="92" eb="95">
      <t>ゼンネンド</t>
    </rPh>
    <rPh sb="95" eb="97">
      <t>ケッカ</t>
    </rPh>
    <rPh sb="99" eb="100">
      <t>オオ</t>
    </rPh>
    <rPh sb="101" eb="103">
      <t>ケイヒ</t>
    </rPh>
    <rPh sb="113" eb="114">
      <t>マチ</t>
    </rPh>
    <rPh sb="114" eb="116">
      <t>タンドク</t>
    </rPh>
    <rPh sb="116" eb="117">
      <t>ヒ</t>
    </rPh>
    <rPh sb="125" eb="127">
      <t>シセツ</t>
    </rPh>
    <rPh sb="127" eb="129">
      <t>シュウゼン</t>
    </rPh>
    <rPh sb="129" eb="131">
      <t>コウジ</t>
    </rPh>
    <rPh sb="138" eb="139">
      <t>カンガ</t>
    </rPh>
    <rPh sb="145" eb="147">
      <t>コンゴ</t>
    </rPh>
    <rPh sb="148" eb="150">
      <t>ミトオ</t>
    </rPh>
    <rPh sb="155" eb="157">
      <t>シセツ</t>
    </rPh>
    <rPh sb="158" eb="161">
      <t>ロウキュウカ</t>
    </rPh>
    <rPh sb="162" eb="163">
      <t>トモナ</t>
    </rPh>
    <rPh sb="164" eb="167">
      <t>タイシンカ</t>
    </rPh>
    <rPh sb="167" eb="169">
      <t>コウジ</t>
    </rPh>
    <rPh sb="170" eb="171">
      <t>ヒカ</t>
    </rPh>
    <rPh sb="179" eb="182">
      <t>シュウエキテキ</t>
    </rPh>
    <rPh sb="182" eb="184">
      <t>ケイジョウ</t>
    </rPh>
    <rPh sb="184" eb="186">
      <t>ヒリツ</t>
    </rPh>
    <rPh sb="187" eb="189">
      <t>リョウキン</t>
    </rPh>
    <rPh sb="190" eb="192">
      <t>ミナオ</t>
    </rPh>
    <rPh sb="194" eb="195">
      <t>フク</t>
    </rPh>
    <rPh sb="196" eb="198">
      <t>ケントウ</t>
    </rPh>
    <rPh sb="200" eb="202">
      <t>ジキ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</si>
</sst>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3.e-002</c:v>
                </c:pt>
                <c:pt idx="1">
                  <c:v>0.15</c:v>
                </c:pt>
                <c:pt idx="2">
                  <c:v>0.1</c:v>
                </c:pt>
                <c:pt idx="3">
                  <c:v>0.13</c:v>
                </c:pt>
                <c:pt idx="4">
                  <c:v>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24.85</c:v>
                </c:pt>
                <c:pt idx="1">
                  <c:v>25.96</c:v>
                </c:pt>
                <c:pt idx="2">
                  <c:v>25.66</c:v>
                </c:pt>
                <c:pt idx="3">
                  <c:v>28.09</c:v>
                </c:pt>
                <c:pt idx="4">
                  <c:v>25.99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49.89</c:v>
                </c:pt>
                <c:pt idx="1">
                  <c:v>49.39</c:v>
                </c:pt>
                <c:pt idx="2">
                  <c:v>49.25</c:v>
                </c:pt>
                <c:pt idx="3">
                  <c:v>50.24</c:v>
                </c:pt>
                <c:pt idx="4">
                  <c:v>49.68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59.85</c:v>
                </c:pt>
                <c:pt idx="1">
                  <c:v>59.57</c:v>
                </c:pt>
                <c:pt idx="2">
                  <c:v>61.9</c:v>
                </c:pt>
                <c:pt idx="3">
                  <c:v>62.85</c:v>
                </c:pt>
                <c:pt idx="4">
                  <c:v>65.36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84.73</c:v>
                </c:pt>
                <c:pt idx="1">
                  <c:v>83.96</c:v>
                </c:pt>
                <c:pt idx="2">
                  <c:v>84.12</c:v>
                </c:pt>
                <c:pt idx="3">
                  <c:v>84.17</c:v>
                </c:pt>
                <c:pt idx="4">
                  <c:v>83.35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94.38</c:v>
                </c:pt>
                <c:pt idx="1">
                  <c:v>97.39</c:v>
                </c:pt>
                <c:pt idx="2">
                  <c:v>98.22</c:v>
                </c:pt>
                <c:pt idx="3">
                  <c:v>90.97</c:v>
                </c:pt>
                <c:pt idx="4">
                  <c:v>91.14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1203.71</c:v>
                </c:pt>
                <c:pt idx="1">
                  <c:v>1162.3599999999999</c:v>
                </c:pt>
                <c:pt idx="2">
                  <c:v>1047.6500000000001</c:v>
                </c:pt>
                <c:pt idx="3">
                  <c:v>1124.26</c:v>
                </c:pt>
                <c:pt idx="4">
                  <c:v>1048.23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84.42</c:v>
                </c:pt>
                <c:pt idx="1">
                  <c:v>98.16</c:v>
                </c:pt>
                <c:pt idx="2">
                  <c:v>95.81</c:v>
                </c:pt>
                <c:pt idx="3">
                  <c:v>56.88</c:v>
                </c:pt>
                <c:pt idx="4">
                  <c:v>69.790000000000006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69.739999999999995</c:v>
                </c:pt>
                <c:pt idx="1">
                  <c:v>68.209999999999994</c:v>
                </c:pt>
                <c:pt idx="2">
                  <c:v>74.040000000000006</c:v>
                </c:pt>
                <c:pt idx="3">
                  <c:v>80.58</c:v>
                </c:pt>
                <c:pt idx="4">
                  <c:v>78.92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243.11</c:v>
                </c:pt>
                <c:pt idx="1">
                  <c:v>204.77</c:v>
                </c:pt>
                <c:pt idx="2">
                  <c:v>211.03</c:v>
                </c:pt>
                <c:pt idx="3">
                  <c:v>361.32</c:v>
                </c:pt>
                <c:pt idx="4">
                  <c:v>275.26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248.89</c:v>
                </c:pt>
                <c:pt idx="1">
                  <c:v>250.84</c:v>
                </c:pt>
                <c:pt idx="2">
                  <c:v>235.61</c:v>
                </c:pt>
                <c:pt idx="3">
                  <c:v>216.21</c:v>
                </c:pt>
                <c:pt idx="4">
                  <c:v>220.31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K12" zoomScale="70" zoomScaleNormal="7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信濃町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1" t="str">
        <f>データ!$M$6</f>
        <v>非設置</v>
      </c>
      <c r="AE8" s="21"/>
      <c r="AF8" s="21"/>
      <c r="AG8" s="21"/>
      <c r="AH8" s="21"/>
      <c r="AI8" s="21"/>
      <c r="AJ8" s="21"/>
      <c r="AK8" s="3"/>
      <c r="AL8" s="22">
        <f>データ!S6</f>
        <v>8432</v>
      </c>
      <c r="AM8" s="22"/>
      <c r="AN8" s="22"/>
      <c r="AO8" s="22"/>
      <c r="AP8" s="22"/>
      <c r="AQ8" s="22"/>
      <c r="AR8" s="22"/>
      <c r="AS8" s="22"/>
      <c r="AT8" s="7">
        <f>データ!T6</f>
        <v>149.30000000000001</v>
      </c>
      <c r="AU8" s="7"/>
      <c r="AV8" s="7"/>
      <c r="AW8" s="7"/>
      <c r="AX8" s="7"/>
      <c r="AY8" s="7"/>
      <c r="AZ8" s="7"/>
      <c r="BA8" s="7"/>
      <c r="BB8" s="7">
        <f>データ!U6</f>
        <v>56.48</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37</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45.28</v>
      </c>
      <c r="Q10" s="7"/>
      <c r="R10" s="7"/>
      <c r="S10" s="7"/>
      <c r="T10" s="7"/>
      <c r="U10" s="7"/>
      <c r="V10" s="7"/>
      <c r="W10" s="7">
        <f>データ!Q6</f>
        <v>100</v>
      </c>
      <c r="X10" s="7"/>
      <c r="Y10" s="7"/>
      <c r="Z10" s="7"/>
      <c r="AA10" s="7"/>
      <c r="AB10" s="7"/>
      <c r="AC10" s="7"/>
      <c r="AD10" s="22">
        <f>データ!R6</f>
        <v>3490</v>
      </c>
      <c r="AE10" s="22"/>
      <c r="AF10" s="22"/>
      <c r="AG10" s="22"/>
      <c r="AH10" s="22"/>
      <c r="AI10" s="22"/>
      <c r="AJ10" s="22"/>
      <c r="AK10" s="2"/>
      <c r="AL10" s="22">
        <f>データ!V6</f>
        <v>3776</v>
      </c>
      <c r="AM10" s="22"/>
      <c r="AN10" s="22"/>
      <c r="AO10" s="22"/>
      <c r="AP10" s="22"/>
      <c r="AQ10" s="22"/>
      <c r="AR10" s="22"/>
      <c r="AS10" s="22"/>
      <c r="AT10" s="7">
        <f>データ!W6</f>
        <v>2.46</v>
      </c>
      <c r="AU10" s="7"/>
      <c r="AV10" s="7"/>
      <c r="AW10" s="7"/>
      <c r="AX10" s="7"/>
      <c r="AY10" s="7"/>
      <c r="AZ10" s="7"/>
      <c r="BA10" s="7"/>
      <c r="BB10" s="7">
        <f>データ!X6</f>
        <v>1534.96</v>
      </c>
      <c r="BC10" s="7"/>
      <c r="BD10" s="7"/>
      <c r="BE10" s="7"/>
      <c r="BF10" s="7"/>
      <c r="BG10" s="7"/>
      <c r="BH10" s="7"/>
      <c r="BI10" s="7"/>
      <c r="BJ10" s="2"/>
      <c r="BK10" s="2"/>
      <c r="BL10" s="30" t="s">
        <v>40</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48</v>
      </c>
      <c r="F85" s="12" t="s">
        <v>50</v>
      </c>
      <c r="G85" s="12" t="s">
        <v>51</v>
      </c>
      <c r="H85" s="12" t="s">
        <v>45</v>
      </c>
      <c r="I85" s="12" t="s">
        <v>12</v>
      </c>
      <c r="J85" s="12" t="s">
        <v>52</v>
      </c>
      <c r="K85" s="12" t="s">
        <v>53</v>
      </c>
      <c r="L85" s="12" t="s">
        <v>35</v>
      </c>
      <c r="M85" s="12" t="s">
        <v>39</v>
      </c>
      <c r="N85" s="12" t="s">
        <v>54</v>
      </c>
      <c r="O85" s="12" t="s">
        <v>55</v>
      </c>
    </row>
    <row r="86" spans="1:78" hidden="1">
      <c r="B86" s="12"/>
      <c r="C86" s="12"/>
      <c r="D86" s="12"/>
      <c r="E86" s="12" t="str">
        <f>データ!AI6</f>
        <v/>
      </c>
      <c r="F86" s="12" t="s">
        <v>42</v>
      </c>
      <c r="G86" s="12" t="s">
        <v>42</v>
      </c>
      <c r="H86" s="12" t="str">
        <f>データ!BP6</f>
        <v>【682.78】</v>
      </c>
      <c r="I86" s="12" t="str">
        <f>データ!CA6</f>
        <v>【100.91】</v>
      </c>
      <c r="J86" s="12" t="str">
        <f>データ!CL6</f>
        <v>【136.86】</v>
      </c>
      <c r="K86" s="12" t="str">
        <f>データ!CW6</f>
        <v>【58.98】</v>
      </c>
      <c r="L86" s="12" t="str">
        <f>データ!DH6</f>
        <v>【95.20】</v>
      </c>
      <c r="M86" s="12" t="s">
        <v>42</v>
      </c>
      <c r="N86" s="12" t="s">
        <v>42</v>
      </c>
      <c r="O86" s="12" t="str">
        <f>データ!EO6</f>
        <v>【0.23】</v>
      </c>
    </row>
  </sheetData>
  <sheetProtection algorithmName="SHA-512" hashValue="3yL27S/NaBgw/XVVNt8L6QbgykUUXpuBszoQKrLx2y5B+EGt2b5U+JgTpFsqKwp1IZ+FasxWOT/47b0kix+okQ==" saltValue="Z291mrm0UdIVGQn3e6ur1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36</v>
      </c>
      <c r="C3" s="62" t="s">
        <v>61</v>
      </c>
      <c r="D3" s="62" t="s">
        <v>62</v>
      </c>
      <c r="E3" s="62" t="s">
        <v>7</v>
      </c>
      <c r="F3" s="62" t="s">
        <v>6</v>
      </c>
      <c r="G3" s="62" t="s">
        <v>25</v>
      </c>
      <c r="H3" s="68" t="s">
        <v>58</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63</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49</v>
      </c>
      <c r="AK4" s="80"/>
      <c r="AL4" s="80"/>
      <c r="AM4" s="80"/>
      <c r="AN4" s="80"/>
      <c r="AO4" s="80"/>
      <c r="AP4" s="80"/>
      <c r="AQ4" s="80"/>
      <c r="AR4" s="80"/>
      <c r="AS4" s="80"/>
      <c r="AT4" s="80"/>
      <c r="AU4" s="80" t="s">
        <v>30</v>
      </c>
      <c r="AV4" s="80"/>
      <c r="AW4" s="80"/>
      <c r="AX4" s="80"/>
      <c r="AY4" s="80"/>
      <c r="AZ4" s="80"/>
      <c r="BA4" s="80"/>
      <c r="BB4" s="80"/>
      <c r="BC4" s="80"/>
      <c r="BD4" s="80"/>
      <c r="BE4" s="80"/>
      <c r="BF4" s="80" t="s">
        <v>65</v>
      </c>
      <c r="BG4" s="80"/>
      <c r="BH4" s="80"/>
      <c r="BI4" s="80"/>
      <c r="BJ4" s="80"/>
      <c r="BK4" s="80"/>
      <c r="BL4" s="80"/>
      <c r="BM4" s="80"/>
      <c r="BN4" s="80"/>
      <c r="BO4" s="80"/>
      <c r="BP4" s="80"/>
      <c r="BQ4" s="80" t="s">
        <v>16</v>
      </c>
      <c r="BR4" s="80"/>
      <c r="BS4" s="80"/>
      <c r="BT4" s="80"/>
      <c r="BU4" s="80"/>
      <c r="BV4" s="80"/>
      <c r="BW4" s="80"/>
      <c r="BX4" s="80"/>
      <c r="BY4" s="80"/>
      <c r="BZ4" s="80"/>
      <c r="CA4" s="80"/>
      <c r="CB4" s="80" t="s">
        <v>64</v>
      </c>
      <c r="CC4" s="80"/>
      <c r="CD4" s="80"/>
      <c r="CE4" s="80"/>
      <c r="CF4" s="80"/>
      <c r="CG4" s="80"/>
      <c r="CH4" s="80"/>
      <c r="CI4" s="80"/>
      <c r="CJ4" s="80"/>
      <c r="CK4" s="80"/>
      <c r="CL4" s="80"/>
      <c r="CM4" s="80" t="s">
        <v>0</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5">
      <c r="A5" s="60" t="s">
        <v>70</v>
      </c>
      <c r="B5" s="64"/>
      <c r="C5" s="64"/>
      <c r="D5" s="64"/>
      <c r="E5" s="64"/>
      <c r="F5" s="64"/>
      <c r="G5" s="64"/>
      <c r="H5" s="70" t="s">
        <v>60</v>
      </c>
      <c r="I5" s="70" t="s">
        <v>71</v>
      </c>
      <c r="J5" s="70" t="s">
        <v>72</v>
      </c>
      <c r="K5" s="70" t="s">
        <v>73</v>
      </c>
      <c r="L5" s="70" t="s">
        <v>74</v>
      </c>
      <c r="M5" s="70" t="s">
        <v>8</v>
      </c>
      <c r="N5" s="70" t="s">
        <v>75</v>
      </c>
      <c r="O5" s="70" t="s">
        <v>76</v>
      </c>
      <c r="P5" s="70" t="s">
        <v>77</v>
      </c>
      <c r="Q5" s="70" t="s">
        <v>78</v>
      </c>
      <c r="R5" s="70" t="s">
        <v>79</v>
      </c>
      <c r="S5" s="70" t="s">
        <v>80</v>
      </c>
      <c r="T5" s="70" t="s">
        <v>81</v>
      </c>
      <c r="U5" s="70" t="s">
        <v>1</v>
      </c>
      <c r="V5" s="70" t="s">
        <v>3</v>
      </c>
      <c r="W5" s="70" t="s">
        <v>82</v>
      </c>
      <c r="X5" s="70" t="s">
        <v>83</v>
      </c>
      <c r="Y5" s="70" t="s">
        <v>84</v>
      </c>
      <c r="Z5" s="70" t="s">
        <v>85</v>
      </c>
      <c r="AA5" s="70" t="s">
        <v>86</v>
      </c>
      <c r="AB5" s="70" t="s">
        <v>87</v>
      </c>
      <c r="AC5" s="70" t="s">
        <v>88</v>
      </c>
      <c r="AD5" s="70" t="s">
        <v>89</v>
      </c>
      <c r="AE5" s="70" t="s">
        <v>91</v>
      </c>
      <c r="AF5" s="70" t="s">
        <v>92</v>
      </c>
      <c r="AG5" s="70" t="s">
        <v>93</v>
      </c>
      <c r="AH5" s="70" t="s">
        <v>94</v>
      </c>
      <c r="AI5" s="70" t="s">
        <v>47</v>
      </c>
      <c r="AJ5" s="70" t="s">
        <v>84</v>
      </c>
      <c r="AK5" s="70" t="s">
        <v>85</v>
      </c>
      <c r="AL5" s="70" t="s">
        <v>86</v>
      </c>
      <c r="AM5" s="70" t="s">
        <v>87</v>
      </c>
      <c r="AN5" s="70" t="s">
        <v>88</v>
      </c>
      <c r="AO5" s="70" t="s">
        <v>89</v>
      </c>
      <c r="AP5" s="70" t="s">
        <v>91</v>
      </c>
      <c r="AQ5" s="70" t="s">
        <v>92</v>
      </c>
      <c r="AR5" s="70" t="s">
        <v>93</v>
      </c>
      <c r="AS5" s="70" t="s">
        <v>94</v>
      </c>
      <c r="AT5" s="70" t="s">
        <v>90</v>
      </c>
      <c r="AU5" s="70" t="s">
        <v>84</v>
      </c>
      <c r="AV5" s="70" t="s">
        <v>85</v>
      </c>
      <c r="AW5" s="70" t="s">
        <v>86</v>
      </c>
      <c r="AX5" s="70" t="s">
        <v>87</v>
      </c>
      <c r="AY5" s="70" t="s">
        <v>88</v>
      </c>
      <c r="AZ5" s="70" t="s">
        <v>89</v>
      </c>
      <c r="BA5" s="70" t="s">
        <v>91</v>
      </c>
      <c r="BB5" s="70" t="s">
        <v>92</v>
      </c>
      <c r="BC5" s="70" t="s">
        <v>93</v>
      </c>
      <c r="BD5" s="70" t="s">
        <v>94</v>
      </c>
      <c r="BE5" s="70" t="s">
        <v>90</v>
      </c>
      <c r="BF5" s="70" t="s">
        <v>84</v>
      </c>
      <c r="BG5" s="70" t="s">
        <v>85</v>
      </c>
      <c r="BH5" s="70" t="s">
        <v>86</v>
      </c>
      <c r="BI5" s="70" t="s">
        <v>87</v>
      </c>
      <c r="BJ5" s="70" t="s">
        <v>88</v>
      </c>
      <c r="BK5" s="70" t="s">
        <v>89</v>
      </c>
      <c r="BL5" s="70" t="s">
        <v>91</v>
      </c>
      <c r="BM5" s="70" t="s">
        <v>92</v>
      </c>
      <c r="BN5" s="70" t="s">
        <v>93</v>
      </c>
      <c r="BO5" s="70" t="s">
        <v>94</v>
      </c>
      <c r="BP5" s="70" t="s">
        <v>90</v>
      </c>
      <c r="BQ5" s="70" t="s">
        <v>84</v>
      </c>
      <c r="BR5" s="70" t="s">
        <v>85</v>
      </c>
      <c r="BS5" s="70" t="s">
        <v>86</v>
      </c>
      <c r="BT5" s="70" t="s">
        <v>87</v>
      </c>
      <c r="BU5" s="70" t="s">
        <v>88</v>
      </c>
      <c r="BV5" s="70" t="s">
        <v>89</v>
      </c>
      <c r="BW5" s="70" t="s">
        <v>91</v>
      </c>
      <c r="BX5" s="70" t="s">
        <v>92</v>
      </c>
      <c r="BY5" s="70" t="s">
        <v>93</v>
      </c>
      <c r="BZ5" s="70" t="s">
        <v>94</v>
      </c>
      <c r="CA5" s="70" t="s">
        <v>90</v>
      </c>
      <c r="CB5" s="70" t="s">
        <v>84</v>
      </c>
      <c r="CC5" s="70" t="s">
        <v>85</v>
      </c>
      <c r="CD5" s="70" t="s">
        <v>86</v>
      </c>
      <c r="CE5" s="70" t="s">
        <v>87</v>
      </c>
      <c r="CF5" s="70" t="s">
        <v>88</v>
      </c>
      <c r="CG5" s="70" t="s">
        <v>89</v>
      </c>
      <c r="CH5" s="70" t="s">
        <v>91</v>
      </c>
      <c r="CI5" s="70" t="s">
        <v>92</v>
      </c>
      <c r="CJ5" s="70" t="s">
        <v>93</v>
      </c>
      <c r="CK5" s="70" t="s">
        <v>94</v>
      </c>
      <c r="CL5" s="70" t="s">
        <v>90</v>
      </c>
      <c r="CM5" s="70" t="s">
        <v>84</v>
      </c>
      <c r="CN5" s="70" t="s">
        <v>85</v>
      </c>
      <c r="CO5" s="70" t="s">
        <v>86</v>
      </c>
      <c r="CP5" s="70" t="s">
        <v>87</v>
      </c>
      <c r="CQ5" s="70" t="s">
        <v>88</v>
      </c>
      <c r="CR5" s="70" t="s">
        <v>89</v>
      </c>
      <c r="CS5" s="70" t="s">
        <v>91</v>
      </c>
      <c r="CT5" s="70" t="s">
        <v>92</v>
      </c>
      <c r="CU5" s="70" t="s">
        <v>93</v>
      </c>
      <c r="CV5" s="70" t="s">
        <v>94</v>
      </c>
      <c r="CW5" s="70" t="s">
        <v>90</v>
      </c>
      <c r="CX5" s="70" t="s">
        <v>84</v>
      </c>
      <c r="CY5" s="70" t="s">
        <v>85</v>
      </c>
      <c r="CZ5" s="70" t="s">
        <v>86</v>
      </c>
      <c r="DA5" s="70" t="s">
        <v>87</v>
      </c>
      <c r="DB5" s="70" t="s">
        <v>88</v>
      </c>
      <c r="DC5" s="70" t="s">
        <v>89</v>
      </c>
      <c r="DD5" s="70" t="s">
        <v>91</v>
      </c>
      <c r="DE5" s="70" t="s">
        <v>92</v>
      </c>
      <c r="DF5" s="70" t="s">
        <v>93</v>
      </c>
      <c r="DG5" s="70" t="s">
        <v>94</v>
      </c>
      <c r="DH5" s="70" t="s">
        <v>90</v>
      </c>
      <c r="DI5" s="70" t="s">
        <v>84</v>
      </c>
      <c r="DJ5" s="70" t="s">
        <v>85</v>
      </c>
      <c r="DK5" s="70" t="s">
        <v>86</v>
      </c>
      <c r="DL5" s="70" t="s">
        <v>87</v>
      </c>
      <c r="DM5" s="70" t="s">
        <v>88</v>
      </c>
      <c r="DN5" s="70" t="s">
        <v>89</v>
      </c>
      <c r="DO5" s="70" t="s">
        <v>91</v>
      </c>
      <c r="DP5" s="70" t="s">
        <v>92</v>
      </c>
      <c r="DQ5" s="70" t="s">
        <v>93</v>
      </c>
      <c r="DR5" s="70" t="s">
        <v>94</v>
      </c>
      <c r="DS5" s="70" t="s">
        <v>90</v>
      </c>
      <c r="DT5" s="70" t="s">
        <v>84</v>
      </c>
      <c r="DU5" s="70" t="s">
        <v>85</v>
      </c>
      <c r="DV5" s="70" t="s">
        <v>86</v>
      </c>
      <c r="DW5" s="70" t="s">
        <v>87</v>
      </c>
      <c r="DX5" s="70" t="s">
        <v>88</v>
      </c>
      <c r="DY5" s="70" t="s">
        <v>89</v>
      </c>
      <c r="DZ5" s="70" t="s">
        <v>91</v>
      </c>
      <c r="EA5" s="70" t="s">
        <v>92</v>
      </c>
      <c r="EB5" s="70" t="s">
        <v>93</v>
      </c>
      <c r="EC5" s="70" t="s">
        <v>94</v>
      </c>
      <c r="ED5" s="70" t="s">
        <v>90</v>
      </c>
      <c r="EE5" s="70" t="s">
        <v>84</v>
      </c>
      <c r="EF5" s="70" t="s">
        <v>85</v>
      </c>
      <c r="EG5" s="70" t="s">
        <v>86</v>
      </c>
      <c r="EH5" s="70" t="s">
        <v>87</v>
      </c>
      <c r="EI5" s="70" t="s">
        <v>88</v>
      </c>
      <c r="EJ5" s="70" t="s">
        <v>89</v>
      </c>
      <c r="EK5" s="70" t="s">
        <v>91</v>
      </c>
      <c r="EL5" s="70" t="s">
        <v>92</v>
      </c>
      <c r="EM5" s="70" t="s">
        <v>93</v>
      </c>
      <c r="EN5" s="70" t="s">
        <v>94</v>
      </c>
      <c r="EO5" s="70" t="s">
        <v>90</v>
      </c>
    </row>
    <row r="6" spans="1:145" s="59" customFormat="1">
      <c r="A6" s="60" t="s">
        <v>95</v>
      </c>
      <c r="B6" s="65">
        <f t="shared" ref="B6:X6" si="1">B7</f>
        <v>2018</v>
      </c>
      <c r="C6" s="65">
        <f t="shared" si="1"/>
        <v>205834</v>
      </c>
      <c r="D6" s="65">
        <f t="shared" si="1"/>
        <v>47</v>
      </c>
      <c r="E6" s="65">
        <f t="shared" si="1"/>
        <v>17</v>
      </c>
      <c r="F6" s="65">
        <f t="shared" si="1"/>
        <v>1</v>
      </c>
      <c r="G6" s="65">
        <f t="shared" si="1"/>
        <v>0</v>
      </c>
      <c r="H6" s="65" t="str">
        <f t="shared" si="1"/>
        <v>長野県　信濃町</v>
      </c>
      <c r="I6" s="65" t="str">
        <f t="shared" si="1"/>
        <v>法非適用</v>
      </c>
      <c r="J6" s="65" t="str">
        <f t="shared" si="1"/>
        <v>下水道事業</v>
      </c>
      <c r="K6" s="65" t="str">
        <f t="shared" si="1"/>
        <v>公共下水道</v>
      </c>
      <c r="L6" s="65" t="str">
        <f t="shared" si="1"/>
        <v>Cd2</v>
      </c>
      <c r="M6" s="65" t="str">
        <f t="shared" si="1"/>
        <v>非設置</v>
      </c>
      <c r="N6" s="73" t="str">
        <f t="shared" si="1"/>
        <v>-</v>
      </c>
      <c r="O6" s="73" t="str">
        <f t="shared" si="1"/>
        <v>該当数値なし</v>
      </c>
      <c r="P6" s="73">
        <f t="shared" si="1"/>
        <v>45.28</v>
      </c>
      <c r="Q6" s="73">
        <f t="shared" si="1"/>
        <v>100</v>
      </c>
      <c r="R6" s="73">
        <f t="shared" si="1"/>
        <v>3490</v>
      </c>
      <c r="S6" s="73">
        <f t="shared" si="1"/>
        <v>8432</v>
      </c>
      <c r="T6" s="73">
        <f t="shared" si="1"/>
        <v>149.30000000000001</v>
      </c>
      <c r="U6" s="73">
        <f t="shared" si="1"/>
        <v>56.48</v>
      </c>
      <c r="V6" s="73">
        <f t="shared" si="1"/>
        <v>3776</v>
      </c>
      <c r="W6" s="73">
        <f t="shared" si="1"/>
        <v>2.46</v>
      </c>
      <c r="X6" s="73">
        <f t="shared" si="1"/>
        <v>1534.96</v>
      </c>
      <c r="Y6" s="81">
        <f t="shared" ref="Y6:AH6" si="2">IF(Y7="",NA(),Y7)</f>
        <v>94.38</v>
      </c>
      <c r="Z6" s="81">
        <f t="shared" si="2"/>
        <v>97.39</v>
      </c>
      <c r="AA6" s="81">
        <f t="shared" si="2"/>
        <v>98.22</v>
      </c>
      <c r="AB6" s="81">
        <f t="shared" si="2"/>
        <v>90.97</v>
      </c>
      <c r="AC6" s="81">
        <f t="shared" si="2"/>
        <v>91.14</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73">
        <f t="shared" ref="BF6:BO6" si="5">IF(BF7="",NA(),BF7)</f>
        <v>0</v>
      </c>
      <c r="BG6" s="73">
        <f t="shared" si="5"/>
        <v>0</v>
      </c>
      <c r="BH6" s="73">
        <f t="shared" si="5"/>
        <v>0</v>
      </c>
      <c r="BI6" s="73">
        <f t="shared" si="5"/>
        <v>0</v>
      </c>
      <c r="BJ6" s="73">
        <f t="shared" si="5"/>
        <v>0</v>
      </c>
      <c r="BK6" s="81">
        <f t="shared" si="5"/>
        <v>1203.71</v>
      </c>
      <c r="BL6" s="81">
        <f t="shared" si="5"/>
        <v>1162.3599999999999</v>
      </c>
      <c r="BM6" s="81">
        <f t="shared" si="5"/>
        <v>1047.6500000000001</v>
      </c>
      <c r="BN6" s="81">
        <f t="shared" si="5"/>
        <v>1124.26</v>
      </c>
      <c r="BO6" s="81">
        <f t="shared" si="5"/>
        <v>1048.23</v>
      </c>
      <c r="BP6" s="73" t="str">
        <f>IF(BP7="","",IF(BP7="-","【-】","【"&amp;SUBSTITUTE(TEXT(BP7,"#,##0.00"),"-","△")&amp;"】"))</f>
        <v>【682.78】</v>
      </c>
      <c r="BQ6" s="81">
        <f t="shared" ref="BQ6:BZ6" si="6">IF(BQ7="",NA(),BQ7)</f>
        <v>84.42</v>
      </c>
      <c r="BR6" s="81">
        <f t="shared" si="6"/>
        <v>98.16</v>
      </c>
      <c r="BS6" s="81">
        <f t="shared" si="6"/>
        <v>95.81</v>
      </c>
      <c r="BT6" s="81">
        <f t="shared" si="6"/>
        <v>56.88</v>
      </c>
      <c r="BU6" s="81">
        <f t="shared" si="6"/>
        <v>69.790000000000006</v>
      </c>
      <c r="BV6" s="81">
        <f t="shared" si="6"/>
        <v>69.739999999999995</v>
      </c>
      <c r="BW6" s="81">
        <f t="shared" si="6"/>
        <v>68.209999999999994</v>
      </c>
      <c r="BX6" s="81">
        <f t="shared" si="6"/>
        <v>74.040000000000006</v>
      </c>
      <c r="BY6" s="81">
        <f t="shared" si="6"/>
        <v>80.58</v>
      </c>
      <c r="BZ6" s="81">
        <f t="shared" si="6"/>
        <v>78.92</v>
      </c>
      <c r="CA6" s="73" t="str">
        <f>IF(CA7="","",IF(CA7="-","【-】","【"&amp;SUBSTITUTE(TEXT(CA7,"#,##0.00"),"-","△")&amp;"】"))</f>
        <v>【100.91】</v>
      </c>
      <c r="CB6" s="81">
        <f t="shared" ref="CB6:CK6" si="7">IF(CB7="",NA(),CB7)</f>
        <v>243.11</v>
      </c>
      <c r="CC6" s="81">
        <f t="shared" si="7"/>
        <v>204.77</v>
      </c>
      <c r="CD6" s="81">
        <f t="shared" si="7"/>
        <v>211.03</v>
      </c>
      <c r="CE6" s="81">
        <f t="shared" si="7"/>
        <v>361.32</v>
      </c>
      <c r="CF6" s="81">
        <f t="shared" si="7"/>
        <v>275.26</v>
      </c>
      <c r="CG6" s="81">
        <f t="shared" si="7"/>
        <v>248.89</v>
      </c>
      <c r="CH6" s="81">
        <f t="shared" si="7"/>
        <v>250.84</v>
      </c>
      <c r="CI6" s="81">
        <f t="shared" si="7"/>
        <v>235.61</v>
      </c>
      <c r="CJ6" s="81">
        <f t="shared" si="7"/>
        <v>216.21</v>
      </c>
      <c r="CK6" s="81">
        <f t="shared" si="7"/>
        <v>220.31</v>
      </c>
      <c r="CL6" s="73" t="str">
        <f>IF(CL7="","",IF(CL7="-","【-】","【"&amp;SUBSTITUTE(TEXT(CL7,"#,##0.00"),"-","△")&amp;"】"))</f>
        <v>【136.86】</v>
      </c>
      <c r="CM6" s="81">
        <f t="shared" ref="CM6:CV6" si="8">IF(CM7="",NA(),CM7)</f>
        <v>24.85</v>
      </c>
      <c r="CN6" s="81">
        <f t="shared" si="8"/>
        <v>25.96</v>
      </c>
      <c r="CO6" s="81">
        <f t="shared" si="8"/>
        <v>25.66</v>
      </c>
      <c r="CP6" s="81">
        <f t="shared" si="8"/>
        <v>28.09</v>
      </c>
      <c r="CQ6" s="81">
        <f t="shared" si="8"/>
        <v>25.99</v>
      </c>
      <c r="CR6" s="81">
        <f t="shared" si="8"/>
        <v>49.89</v>
      </c>
      <c r="CS6" s="81">
        <f t="shared" si="8"/>
        <v>49.39</v>
      </c>
      <c r="CT6" s="81">
        <f t="shared" si="8"/>
        <v>49.25</v>
      </c>
      <c r="CU6" s="81">
        <f t="shared" si="8"/>
        <v>50.24</v>
      </c>
      <c r="CV6" s="81">
        <f t="shared" si="8"/>
        <v>49.68</v>
      </c>
      <c r="CW6" s="73" t="str">
        <f>IF(CW7="","",IF(CW7="-","【-】","【"&amp;SUBSTITUTE(TEXT(CW7,"#,##0.00"),"-","△")&amp;"】"))</f>
        <v>【58.98】</v>
      </c>
      <c r="CX6" s="81">
        <f t="shared" ref="CX6:DG6" si="9">IF(CX7="",NA(),CX7)</f>
        <v>59.85</v>
      </c>
      <c r="CY6" s="81">
        <f t="shared" si="9"/>
        <v>59.57</v>
      </c>
      <c r="CZ6" s="81">
        <f t="shared" si="9"/>
        <v>61.9</v>
      </c>
      <c r="DA6" s="81">
        <f t="shared" si="9"/>
        <v>62.85</v>
      </c>
      <c r="DB6" s="81">
        <f t="shared" si="9"/>
        <v>65.36</v>
      </c>
      <c r="DC6" s="81">
        <f t="shared" si="9"/>
        <v>84.73</v>
      </c>
      <c r="DD6" s="81">
        <f t="shared" si="9"/>
        <v>83.96</v>
      </c>
      <c r="DE6" s="81">
        <f t="shared" si="9"/>
        <v>84.12</v>
      </c>
      <c r="DF6" s="81">
        <f t="shared" si="9"/>
        <v>84.17</v>
      </c>
      <c r="DG6" s="81">
        <f t="shared" si="9"/>
        <v>83.35</v>
      </c>
      <c r="DH6" s="73" t="str">
        <f>IF(DH7="","",IF(DH7="-","【-】","【"&amp;SUBSTITUTE(TEXT(DH7,"#,##0.00"),"-","△")&amp;"】"))</f>
        <v>【95.20】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3.e-002</v>
      </c>
      <c r="EK6" s="81">
        <f t="shared" si="12"/>
        <v>0.15</v>
      </c>
      <c r="EL6" s="81">
        <f t="shared" si="12"/>
        <v>0.1</v>
      </c>
      <c r="EM6" s="81">
        <f t="shared" si="12"/>
        <v>0.13</v>
      </c>
      <c r="EN6" s="81">
        <f t="shared" si="12"/>
        <v>0.12</v>
      </c>
      <c r="EO6" s="73" t="str">
        <f>IF(EO7="","",IF(EO7="-","【-】","【"&amp;SUBSTITUTE(TEXT(EO7,"#,##0.00"),"-","△")&amp;"】"))</f>
        <v>【0.23】</v>
      </c>
    </row>
    <row r="7" spans="1:145" s="59" customFormat="1">
      <c r="A7" s="60"/>
      <c r="B7" s="66">
        <v>2018</v>
      </c>
      <c r="C7" s="66">
        <v>205834</v>
      </c>
      <c r="D7" s="66">
        <v>47</v>
      </c>
      <c r="E7" s="66">
        <v>17</v>
      </c>
      <c r="F7" s="66">
        <v>1</v>
      </c>
      <c r="G7" s="66">
        <v>0</v>
      </c>
      <c r="H7" s="66" t="s">
        <v>96</v>
      </c>
      <c r="I7" s="66" t="s">
        <v>97</v>
      </c>
      <c r="J7" s="66" t="s">
        <v>98</v>
      </c>
      <c r="K7" s="66" t="s">
        <v>99</v>
      </c>
      <c r="L7" s="66" t="s">
        <v>100</v>
      </c>
      <c r="M7" s="66" t="s">
        <v>101</v>
      </c>
      <c r="N7" s="74" t="s">
        <v>42</v>
      </c>
      <c r="O7" s="74" t="s">
        <v>102</v>
      </c>
      <c r="P7" s="74">
        <v>45.28</v>
      </c>
      <c r="Q7" s="74">
        <v>100</v>
      </c>
      <c r="R7" s="74">
        <v>3490</v>
      </c>
      <c r="S7" s="74">
        <v>8432</v>
      </c>
      <c r="T7" s="74">
        <v>149.30000000000001</v>
      </c>
      <c r="U7" s="74">
        <v>56.48</v>
      </c>
      <c r="V7" s="74">
        <v>3776</v>
      </c>
      <c r="W7" s="74">
        <v>2.46</v>
      </c>
      <c r="X7" s="74">
        <v>1534.96</v>
      </c>
      <c r="Y7" s="74">
        <v>94.38</v>
      </c>
      <c r="Z7" s="74">
        <v>97.39</v>
      </c>
      <c r="AA7" s="74">
        <v>98.22</v>
      </c>
      <c r="AB7" s="74">
        <v>90.97</v>
      </c>
      <c r="AC7" s="74">
        <v>91.14</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0</v>
      </c>
      <c r="BG7" s="74">
        <v>0</v>
      </c>
      <c r="BH7" s="74">
        <v>0</v>
      </c>
      <c r="BI7" s="74">
        <v>0</v>
      </c>
      <c r="BJ7" s="74">
        <v>0</v>
      </c>
      <c r="BK7" s="74">
        <v>1203.71</v>
      </c>
      <c r="BL7" s="74">
        <v>1162.3599999999999</v>
      </c>
      <c r="BM7" s="74">
        <v>1047.6500000000001</v>
      </c>
      <c r="BN7" s="74">
        <v>1124.26</v>
      </c>
      <c r="BO7" s="74">
        <v>1048.23</v>
      </c>
      <c r="BP7" s="74">
        <v>682.78</v>
      </c>
      <c r="BQ7" s="74">
        <v>84.42</v>
      </c>
      <c r="BR7" s="74">
        <v>98.16</v>
      </c>
      <c r="BS7" s="74">
        <v>95.81</v>
      </c>
      <c r="BT7" s="74">
        <v>56.88</v>
      </c>
      <c r="BU7" s="74">
        <v>69.790000000000006</v>
      </c>
      <c r="BV7" s="74">
        <v>69.739999999999995</v>
      </c>
      <c r="BW7" s="74">
        <v>68.209999999999994</v>
      </c>
      <c r="BX7" s="74">
        <v>74.040000000000006</v>
      </c>
      <c r="BY7" s="74">
        <v>80.58</v>
      </c>
      <c r="BZ7" s="74">
        <v>78.92</v>
      </c>
      <c r="CA7" s="74">
        <v>100.91</v>
      </c>
      <c r="CB7" s="74">
        <v>243.11</v>
      </c>
      <c r="CC7" s="74">
        <v>204.77</v>
      </c>
      <c r="CD7" s="74">
        <v>211.03</v>
      </c>
      <c r="CE7" s="74">
        <v>361.32</v>
      </c>
      <c r="CF7" s="74">
        <v>275.26</v>
      </c>
      <c r="CG7" s="74">
        <v>248.89</v>
      </c>
      <c r="CH7" s="74">
        <v>250.84</v>
      </c>
      <c r="CI7" s="74">
        <v>235.61</v>
      </c>
      <c r="CJ7" s="74">
        <v>216.21</v>
      </c>
      <c r="CK7" s="74">
        <v>220.31</v>
      </c>
      <c r="CL7" s="74">
        <v>136.86000000000001</v>
      </c>
      <c r="CM7" s="74">
        <v>24.85</v>
      </c>
      <c r="CN7" s="74">
        <v>25.96</v>
      </c>
      <c r="CO7" s="74">
        <v>25.66</v>
      </c>
      <c r="CP7" s="74">
        <v>28.09</v>
      </c>
      <c r="CQ7" s="74">
        <v>25.99</v>
      </c>
      <c r="CR7" s="74">
        <v>49.89</v>
      </c>
      <c r="CS7" s="74">
        <v>49.39</v>
      </c>
      <c r="CT7" s="74">
        <v>49.25</v>
      </c>
      <c r="CU7" s="74">
        <v>50.24</v>
      </c>
      <c r="CV7" s="74">
        <v>49.68</v>
      </c>
      <c r="CW7" s="74">
        <v>58.98</v>
      </c>
      <c r="CX7" s="74">
        <v>59.85</v>
      </c>
      <c r="CY7" s="74">
        <v>59.57</v>
      </c>
      <c r="CZ7" s="74">
        <v>61.9</v>
      </c>
      <c r="DA7" s="74">
        <v>62.85</v>
      </c>
      <c r="DB7" s="74">
        <v>65.36</v>
      </c>
      <c r="DC7" s="74">
        <v>84.73</v>
      </c>
      <c r="DD7" s="74">
        <v>83.96</v>
      </c>
      <c r="DE7" s="74">
        <v>84.12</v>
      </c>
      <c r="DF7" s="74">
        <v>84.17</v>
      </c>
      <c r="DG7" s="74">
        <v>83.35</v>
      </c>
      <c r="DH7" s="74">
        <v>95.2</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3.e-002</v>
      </c>
      <c r="EK7" s="74">
        <v>0.15</v>
      </c>
      <c r="EL7" s="74">
        <v>0.1</v>
      </c>
      <c r="EM7" s="74">
        <v>0.13</v>
      </c>
      <c r="EN7" s="74">
        <v>0.12</v>
      </c>
      <c r="EO7" s="74">
        <v>0.23</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36</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shinano</cp:lastModifiedBy>
  <dcterms:created xsi:type="dcterms:W3CDTF">2019-12-05T05:04:35Z</dcterms:created>
  <dcterms:modified xsi:type="dcterms:W3CDTF">2020-02-10T04:29:13Z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2020-02-10T04:29:13Z</vt:filetime>
  </property>
</Properties>
</file>