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13 山ノ内町\"/>
    </mc:Choice>
  </mc:AlternateContent>
  <workbookProtection workbookAlgorithmName="SHA-512" workbookHashValue="h5lkoVgrzWyKx5tl3Gtuec1YQziwPLvVcmNgmSN+rEEFJcvYG9ATqFtvL4mfhU4hgo+r9YjlGwfcCGELmcdubg==" workbookSaltValue="hRP9CP5E/FPGWfRv46rIq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<sst xmlns="http://schemas.openxmlformats.org/spreadsheetml/2006/main" count="233" uniqueCount="115">
  <si>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</si>
  <si>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</si>
  <si>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</si>
  <si>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</si>
  <si>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</si>
  <si>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</si>
  <si>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</si>
  <si>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</si>
  <si>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</si>
  <si>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</si>
  <si>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</si>
  <si>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</si>
  <si>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</si>
  <si>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</si>
  <si>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</si>
  <si>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</si>
  <si>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</si>
  <si>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</si>
  <si>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</si>
  <si>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</si>
  <si>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</si>
  <si>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</si>
  <si>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</si>
  <si>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</si>
  <si>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</si>
  <si>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</si>
  <si>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</si>
  <si>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</si>
  <si>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</si>
  <si>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</si>
  <si>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</si>
  <si>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</si>
  <si>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</si>
  <si>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</si>
  <si>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</si>
  <si>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</si>
  <si>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</si>
  <si>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</si>
  <si>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</si>
  <si>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</si>
  <si>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</si>
  <si>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</si>
  <si>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</si>
  <si>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</si>
  <si>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</si>
  <si>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</si>
  <si>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</si>
  <si>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</si>
  <si>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</si>
  <si>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</si>
  <si>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</si>
  <si>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</si>
  <si>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</si>
  <si>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</si>
  <si>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</si>
  <si>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</si>
  <si>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</si>
  <si>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</si>
  <si>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</si>
  <si>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</si>
  <si>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</si>
  <si>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</si>
  <si>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</si>
  <si>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</si>
  <si>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</si>
  <si>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</si>
  <si>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</si>
  <si>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</si>
  <si>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</si>
  <si>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</si>
  <si>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</si>
  <si>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</si>
  <si>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</si>
  <si>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</si>
  <si>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</si>
  <si>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</si>
  <si>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</si>
  <si>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</si>
  <si>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</si>
  <si>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</si>
  <si>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</si>
  <si>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</si>
  <si>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</si>
  <si>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</si>
  <si>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</si>
  <si>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</si>
  <si>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</si>
  <si>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</si>
  <si>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</si>
  <si>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</si>
  <si>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</si>
  <si>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</si>
  <si>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</si>
  <si>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</si>
  <si>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</si>
  <si>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</si>
  <si>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</si>
  <si>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</si>
  <si>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</si>
  <si>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山ノ内町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</si>
  <si>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</si>
  <si>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</si>
  <si>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</si>
  <si>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</si>
  <si>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</si>
  <si>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</si>
  <si>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</si>
  <si>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</si>
  <si>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</si>
  <si>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</si>
  <si>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</si>
  <si>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</si>
  <si>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管渠の老朽化については、その多くが塩ビ管であることと、地形的な要因で汚水が滞留する箇所がないため、定期的な点検でも腐食等の問題はほとんど生じていない。
　マンホールポンプ吐出先において、硫化水素による人孔内壁の腐食が見られたため、防食工事を施してあるが、注意深く定期的な調査を行っていく必要がある。
　処理場においても、機械設備、電気設備において老朽化が進んでいたり、部品等の供給中止となり修繕が行えない機器もあるため、長寿命化事業に着手する予定である。</t>
    <phoneticPr fontId="4"/>
  </si>
  <si>
    <t>　平成29年度当初より下水道使用料の改定を行ったが、人口減や経済状況等により、料金収入が増加していない。一方で人件費の増加等により維持管理に係る費用が増大しており、経営は厳しさを増している。
　今後は、維持管理費の増加を抑えるため、機器能力の見直しや、高効率機器の導入を進めていく。</t>
    <phoneticPr fontId="4"/>
  </si>
  <si>
    <t>　料金収入実績が良かったため、収益的収支比率が上がったが、人口減少は続いており、料金改定を行わなければ、これから先は下がっていくと予測している。
　起債残高が公営企業化に係る起債の借り入れ以外に新たな借り入れがなく償還が進んだため、償還残高は減少した。
　公営企業会計化のための新たな起債の借入があったが、過年度分の料金収入により、企業債残高対事業規模比率は減少した。
　経費回収率については、使用料収入は増えたため昨年度よりわずかであるが上昇した。これまでも計画的に修繕を行ってきたが、部品等の製造打ち切りにより、更新が必要な機器が増えるため、経費回収率はほぼ横ばいで推移すると考えられる。
　水洗化率についてはほぼ90％に達しており、これ以上水洗化率は上がることはないため、ほぼ横ばいの状況が続くと予想している。</t>
    <rPh sb="1" eb="3">
      <t>リョウキン</t>
    </rPh>
    <rPh sb="3" eb="5">
      <t>シュウニュウ</t>
    </rPh>
    <rPh sb="5" eb="7">
      <t>ジッセキ</t>
    </rPh>
    <rPh sb="8" eb="9">
      <t>ヨ</t>
    </rPh>
    <rPh sb="15" eb="18">
      <t>シュウエキテキ</t>
    </rPh>
    <rPh sb="18" eb="20">
      <t>シュウシ</t>
    </rPh>
    <rPh sb="20" eb="22">
      <t>ヒリツ</t>
    </rPh>
    <rPh sb="23" eb="24">
      <t>ア</t>
    </rPh>
    <rPh sb="29" eb="31">
      <t>ジンコウ</t>
    </rPh>
    <rPh sb="31" eb="33">
      <t>ゲンショウ</t>
    </rPh>
    <rPh sb="34" eb="35">
      <t>ツヅ</t>
    </rPh>
    <rPh sb="40" eb="42">
      <t>リョウキン</t>
    </rPh>
    <rPh sb="42" eb="44">
      <t>カイテイ</t>
    </rPh>
    <rPh sb="45" eb="46">
      <t>オコナ</t>
    </rPh>
    <rPh sb="56" eb="57">
      <t>サキ</t>
    </rPh>
    <rPh sb="58" eb="59">
      <t>サ</t>
    </rPh>
    <rPh sb="65" eb="67">
      <t>ヨソク</t>
    </rPh>
    <rPh sb="74" eb="76">
      <t>キサイ</t>
    </rPh>
    <rPh sb="76" eb="78">
      <t>ザンダカ</t>
    </rPh>
    <rPh sb="79" eb="81">
      <t>コウエイ</t>
    </rPh>
    <rPh sb="81" eb="84">
      <t>キギョウカ</t>
    </rPh>
    <rPh sb="85" eb="86">
      <t>カカ</t>
    </rPh>
    <rPh sb="87" eb="89">
      <t>キサイ</t>
    </rPh>
    <rPh sb="90" eb="91">
      <t>カ</t>
    </rPh>
    <rPh sb="92" eb="93">
      <t>イ</t>
    </rPh>
    <rPh sb="94" eb="96">
      <t>イガイ</t>
    </rPh>
    <rPh sb="97" eb="98">
      <t>アラ</t>
    </rPh>
    <rPh sb="100" eb="101">
      <t>カ</t>
    </rPh>
    <rPh sb="102" eb="103">
      <t>イ</t>
    </rPh>
    <rPh sb="107" eb="109">
      <t>ショウカン</t>
    </rPh>
    <rPh sb="110" eb="111">
      <t>スス</t>
    </rPh>
    <rPh sb="116" eb="118">
      <t>ショウカン</t>
    </rPh>
    <rPh sb="118" eb="120">
      <t>ザンダカ</t>
    </rPh>
    <rPh sb="121" eb="123">
      <t>ゲンショウ</t>
    </rPh>
    <rPh sb="128" eb="130">
      <t>コウエイ</t>
    </rPh>
    <rPh sb="130" eb="132">
      <t>キギョウ</t>
    </rPh>
    <rPh sb="132" eb="134">
      <t>カイケイ</t>
    </rPh>
    <rPh sb="134" eb="135">
      <t>カ</t>
    </rPh>
    <rPh sb="139" eb="140">
      <t>アラ</t>
    </rPh>
    <rPh sb="142" eb="144">
      <t>キサイ</t>
    </rPh>
    <rPh sb="145" eb="147">
      <t>カリイレ</t>
    </rPh>
    <rPh sb="153" eb="156">
      <t>カネンド</t>
    </rPh>
    <rPh sb="156" eb="157">
      <t>ブン</t>
    </rPh>
    <rPh sb="158" eb="160">
      <t>リョウキン</t>
    </rPh>
    <rPh sb="160" eb="162">
      <t>シュウニュウ</t>
    </rPh>
    <rPh sb="166" eb="168">
      <t>キギョウ</t>
    </rPh>
    <rPh sb="168" eb="169">
      <t>サイ</t>
    </rPh>
    <rPh sb="169" eb="171">
      <t>ザンダカ</t>
    </rPh>
    <rPh sb="171" eb="172">
      <t>タイ</t>
    </rPh>
    <rPh sb="172" eb="174">
      <t>ジギョウ</t>
    </rPh>
    <rPh sb="174" eb="176">
      <t>キボ</t>
    </rPh>
    <rPh sb="176" eb="178">
      <t>ヒリツ</t>
    </rPh>
    <rPh sb="179" eb="181">
      <t>ゲンショウ</t>
    </rPh>
    <rPh sb="186" eb="188">
      <t>ケイヒ</t>
    </rPh>
    <rPh sb="188" eb="190">
      <t>カイシュウ</t>
    </rPh>
    <rPh sb="190" eb="191">
      <t>リツ</t>
    </rPh>
    <rPh sb="197" eb="200">
      <t>シヨウリョウ</t>
    </rPh>
    <rPh sb="200" eb="202">
      <t>シュウニュウ</t>
    </rPh>
    <rPh sb="203" eb="204">
      <t>フ</t>
    </rPh>
    <rPh sb="208" eb="211">
      <t>サクネンド</t>
    </rPh>
    <rPh sb="220" eb="222">
      <t>ジョウショウ</t>
    </rPh>
    <rPh sb="230" eb="233">
      <t>ケイカクテキ</t>
    </rPh>
    <rPh sb="234" eb="236">
      <t>シュウゼン</t>
    </rPh>
    <rPh sb="237" eb="238">
      <t>オコナ</t>
    </rPh>
    <rPh sb="244" eb="246">
      <t>ブヒン</t>
    </rPh>
    <rPh sb="246" eb="247">
      <t>トウ</t>
    </rPh>
    <rPh sb="248" eb="250">
      <t>セイゾウ</t>
    </rPh>
    <rPh sb="250" eb="251">
      <t>ウ</t>
    </rPh>
    <rPh sb="252" eb="253">
      <t>キ</t>
    </rPh>
    <rPh sb="258" eb="260">
      <t>コウシン</t>
    </rPh>
    <rPh sb="261" eb="263">
      <t>ヒツヨウ</t>
    </rPh>
    <rPh sb="264" eb="266">
      <t>キキ</t>
    </rPh>
    <rPh sb="267" eb="268">
      <t>フ</t>
    </rPh>
    <rPh sb="273" eb="275">
      <t>ケイヒ</t>
    </rPh>
    <rPh sb="275" eb="277">
      <t>カイシュウ</t>
    </rPh>
    <rPh sb="277" eb="278">
      <t>リツ</t>
    </rPh>
    <rPh sb="281" eb="282">
      <t>ヨコ</t>
    </rPh>
    <rPh sb="285" eb="287">
      <t>スイイ</t>
    </rPh>
    <rPh sb="290" eb="291">
      <t>カンガ</t>
    </rPh>
    <rPh sb="298" eb="301">
      <t>スイセンカ</t>
    </rPh>
    <rPh sb="301" eb="302">
      <t>リツ</t>
    </rPh>
    <rPh sb="313" eb="314">
      <t>タッ</t>
    </rPh>
    <rPh sb="321" eb="323">
      <t>イジョウ</t>
    </rPh>
    <rPh sb="323" eb="326">
      <t>スイセンカ</t>
    </rPh>
    <rPh sb="326" eb="327">
      <t>リツ</t>
    </rPh>
    <rPh sb="328" eb="329">
      <t>ア</t>
    </rPh>
    <rPh sb="341" eb="342">
      <t>ヨコ</t>
    </rPh>
    <rPh sb="345" eb="347">
      <t>ジョウキョウ</t>
    </rPh>
    <rPh sb="348" eb="349">
      <t>ツヅ</t>
    </rPh>
    <rPh sb="351" eb="35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</si>
</sst>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0-45FE-8628-22B1C68B8434}"/>
            </c:ext>
          </c:extLst>
        </c:ser>
        <c:dLbls>
          <c:showLegendKey val="0"/>
          <c:showVal val="0"/>
          <c:showCatName val="0"/>
          <c:showSerName val="0"/>
          <c:showPercent val="0"/>
          <c:showBubbleSize val="0"/>
        </c:dLbls>
        <c:gapWidth val="150"/>
        <c:axId val="140414464"/>
        <c:axId val="2141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3B00-45FE-8628-22B1C68B8434}"/>
            </c:ext>
          </c:extLst>
        </c:ser>
        <c:dLbls>
          <c:showLegendKey val="0"/>
          <c:showVal val="0"/>
          <c:showCatName val="0"/>
          <c:showSerName val="0"/>
          <c:showPercent val="0"/>
          <c:showBubbleSize val="0"/>
        </c:dLbls>
        <c:marker val="1"/>
        <c:smooth val="0"/>
        <c:axId val="140414464"/>
        <c:axId val="214170944"/>
      </c:lineChart>
      <c:dateAx>
        <c:axId val="140414464"/>
        <c:scaling>
          <c:orientation val="minMax"/>
        </c:scaling>
        <c:delete val="1"/>
        <c:axPos val="b"/>
        <c:numFmt formatCode="ge" sourceLinked="1"/>
        <c:majorTickMark val="none"/>
        <c:minorTickMark val="none"/>
        <c:tickLblPos val="none"/>
        <c:crossAx val="214170944"/>
        <c:crosses val="autoZero"/>
        <c:auto val="1"/>
        <c:lblOffset val="100"/>
        <c:baseTimeUnit val="years"/>
      </c:dateAx>
      <c:valAx>
        <c:axId val="214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3-4E8B-81F3-CD01E74A010D}"/>
            </c:ext>
          </c:extLst>
        </c:ser>
        <c:dLbls>
          <c:showLegendKey val="0"/>
          <c:showVal val="0"/>
          <c:showCatName val="0"/>
          <c:showSerName val="0"/>
          <c:showPercent val="0"/>
          <c:showBubbleSize val="0"/>
        </c:dLbls>
        <c:gapWidth val="150"/>
        <c:axId val="381491200"/>
        <c:axId val="3815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7883-4E8B-81F3-CD01E74A010D}"/>
            </c:ext>
          </c:extLst>
        </c:ser>
        <c:dLbls>
          <c:showLegendKey val="0"/>
          <c:showVal val="0"/>
          <c:showCatName val="0"/>
          <c:showSerName val="0"/>
          <c:showPercent val="0"/>
          <c:showBubbleSize val="0"/>
        </c:dLbls>
        <c:marker val="1"/>
        <c:smooth val="0"/>
        <c:axId val="381491200"/>
        <c:axId val="381557504"/>
      </c:lineChart>
      <c:dateAx>
        <c:axId val="381491200"/>
        <c:scaling>
          <c:orientation val="minMax"/>
        </c:scaling>
        <c:delete val="1"/>
        <c:axPos val="b"/>
        <c:numFmt formatCode="ge" sourceLinked="1"/>
        <c:majorTickMark val="none"/>
        <c:minorTickMark val="none"/>
        <c:tickLblPos val="none"/>
        <c:crossAx val="381557504"/>
        <c:crosses val="autoZero"/>
        <c:auto val="1"/>
        <c:lblOffset val="100"/>
        <c:baseTimeUnit val="years"/>
      </c:dateAx>
      <c:valAx>
        <c:axId val="3815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84.67</c:v>
                </c:pt>
                <c:pt idx="1">
                  <c:v>85.76</c:v>
                </c:pt>
                <c:pt idx="2">
                  <c:v>86.41</c:v>
                </c:pt>
                <c:pt idx="3">
                  <c:v>87.13</c:v>
                </c:pt>
                <c:pt idx="4">
                  <c:v>88.04</c:v>
                </c:pt>
              </c:numCache>
            </c:numRef>
          </c:val>
          <c:extLst>
            <c:ext xmlns:c16="http://schemas.microsoft.com/office/drawing/2014/chart" uri="{C3380CC4-5D6E-409C-BE32-E72D297353CC}">
              <c16:uniqueId val="{00000000-FFCB-4201-8D1A-9265D4527AEB}"/>
            </c:ext>
          </c:extLst>
        </c:ser>
        <c:dLbls>
          <c:showLegendKey val="0"/>
          <c:showVal val="0"/>
          <c:showCatName val="0"/>
          <c:showSerName val="0"/>
          <c:showPercent val="0"/>
          <c:showBubbleSize val="0"/>
        </c:dLbls>
        <c:gapWidth val="150"/>
        <c:axId val="381706240"/>
        <c:axId val="3816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FFCB-4201-8D1A-9265D4527AEB}"/>
            </c:ext>
          </c:extLst>
        </c:ser>
        <c:dLbls>
          <c:showLegendKey val="0"/>
          <c:showVal val="0"/>
          <c:showCatName val="0"/>
          <c:showSerName val="0"/>
          <c:showPercent val="0"/>
          <c:showBubbleSize val="0"/>
        </c:dLbls>
        <c:marker val="1"/>
        <c:smooth val="0"/>
        <c:axId val="381706240"/>
        <c:axId val="381633088"/>
      </c:lineChart>
      <c:dateAx>
        <c:axId val="381706240"/>
        <c:scaling>
          <c:orientation val="minMax"/>
        </c:scaling>
        <c:delete val="1"/>
        <c:axPos val="b"/>
        <c:numFmt formatCode="ge" sourceLinked="1"/>
        <c:majorTickMark val="none"/>
        <c:minorTickMark val="none"/>
        <c:tickLblPos val="none"/>
        <c:crossAx val="381633088"/>
        <c:crosses val="autoZero"/>
        <c:auto val="1"/>
        <c:lblOffset val="100"/>
        <c:baseTimeUnit val="years"/>
      </c:dateAx>
      <c:valAx>
        <c:axId val="381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98.15</c:v>
                </c:pt>
                <c:pt idx="1">
                  <c:v>99.65</c:v>
                </c:pt>
                <c:pt idx="2">
                  <c:v>96.4</c:v>
                </c:pt>
                <c:pt idx="3">
                  <c:v>97.92</c:v>
                </c:pt>
                <c:pt idx="4">
                  <c:v>98.07</c:v>
                </c:pt>
              </c:numCache>
            </c:numRef>
          </c:val>
          <c:extLst>
            <c:ext xmlns:c16="http://schemas.microsoft.com/office/drawing/2014/chart" uri="{C3380CC4-5D6E-409C-BE32-E72D297353CC}">
              <c16:uniqueId val="{00000000-8070-4B82-ACF1-5168B2376FE5}"/>
            </c:ext>
          </c:extLst>
        </c:ser>
        <c:dLbls>
          <c:showLegendKey val="0"/>
          <c:showVal val="0"/>
          <c:showCatName val="0"/>
          <c:showSerName val="0"/>
          <c:showPercent val="0"/>
          <c:showBubbleSize val="0"/>
        </c:dLbls>
        <c:gapWidth val="150"/>
        <c:axId val="214263296"/>
        <c:axId val="3807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0-4B82-ACF1-5168B2376FE5}"/>
            </c:ext>
          </c:extLst>
        </c:ser>
        <c:dLbls>
          <c:showLegendKey val="0"/>
          <c:showVal val="0"/>
          <c:showCatName val="0"/>
          <c:showSerName val="0"/>
          <c:showPercent val="0"/>
          <c:showBubbleSize val="0"/>
        </c:dLbls>
        <c:marker val="1"/>
        <c:smooth val="0"/>
        <c:axId val="214263296"/>
        <c:axId val="380789888"/>
      </c:lineChart>
      <c:dateAx>
        <c:axId val="214263296"/>
        <c:scaling>
          <c:orientation val="minMax"/>
        </c:scaling>
        <c:delete val="1"/>
        <c:axPos val="b"/>
        <c:numFmt formatCode="ge" sourceLinked="1"/>
        <c:majorTickMark val="none"/>
        <c:minorTickMark val="none"/>
        <c:tickLblPos val="none"/>
        <c:crossAx val="380789888"/>
        <c:crosses val="autoZero"/>
        <c:auto val="1"/>
        <c:lblOffset val="100"/>
        <c:baseTimeUnit val="years"/>
      </c:dateAx>
      <c:valAx>
        <c:axId val="3807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E6-4485-BCC8-A0E58EEF151E}"/>
            </c:ext>
          </c:extLst>
        </c:ser>
        <c:dLbls>
          <c:showLegendKey val="0"/>
          <c:showVal val="0"/>
          <c:showCatName val="0"/>
          <c:showSerName val="0"/>
          <c:showPercent val="0"/>
          <c:showBubbleSize val="0"/>
        </c:dLbls>
        <c:gapWidth val="150"/>
        <c:axId val="214265344"/>
        <c:axId val="3807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6-4485-BCC8-A0E58EEF151E}"/>
            </c:ext>
          </c:extLst>
        </c:ser>
        <c:dLbls>
          <c:showLegendKey val="0"/>
          <c:showVal val="0"/>
          <c:showCatName val="0"/>
          <c:showSerName val="0"/>
          <c:showPercent val="0"/>
          <c:showBubbleSize val="0"/>
        </c:dLbls>
        <c:marker val="1"/>
        <c:smooth val="0"/>
        <c:axId val="214265344"/>
        <c:axId val="380791616"/>
      </c:lineChart>
      <c:dateAx>
        <c:axId val="214265344"/>
        <c:scaling>
          <c:orientation val="minMax"/>
        </c:scaling>
        <c:delete val="1"/>
        <c:axPos val="b"/>
        <c:numFmt formatCode="ge" sourceLinked="1"/>
        <c:majorTickMark val="none"/>
        <c:minorTickMark val="none"/>
        <c:tickLblPos val="none"/>
        <c:crossAx val="380791616"/>
        <c:crosses val="autoZero"/>
        <c:auto val="1"/>
        <c:lblOffset val="100"/>
        <c:baseTimeUnit val="years"/>
      </c:dateAx>
      <c:valAx>
        <c:axId val="3807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E-4CD1-8D3E-9458027A14EF}"/>
            </c:ext>
          </c:extLst>
        </c:ser>
        <c:dLbls>
          <c:showLegendKey val="0"/>
          <c:showVal val="0"/>
          <c:showCatName val="0"/>
          <c:showSerName val="0"/>
          <c:showPercent val="0"/>
          <c:showBubbleSize val="0"/>
        </c:dLbls>
        <c:gapWidth val="150"/>
        <c:axId val="214427136"/>
        <c:axId val="380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E-4CD1-8D3E-9458027A14EF}"/>
            </c:ext>
          </c:extLst>
        </c:ser>
        <c:dLbls>
          <c:showLegendKey val="0"/>
          <c:showVal val="0"/>
          <c:showCatName val="0"/>
          <c:showSerName val="0"/>
          <c:showPercent val="0"/>
          <c:showBubbleSize val="0"/>
        </c:dLbls>
        <c:marker val="1"/>
        <c:smooth val="0"/>
        <c:axId val="214427136"/>
        <c:axId val="380793344"/>
      </c:lineChart>
      <c:dateAx>
        <c:axId val="214427136"/>
        <c:scaling>
          <c:orientation val="minMax"/>
        </c:scaling>
        <c:delete val="1"/>
        <c:axPos val="b"/>
        <c:numFmt formatCode="ge" sourceLinked="1"/>
        <c:majorTickMark val="none"/>
        <c:minorTickMark val="none"/>
        <c:tickLblPos val="none"/>
        <c:crossAx val="380793344"/>
        <c:crosses val="autoZero"/>
        <c:auto val="1"/>
        <c:lblOffset val="100"/>
        <c:baseTimeUnit val="years"/>
      </c:dateAx>
      <c:valAx>
        <c:axId val="380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34-415D-8167-A68F6ED39DEA}"/>
            </c:ext>
          </c:extLst>
        </c:ser>
        <c:dLbls>
          <c:showLegendKey val="0"/>
          <c:showVal val="0"/>
          <c:showCatName val="0"/>
          <c:showSerName val="0"/>
          <c:showPercent val="0"/>
          <c:showBubbleSize val="0"/>
        </c:dLbls>
        <c:gapWidth val="150"/>
        <c:axId val="214773760"/>
        <c:axId val="3807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34-415D-8167-A68F6ED39DEA}"/>
            </c:ext>
          </c:extLst>
        </c:ser>
        <c:dLbls>
          <c:showLegendKey val="0"/>
          <c:showVal val="0"/>
          <c:showCatName val="0"/>
          <c:showSerName val="0"/>
          <c:showPercent val="0"/>
          <c:showBubbleSize val="0"/>
        </c:dLbls>
        <c:marker val="1"/>
        <c:smooth val="0"/>
        <c:axId val="214773760"/>
        <c:axId val="380795072"/>
      </c:lineChart>
      <c:dateAx>
        <c:axId val="214773760"/>
        <c:scaling>
          <c:orientation val="minMax"/>
        </c:scaling>
        <c:delete val="1"/>
        <c:axPos val="b"/>
        <c:numFmt formatCode="ge" sourceLinked="1"/>
        <c:majorTickMark val="none"/>
        <c:minorTickMark val="none"/>
        <c:tickLblPos val="none"/>
        <c:crossAx val="380795072"/>
        <c:crosses val="autoZero"/>
        <c:auto val="1"/>
        <c:lblOffset val="100"/>
        <c:baseTimeUnit val="years"/>
      </c:dateAx>
      <c:valAx>
        <c:axId val="380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7E-4537-959C-2D33A1050C44}"/>
            </c:ext>
          </c:extLst>
        </c:ser>
        <c:dLbls>
          <c:showLegendKey val="0"/>
          <c:showVal val="0"/>
          <c:showCatName val="0"/>
          <c:showSerName val="0"/>
          <c:showPercent val="0"/>
          <c:showBubbleSize val="0"/>
        </c:dLbls>
        <c:gapWidth val="150"/>
        <c:axId val="214775808"/>
        <c:axId val="381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7E-4537-959C-2D33A1050C44}"/>
            </c:ext>
          </c:extLst>
        </c:ser>
        <c:dLbls>
          <c:showLegendKey val="0"/>
          <c:showVal val="0"/>
          <c:showCatName val="0"/>
          <c:showSerName val="0"/>
          <c:showPercent val="0"/>
          <c:showBubbleSize val="0"/>
        </c:dLbls>
        <c:marker val="1"/>
        <c:smooth val="0"/>
        <c:axId val="214775808"/>
        <c:axId val="381550592"/>
      </c:lineChart>
      <c:dateAx>
        <c:axId val="214775808"/>
        <c:scaling>
          <c:orientation val="minMax"/>
        </c:scaling>
        <c:delete val="1"/>
        <c:axPos val="b"/>
        <c:numFmt formatCode="ge" sourceLinked="1"/>
        <c:majorTickMark val="none"/>
        <c:minorTickMark val="none"/>
        <c:tickLblPos val="none"/>
        <c:crossAx val="381550592"/>
        <c:crosses val="autoZero"/>
        <c:auto val="1"/>
        <c:lblOffset val="100"/>
        <c:baseTimeUnit val="years"/>
      </c:dateAx>
      <c:valAx>
        <c:axId val="381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550.59</c:v>
                </c:pt>
                <c:pt idx="1">
                  <c:v>451.6</c:v>
                </c:pt>
                <c:pt idx="2">
                  <c:v>529.84</c:v>
                </c:pt>
                <c:pt idx="3">
                  <c:v>616.37</c:v>
                </c:pt>
                <c:pt idx="4">
                  <c:v>538.5</c:v>
                </c:pt>
              </c:numCache>
            </c:numRef>
          </c:val>
          <c:extLst>
            <c:ext xmlns:c16="http://schemas.microsoft.com/office/drawing/2014/chart" uri="{C3380CC4-5D6E-409C-BE32-E72D297353CC}">
              <c16:uniqueId val="{00000000-6894-4F05-B159-BF7C30583EAE}"/>
            </c:ext>
          </c:extLst>
        </c:ser>
        <c:dLbls>
          <c:showLegendKey val="0"/>
          <c:showVal val="0"/>
          <c:showCatName val="0"/>
          <c:showSerName val="0"/>
          <c:showPercent val="0"/>
          <c:showBubbleSize val="0"/>
        </c:dLbls>
        <c:gapWidth val="150"/>
        <c:axId val="367554560"/>
        <c:axId val="3815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894-4F05-B159-BF7C30583EAE}"/>
            </c:ext>
          </c:extLst>
        </c:ser>
        <c:dLbls>
          <c:showLegendKey val="0"/>
          <c:showVal val="0"/>
          <c:showCatName val="0"/>
          <c:showSerName val="0"/>
          <c:showPercent val="0"/>
          <c:showBubbleSize val="0"/>
        </c:dLbls>
        <c:marker val="1"/>
        <c:smooth val="0"/>
        <c:axId val="367554560"/>
        <c:axId val="381552320"/>
      </c:lineChart>
      <c:dateAx>
        <c:axId val="367554560"/>
        <c:scaling>
          <c:orientation val="minMax"/>
        </c:scaling>
        <c:delete val="1"/>
        <c:axPos val="b"/>
        <c:numFmt formatCode="ge" sourceLinked="1"/>
        <c:majorTickMark val="none"/>
        <c:minorTickMark val="none"/>
        <c:tickLblPos val="none"/>
        <c:crossAx val="381552320"/>
        <c:crosses val="autoZero"/>
        <c:auto val="1"/>
        <c:lblOffset val="100"/>
        <c:baseTimeUnit val="years"/>
      </c:dateAx>
      <c:valAx>
        <c:axId val="3815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96.32</c:v>
                </c:pt>
                <c:pt idx="1">
                  <c:v>99.23</c:v>
                </c:pt>
                <c:pt idx="2">
                  <c:v>93.07</c:v>
                </c:pt>
                <c:pt idx="3">
                  <c:v>95.54</c:v>
                </c:pt>
                <c:pt idx="4">
                  <c:v>95.66</c:v>
                </c:pt>
              </c:numCache>
            </c:numRef>
          </c:val>
          <c:extLst>
            <c:ext xmlns:c16="http://schemas.microsoft.com/office/drawing/2014/chart" uri="{C3380CC4-5D6E-409C-BE32-E72D297353CC}">
              <c16:uniqueId val="{00000000-7287-4664-A2D7-E137F7018A3B}"/>
            </c:ext>
          </c:extLst>
        </c:ser>
        <c:dLbls>
          <c:showLegendKey val="0"/>
          <c:showVal val="0"/>
          <c:showCatName val="0"/>
          <c:showSerName val="0"/>
          <c:showPercent val="0"/>
          <c:showBubbleSize val="0"/>
        </c:dLbls>
        <c:gapWidth val="150"/>
        <c:axId val="367556608"/>
        <c:axId val="3815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7287-4664-A2D7-E137F7018A3B}"/>
            </c:ext>
          </c:extLst>
        </c:ser>
        <c:dLbls>
          <c:showLegendKey val="0"/>
          <c:showVal val="0"/>
          <c:showCatName val="0"/>
          <c:showSerName val="0"/>
          <c:showPercent val="0"/>
          <c:showBubbleSize val="0"/>
        </c:dLbls>
        <c:marker val="1"/>
        <c:smooth val="0"/>
        <c:axId val="367556608"/>
        <c:axId val="381554048"/>
      </c:lineChart>
      <c:dateAx>
        <c:axId val="367556608"/>
        <c:scaling>
          <c:orientation val="minMax"/>
        </c:scaling>
        <c:delete val="1"/>
        <c:axPos val="b"/>
        <c:numFmt formatCode="ge" sourceLinked="1"/>
        <c:majorTickMark val="none"/>
        <c:minorTickMark val="none"/>
        <c:tickLblPos val="none"/>
        <c:crossAx val="381554048"/>
        <c:crosses val="autoZero"/>
        <c:auto val="1"/>
        <c:lblOffset val="100"/>
        <c:baseTimeUnit val="years"/>
      </c:dateAx>
      <c:valAx>
        <c:axId val="3815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196.21</c:v>
                </c:pt>
                <c:pt idx="1">
                  <c:v>171.12</c:v>
                </c:pt>
                <c:pt idx="2">
                  <c:v>198.4</c:v>
                </c:pt>
                <c:pt idx="3">
                  <c:v>202.97</c:v>
                </c:pt>
                <c:pt idx="4">
                  <c:v>213.09</c:v>
                </c:pt>
              </c:numCache>
            </c:numRef>
          </c:val>
          <c:extLst>
            <c:ext xmlns:c16="http://schemas.microsoft.com/office/drawing/2014/chart" uri="{C3380CC4-5D6E-409C-BE32-E72D297353CC}">
              <c16:uniqueId val="{00000000-08E3-4E5C-8E57-06E88E707AA3}"/>
            </c:ext>
          </c:extLst>
        </c:ser>
        <c:dLbls>
          <c:showLegendKey val="0"/>
          <c:showVal val="0"/>
          <c:showCatName val="0"/>
          <c:showSerName val="0"/>
          <c:showPercent val="0"/>
          <c:showBubbleSize val="0"/>
        </c:dLbls>
        <c:gapWidth val="150"/>
        <c:axId val="381489152"/>
        <c:axId val="3815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08E3-4E5C-8E57-06E88E707AA3}"/>
            </c:ext>
          </c:extLst>
        </c:ser>
        <c:dLbls>
          <c:showLegendKey val="0"/>
          <c:showVal val="0"/>
          <c:showCatName val="0"/>
          <c:showSerName val="0"/>
          <c:showPercent val="0"/>
          <c:showBubbleSize val="0"/>
        </c:dLbls>
        <c:marker val="1"/>
        <c:smooth val="0"/>
        <c:axId val="381489152"/>
        <c:axId val="381555776"/>
      </c:lineChart>
      <c:dateAx>
        <c:axId val="381489152"/>
        <c:scaling>
          <c:orientation val="minMax"/>
        </c:scaling>
        <c:delete val="1"/>
        <c:axPos val="b"/>
        <c:numFmt formatCode="ge" sourceLinked="1"/>
        <c:majorTickMark val="none"/>
        <c:minorTickMark val="none"/>
        <c:tickLblPos val="none"/>
        <c:crossAx val="381555776"/>
        <c:crosses val="autoZero"/>
        <c:auto val="1"/>
        <c:lblOffset val="100"/>
        <c:baseTimeUnit val="years"/>
      </c:dateAx>
      <c:valAx>
        <c:axId val="381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山ノ内町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12516</v>
      </c>
      <c r="AM8" s="51"/>
      <c r="AN8" s="51"/>
      <c r="AO8" s="51"/>
      <c r="AP8" s="51"/>
      <c r="AQ8" s="51"/>
      <c r="AR8" s="51"/>
      <c r="AS8" s="51"/>
      <c r="AT8" s="46">
        <f>データ!T6</f>
        <v>265.89999999999998</v>
      </c>
      <c r="AU8" s="46"/>
      <c r="AV8" s="46"/>
      <c r="AW8" s="46"/>
      <c r="AX8" s="46"/>
      <c r="AY8" s="46"/>
      <c r="AZ8" s="46"/>
      <c r="BA8" s="46"/>
      <c r="BB8" s="46">
        <f>データ!U6</f>
        <v>47.07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26.16</v>
      </c>
      <c r="Q10" s="46"/>
      <c r="R10" s="46"/>
      <c r="S10" s="46"/>
      <c r="T10" s="46"/>
      <c r="U10" s="46"/>
      <c r="V10" s="46"/>
      <c r="W10" s="46">
        <f>データ!Q6</f>
        <v>74.98</v>
      </c>
      <c r="X10" s="46"/>
      <c r="Y10" s="46"/>
      <c r="Z10" s="46"/>
      <c r="AA10" s="46"/>
      <c r="AB10" s="46"/>
      <c r="AC10" s="46"/>
      <c r="AD10" s="51">
        <f>データ!R6</f>
        <v>3274</v>
      </c>
      <c r="AE10" s="51"/>
      <c r="AF10" s="51"/>
      <c r="AG10" s="51"/>
      <c r="AH10" s="51"/>
      <c r="AI10" s="51"/>
      <c r="AJ10" s="51"/>
      <c r="AK10" s="2"/>
      <c r="AL10" s="51">
        <f>データ!V6</f>
        <v>3245</v>
      </c>
      <c r="AM10" s="51"/>
      <c r="AN10" s="51"/>
      <c r="AO10" s="51"/>
      <c r="AP10" s="51"/>
      <c r="AQ10" s="51"/>
      <c r="AR10" s="51"/>
      <c r="AS10" s="51"/>
      <c r="AT10" s="46">
        <f>データ!W6</f>
        <v>0.95</v>
      </c>
      <c r="AU10" s="46"/>
      <c r="AV10" s="46"/>
      <c r="AW10" s="46"/>
      <c r="AX10" s="46"/>
      <c r="AY10" s="46"/>
      <c r="AZ10" s="46"/>
      <c r="BA10" s="46"/>
      <c r="BB10" s="46">
        <f>データ!X6</f>
        <v>3415.79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fL0yxSvoatuxvuit8dgB810a02aEp/b4+ym9WRxcsDNDgcxiTzbnu/q5CkjPJInI7bNGEXYJMvS50X+4/oEkmg==" saltValue="MOE47v4Zw4x2qfODCw7H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205613</v>
      </c>
      <c r="D6" s="33">
        <f t="shared" si="3"/>
        <v>47</v>
      </c>
      <c r="E6" s="33">
        <f t="shared" si="3"/>
        <v>17</v>
      </c>
      <c r="F6" s="33">
        <f t="shared" si="3"/>
        <v>4</v>
      </c>
      <c r="G6" s="33">
        <f t="shared" si="3"/>
        <v>0</v>
      </c>
      <c r="H6" s="33" t="str">
        <f t="shared" si="3"/>
        <v>長野県　山ノ内町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26.16</v>
      </c>
      <c r="Q6" s="34">
        <f t="shared" si="3"/>
        <v>74.98</v>
      </c>
      <c r="R6" s="34">
        <f t="shared" si="3"/>
        <v>3274</v>
      </c>
      <c r="S6" s="34">
        <f t="shared" si="3"/>
        <v>12516</v>
      </c>
      <c r="T6" s="34">
        <f t="shared" si="3"/>
        <v>265.89999999999998</v>
      </c>
      <c r="U6" s="34">
        <f t="shared" si="3"/>
        <v>47.07</v>
      </c>
      <c r="V6" s="34">
        <f t="shared" si="3"/>
        <v>3245</v>
      </c>
      <c r="W6" s="34">
        <f t="shared" si="3"/>
        <v>0.95</v>
      </c>
      <c r="X6" s="34">
        <f t="shared" si="3"/>
        <v>3415.79</v>
      </c>
      <c r="Y6" s="35">
        <f>IF(Y7="",NA(),Y7)</f>
        <v>98.15</v>
      </c>
      <c r="Z6" s="35">
        <f t="shared" ref="Z6:AH6" si="4">IF(Z7="",NA(),Z7)</f>
        <v>99.65</v>
      </c>
      <c r="AA6" s="35">
        <f t="shared" si="4"/>
        <v>96.4</v>
      </c>
      <c r="AB6" s="35">
        <f t="shared" si="4"/>
        <v>97.92</v>
      </c>
      <c r="AC6" s="35">
        <f t="shared" si="4"/>
        <v>98.07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550.59</v>
      </c>
      <c r="BG6" s="35">
        <f t="shared" ref="BG6:BO6" si="7">IF(BG7="",NA(),BG7)</f>
        <v>451.6</v>
      </c>
      <c r="BH6" s="35">
        <f t="shared" si="7"/>
        <v>529.84</v>
      </c>
      <c r="BI6" s="35">
        <f t="shared" si="7"/>
        <v>616.37</v>
      </c>
      <c r="BJ6" s="35">
        <f t="shared" si="7"/>
        <v>538.5</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96.32</v>
      </c>
      <c r="BR6" s="35">
        <f t="shared" ref="BR6:BZ6" si="8">IF(BR7="",NA(),BR7)</f>
        <v>99.23</v>
      </c>
      <c r="BS6" s="35">
        <f t="shared" si="8"/>
        <v>93.07</v>
      </c>
      <c r="BT6" s="35">
        <f t="shared" si="8"/>
        <v>95.54</v>
      </c>
      <c r="BU6" s="35">
        <f t="shared" si="8"/>
        <v>95.66</v>
      </c>
      <c r="BV6" s="35">
        <f t="shared" si="8"/>
        <v>50.54</v>
      </c>
      <c r="BW6" s="35">
        <f t="shared" si="8"/>
        <v>66.22</v>
      </c>
      <c r="BX6" s="35">
        <f t="shared" si="8"/>
        <v>69.87</v>
      </c>
      <c r="BY6" s="35">
        <f t="shared" si="8"/>
        <v>74.3</v>
      </c>
      <c r="BZ6" s="35">
        <f t="shared" si="8"/>
        <v>72.260000000000005</v>
      </c>
      <c r="CA6" s="34" t="str">
        <f>IF(CA7="","",IF(CA7="-","【-】","【"&amp;SUBSTITUTE(TEXT(CA7,"#,##0.00"),"-","△")&amp;"】"))</f>
        <v>【74.48】</v>
      </c>
      <c r="CB6" s="35">
        <f>IF(CB7="",NA(),CB7)</f>
        <v>196.21</v>
      </c>
      <c r="CC6" s="35">
        <f t="shared" ref="CC6:CK6" si="9">IF(CC7="",NA(),CC7)</f>
        <v>171.12</v>
      </c>
      <c r="CD6" s="35">
        <f t="shared" si="9"/>
        <v>198.4</v>
      </c>
      <c r="CE6" s="35">
        <f t="shared" si="9"/>
        <v>202.97</v>
      </c>
      <c r="CF6" s="35">
        <f t="shared" si="9"/>
        <v>213.09</v>
      </c>
      <c r="CG6" s="35">
        <f t="shared" si="9"/>
        <v>320.36</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41.35</v>
      </c>
      <c r="CT6" s="35">
        <f t="shared" si="10"/>
        <v>42.9</v>
      </c>
      <c r="CU6" s="35">
        <f t="shared" si="10"/>
        <v>43.36</v>
      </c>
      <c r="CV6" s="35">
        <f t="shared" si="10"/>
        <v>42.56</v>
      </c>
      <c r="CW6" s="34" t="str">
        <f>IF(CW7="","",IF(CW7="-","【-】","【"&amp;SUBSTITUTE(TEXT(CW7,"#,##0.00"),"-","△")&amp;"】"))</f>
        <v>【42.82】</v>
      </c>
      <c r="CX6" s="35">
        <f>IF(CX7="",NA(),CX7)</f>
        <v>84.67</v>
      </c>
      <c r="CY6" s="35">
        <f t="shared" ref="CY6:DG6" si="11">IF(CY7="",NA(),CY7)</f>
        <v>85.76</v>
      </c>
      <c r="CZ6" s="35">
        <f t="shared" si="11"/>
        <v>86.41</v>
      </c>
      <c r="DA6" s="35">
        <f t="shared" si="11"/>
        <v>87.13</v>
      </c>
      <c r="DB6" s="35">
        <f t="shared" si="11"/>
        <v>88.04</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205613</v>
      </c>
      <c r="D7" s="37">
        <v>47</v>
      </c>
      <c r="E7" s="37">
        <v>17</v>
      </c>
      <c r="F7" s="37">
        <v>4</v>
      </c>
      <c r="G7" s="37">
        <v>0</v>
      </c>
      <c r="H7" s="37" t="s">
        <v>99</v>
      </c>
      <c r="I7" s="37" t="s">
        <v>100</v>
      </c>
      <c r="J7" s="37" t="s">
        <v>101</v>
      </c>
      <c r="K7" s="37" t="s">
        <v>102</v>
      </c>
      <c r="L7" s="37" t="s">
        <v>103</v>
      </c>
      <c r="M7" s="37" t="s">
        <v>104</v>
      </c>
      <c r="N7" s="38" t="s">
        <v>105</v>
      </c>
      <c r="O7" s="38" t="s">
        <v>106</v>
      </c>
      <c r="P7" s="38">
        <v>26.16</v>
      </c>
      <c r="Q7" s="38">
        <v>74.98</v>
      </c>
      <c r="R7" s="38">
        <v>3274</v>
      </c>
      <c r="S7" s="38">
        <v>12516</v>
      </c>
      <c r="T7" s="38">
        <v>265.89999999999998</v>
      </c>
      <c r="U7" s="38">
        <v>47.07</v>
      </c>
      <c r="V7" s="38">
        <v>3245</v>
      </c>
      <c r="W7" s="38">
        <v>0.95</v>
      </c>
      <c r="X7" s="38">
        <v>3415.79</v>
      </c>
      <c r="Y7" s="38">
        <v>98.15</v>
      </c>
      <c r="Z7" s="38">
        <v>99.65</v>
      </c>
      <c r="AA7" s="38">
        <v>96.4</v>
      </c>
      <c r="AB7" s="38">
        <v>97.92</v>
      </c>
      <c r="AC7" s="38">
        <v>98.07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550.59</v>
      </c>
      <c r="BG7" s="38">
        <v>451.6</v>
      </c>
      <c r="BH7" s="42">
        <v>529.84</v>
      </c>
      <c r="BI7" s="38">
        <v>616.37</v>
      </c>
      <c r="BJ7" s="38">
        <v>538.5</v>
      </c>
      <c r="BK7" s="38">
        <v>1671.86</v>
      </c>
      <c r="BL7" s="38">
        <v>1434.89</v>
      </c>
      <c r="BM7" s="38">
        <v>1298.9100000000001</v>
      </c>
      <c r="BN7" s="38">
        <v>1243.71</v>
      </c>
      <c r="BO7" s="38">
        <v>1194.1500000000001</v>
      </c>
      <c r="BP7" s="38">
        <v>1209.4000000000001</v>
      </c>
      <c r="BQ7" s="38">
        <v>96.32</v>
      </c>
      <c r="BR7" s="38">
        <v>99.23</v>
      </c>
      <c r="BS7" s="38">
        <v>93.07</v>
      </c>
      <c r="BT7" s="38">
        <v>95.54</v>
      </c>
      <c r="BU7" s="38">
        <v>95.66</v>
      </c>
      <c r="BV7" s="38">
        <v>50.54</v>
      </c>
      <c r="BW7" s="38">
        <v>66.22</v>
      </c>
      <c r="BX7" s="38">
        <v>69.87</v>
      </c>
      <c r="BY7" s="38">
        <v>74.3</v>
      </c>
      <c r="BZ7" s="38">
        <v>72.260000000000005</v>
      </c>
      <c r="CA7" s="38">
        <v>74.48</v>
      </c>
      <c r="CB7" s="38">
        <v>196.21</v>
      </c>
      <c r="CC7" s="38">
        <v>171.12</v>
      </c>
      <c r="CD7" s="38">
        <v>198.4</v>
      </c>
      <c r="CE7" s="38">
        <v>202.97</v>
      </c>
      <c r="CF7" s="38">
        <v>213.09</v>
      </c>
      <c r="CG7" s="38">
        <v>320.36</v>
      </c>
      <c r="CH7" s="38">
        <v>246.72</v>
      </c>
      <c r="CI7" s="38">
        <v>234.96</v>
      </c>
      <c r="CJ7" s="38">
        <v>221.81</v>
      </c>
      <c r="CK7" s="38">
        <v>230.02</v>
      </c>
      <c r="CL7" s="38">
        <v>219.46</v>
      </c>
      <c r="CM7" s="38" t="s">
        <v>105</v>
      </c>
      <c r="CN7" s="38" t="s">
        <v>105</v>
      </c>
      <c r="CO7" s="38" t="s">
        <v>105</v>
      </c>
      <c r="CP7" s="38" t="s">
        <v>105</v>
      </c>
      <c r="CQ7" s="38" t="s">
        <v>105</v>
      </c>
      <c r="CR7" s="38">
        <v>34.74</v>
      </c>
      <c r="CS7" s="38">
        <v>41.35</v>
      </c>
      <c r="CT7" s="38">
        <v>42.9</v>
      </c>
      <c r="CU7" s="38">
        <v>43.36</v>
      </c>
      <c r="CV7" s="38">
        <v>42.56</v>
      </c>
      <c r="CW7" s="38">
        <v>42.82</v>
      </c>
      <c r="CX7" s="38">
        <v>84.67</v>
      </c>
      <c r="CY7" s="38">
        <v>85.76</v>
      </c>
      <c r="CZ7" s="38">
        <v>86.41</v>
      </c>
      <c r="DA7" s="38">
        <v>87.13</v>
      </c>
      <c r="DB7" s="38">
        <v>88.04</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2020-01-22T23:50:17Z</cp:lastPrinted>
  <dcterms:created xsi:type="dcterms:W3CDTF">2019-12-05T05:12:27Z</dcterms:created>
  <dcterms:modified xsi:type="dcterms:W3CDTF">2020-02-20T04:31:32Z</dcterms:modified>
  <cp:category/>
</cp:coreProperties>
</file>