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435 高山村\"/>
    </mc:Choice>
  </mc:AlternateContent>
  <workbookProtection workbookAlgorithmName="SHA-512" workbookHashValue="/jZdRVakjccooGr/9gSk3d/mXMjJN7H3Om/1PGOxTDvLpTtgZHiDmmPmNzeyywPT6L4YvQzESNjl9QhUXIm05w==" workbookSaltValue="wj+scIXOtJi/bREytqCGT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<sst xmlns="http://schemas.openxmlformats.org/spreadsheetml/2006/main" count="228" uniqueCount="113">
  <si>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</si>
  <si>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</si>
  <si>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</si>
  <si>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</si>
  <si>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</si>
  <si>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</si>
  <si>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</si>
  <si>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</si>
  <si>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</si>
  <si>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</si>
  <si>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</si>
  <si>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</si>
  <si>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</si>
  <si>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</si>
  <si>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</si>
  <si>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</si>
  <si>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</si>
  <si>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</si>
  <si>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</si>
  <si>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</si>
  <si>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</si>
  <si>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</si>
  <si>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</si>
  <si>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</si>
  <si>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</si>
  <si>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</si>
  <si>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</si>
  <si>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</si>
  <si>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</si>
  <si>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</si>
  <si>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</si>
  <si>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</si>
  <si>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</si>
  <si>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</si>
  <si>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</si>
  <si>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</si>
  <si>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</si>
  <si>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</si>
  <si>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</si>
  <si>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</si>
  <si>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</si>
  <si>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</si>
  <si>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</si>
  <si>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</si>
  <si>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</si>
  <si>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</si>
  <si>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</si>
  <si>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</si>
  <si>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</si>
  <si>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</si>
  <si>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</si>
  <si>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</si>
  <si>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</si>
  <si>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</si>
  <si>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</si>
  <si>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</si>
  <si>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</si>
  <si>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</si>
  <si>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</si>
  <si>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</si>
  <si>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</si>
  <si>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</si>
  <si>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</si>
  <si>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</si>
  <si>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</si>
  <si>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</si>
  <si>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</si>
  <si>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</si>
  <si>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</si>
  <si>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</si>
  <si>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</si>
  <si>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</si>
  <si>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</si>
  <si>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</si>
  <si>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</si>
  <si>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</si>
  <si>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</si>
  <si>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</si>
  <si>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</si>
  <si>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</si>
  <si>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</si>
  <si>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</si>
  <si>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</si>
  <si>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</si>
  <si>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</si>
  <si>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</si>
  <si>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</si>
  <si>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</si>
  <si>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</si>
  <si>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</si>
  <si>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</si>
  <si>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</si>
  <si>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</si>
  <si>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</si>
  <si>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</si>
  <si>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</si>
  <si>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</si>
  <si>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</si>
  <si>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</si>
  <si>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</si>
  <si>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</si>
  <si>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</si>
  <si>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</si>
  <si>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</si>
  <si>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</si>
  <si>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</si>
  <si>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</si>
  <si>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</si>
  <si>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</si>
  <si>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</si>
  <si>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収益的収支比率は100％を下回り、総収益が総費用を賄えていないため、経営改善に向けた取組みが必要である。令和元年度において使用料の改定を行った。
④　企業債残高対事業規模比率の値がH27まではゼロであるが、概ねH28から30は同数である。企業債の償還は一般会計繰入金に依存していることから、使用料を見直すなど経営改善を図ることが必要である。また、償還金額のピークが過ぎているため、類似団体と比べて数値が低いと思われる。
⑤　経費回収率は、滞納整理を強化したことにより類似団体と比べやや高いが、今後も使用料収入の確保が必要である。
⑥　汚水処理原価及び⑦施設利用率は千曲川流域下水道へ接続していることから、類似団体よりも低くなっている。
⑧　水洗化率は90％台前半であるが、未接続者に対して接続の干渉を行い、水洗化率の向上を図っている。</t>
    <rPh sb="2" eb="5">
      <t>シュウエキテキ</t>
    </rPh>
    <rPh sb="5" eb="7">
      <t>シュウシ</t>
    </rPh>
    <rPh sb="7" eb="9">
      <t>ヒリツ</t>
    </rPh>
    <rPh sb="15" eb="17">
      <t>シタマワ</t>
    </rPh>
    <rPh sb="19" eb="22">
      <t>ソウシュウエキ</t>
    </rPh>
    <rPh sb="23" eb="26">
      <t>ソウヒヨウ</t>
    </rPh>
    <rPh sb="27" eb="28">
      <t>マカナ</t>
    </rPh>
    <rPh sb="36" eb="38">
      <t>ケイエイ</t>
    </rPh>
    <rPh sb="38" eb="40">
      <t>カイゼン</t>
    </rPh>
    <rPh sb="41" eb="42">
      <t>ム</t>
    </rPh>
    <rPh sb="44" eb="46">
      <t>トリク</t>
    </rPh>
    <rPh sb="48" eb="50">
      <t>ヒツヨウ</t>
    </rPh>
    <rPh sb="54" eb="56">
      <t>レイワ</t>
    </rPh>
    <rPh sb="56" eb="58">
      <t>ガンネン</t>
    </rPh>
    <rPh sb="58" eb="59">
      <t>ド</t>
    </rPh>
    <rPh sb="63" eb="66">
      <t>シヨウリョウ</t>
    </rPh>
    <rPh sb="67" eb="69">
      <t>カイテイ</t>
    </rPh>
    <rPh sb="70" eb="71">
      <t>オコナ</t>
    </rPh>
    <rPh sb="77" eb="79">
      <t>キギョウ</t>
    </rPh>
    <rPh sb="79" eb="80">
      <t>サイ</t>
    </rPh>
    <rPh sb="80" eb="82">
      <t>ザンダカ</t>
    </rPh>
    <rPh sb="82" eb="83">
      <t>タイ</t>
    </rPh>
    <rPh sb="83" eb="85">
      <t>ジギョウ</t>
    </rPh>
    <rPh sb="85" eb="87">
      <t>キボ</t>
    </rPh>
    <rPh sb="87" eb="89">
      <t>ヒリツ</t>
    </rPh>
    <rPh sb="90" eb="91">
      <t>アタイ</t>
    </rPh>
    <rPh sb="105" eb="106">
      <t>オオム</t>
    </rPh>
    <rPh sb="115" eb="117">
      <t>ドウスウ</t>
    </rPh>
    <rPh sb="121" eb="123">
      <t>キギョウ</t>
    </rPh>
    <rPh sb="123" eb="124">
      <t>サイ</t>
    </rPh>
    <rPh sb="125" eb="127">
      <t>ショウカン</t>
    </rPh>
    <rPh sb="128" eb="130">
      <t>イッパン</t>
    </rPh>
    <rPh sb="130" eb="132">
      <t>カイケイ</t>
    </rPh>
    <rPh sb="132" eb="134">
      <t>クリイレ</t>
    </rPh>
    <rPh sb="134" eb="135">
      <t>キン</t>
    </rPh>
    <rPh sb="136" eb="138">
      <t>イゾン</t>
    </rPh>
    <rPh sb="147" eb="150">
      <t>シヨウリョウ</t>
    </rPh>
    <rPh sb="151" eb="153">
      <t>ミナオ</t>
    </rPh>
    <rPh sb="156" eb="158">
      <t>ケイエイ</t>
    </rPh>
    <rPh sb="158" eb="160">
      <t>カイゼン</t>
    </rPh>
    <rPh sb="161" eb="162">
      <t>ハカ</t>
    </rPh>
    <rPh sb="166" eb="168">
      <t>ヒツヨウ</t>
    </rPh>
    <rPh sb="175" eb="177">
      <t>ショウカン</t>
    </rPh>
    <rPh sb="177" eb="179">
      <t>キンガク</t>
    </rPh>
    <rPh sb="184" eb="185">
      <t>ス</t>
    </rPh>
    <rPh sb="192" eb="194">
      <t>ルイジ</t>
    </rPh>
    <rPh sb="194" eb="196">
      <t>ダンタイ</t>
    </rPh>
    <rPh sb="197" eb="198">
      <t>クラ</t>
    </rPh>
    <rPh sb="200" eb="202">
      <t>スウチ</t>
    </rPh>
    <rPh sb="203" eb="204">
      <t>ヒク</t>
    </rPh>
    <rPh sb="206" eb="207">
      <t>オモ</t>
    </rPh>
    <rPh sb="214" eb="216">
      <t>ケイヒ</t>
    </rPh>
    <rPh sb="216" eb="218">
      <t>カイシュウ</t>
    </rPh>
    <rPh sb="218" eb="219">
      <t>リツ</t>
    </rPh>
    <rPh sb="221" eb="223">
      <t>タイノウ</t>
    </rPh>
    <rPh sb="223" eb="225">
      <t>セイリ</t>
    </rPh>
    <rPh sb="226" eb="228">
      <t>キョウカ</t>
    </rPh>
    <rPh sb="235" eb="237">
      <t>ルイジ</t>
    </rPh>
    <rPh sb="237" eb="239">
      <t>ダンタイ</t>
    </rPh>
    <rPh sb="240" eb="241">
      <t>クラ</t>
    </rPh>
    <rPh sb="244" eb="245">
      <t>タカ</t>
    </rPh>
    <rPh sb="248" eb="250">
      <t>コンゴ</t>
    </rPh>
    <rPh sb="251" eb="254">
      <t>シヨウリョウ</t>
    </rPh>
    <rPh sb="254" eb="256">
      <t>シュウニュウ</t>
    </rPh>
    <rPh sb="257" eb="259">
      <t>カクホ</t>
    </rPh>
    <rPh sb="260" eb="262">
      <t>ヒツヨウ</t>
    </rPh>
    <rPh sb="269" eb="271">
      <t>オスイ</t>
    </rPh>
    <rPh sb="271" eb="273">
      <t>ショリ</t>
    </rPh>
    <rPh sb="273" eb="275">
      <t>ゲンカ</t>
    </rPh>
    <rPh sb="275" eb="276">
      <t>オヨ</t>
    </rPh>
    <rPh sb="278" eb="280">
      <t>シセツ</t>
    </rPh>
    <rPh sb="280" eb="283">
      <t>リヨウリツ</t>
    </rPh>
    <rPh sb="284" eb="287">
      <t>チクマガワ</t>
    </rPh>
    <rPh sb="287" eb="289">
      <t>リュウイキ</t>
    </rPh>
    <rPh sb="289" eb="292">
      <t>ゲスイドウ</t>
    </rPh>
    <rPh sb="293" eb="295">
      <t>セツゾク</t>
    </rPh>
    <rPh sb="304" eb="306">
      <t>ルイジ</t>
    </rPh>
    <rPh sb="306" eb="308">
      <t>ダンタイ</t>
    </rPh>
    <rPh sb="311" eb="312">
      <t>ヒク</t>
    </rPh>
    <rPh sb="322" eb="325">
      <t>スイセンカ</t>
    </rPh>
    <rPh sb="325" eb="326">
      <t>リツ</t>
    </rPh>
    <rPh sb="330" eb="331">
      <t>ダイ</t>
    </rPh>
    <rPh sb="331" eb="333">
      <t>ゼンハン</t>
    </rPh>
    <rPh sb="338" eb="341">
      <t>ミセツゾク</t>
    </rPh>
    <rPh sb="341" eb="342">
      <t>シャ</t>
    </rPh>
    <rPh sb="343" eb="344">
      <t>タイ</t>
    </rPh>
    <rPh sb="346" eb="348">
      <t>セツゾク</t>
    </rPh>
    <rPh sb="349" eb="351">
      <t>カンショウ</t>
    </rPh>
    <rPh sb="352" eb="353">
      <t>オコナ</t>
    </rPh>
    <rPh sb="355" eb="358">
      <t>スイセンカ</t>
    </rPh>
    <rPh sb="358" eb="359">
      <t>リツ</t>
    </rPh>
    <rPh sb="360" eb="362">
      <t>コウジョウ</t>
    </rPh>
    <rPh sb="363" eb="364">
      <t>ハカ</t>
    </rPh>
    <phoneticPr fontId="4"/>
  </si>
  <si>
    <t>③　管渠改善率で管渠の更新は行っていないが、今後計画的に管渠の点検調査(ストックマネメジメント)を進め長寿命化を図る。
　旧農業集落排水事業の地域の古い管渠から点検調査を行う計画としています。</t>
    <rPh sb="2" eb="4">
      <t>カンキョ</t>
    </rPh>
    <rPh sb="4" eb="6">
      <t>カイゼン</t>
    </rPh>
    <rPh sb="6" eb="7">
      <t>リツ</t>
    </rPh>
    <rPh sb="8" eb="10">
      <t>カンキョ</t>
    </rPh>
    <rPh sb="11" eb="13">
      <t>コウシン</t>
    </rPh>
    <rPh sb="14" eb="15">
      <t>オコナ</t>
    </rPh>
    <rPh sb="22" eb="24">
      <t>コンゴ</t>
    </rPh>
    <rPh sb="24" eb="27">
      <t>ケイカクテキ</t>
    </rPh>
    <rPh sb="28" eb="30">
      <t>カンキョ</t>
    </rPh>
    <rPh sb="31" eb="33">
      <t>テンケン</t>
    </rPh>
    <rPh sb="33" eb="35">
      <t>チョウサ</t>
    </rPh>
    <rPh sb="49" eb="50">
      <t>スス</t>
    </rPh>
    <rPh sb="51" eb="52">
      <t>チョウ</t>
    </rPh>
    <rPh sb="52" eb="55">
      <t>ジュミョウカ</t>
    </rPh>
    <rPh sb="56" eb="57">
      <t>ハカ</t>
    </rPh>
    <rPh sb="61" eb="62">
      <t>キュウ</t>
    </rPh>
    <rPh sb="62" eb="64">
      <t>ノウギョウ</t>
    </rPh>
    <rPh sb="64" eb="66">
      <t>シュウラク</t>
    </rPh>
    <rPh sb="66" eb="68">
      <t>ハイスイ</t>
    </rPh>
    <rPh sb="68" eb="70">
      <t>ジギョウ</t>
    </rPh>
    <rPh sb="71" eb="73">
      <t>チイキ</t>
    </rPh>
    <rPh sb="74" eb="75">
      <t>フル</t>
    </rPh>
    <rPh sb="76" eb="78">
      <t>カンキョ</t>
    </rPh>
    <rPh sb="80" eb="82">
      <t>テンケン</t>
    </rPh>
    <rPh sb="82" eb="84">
      <t>チョウサ</t>
    </rPh>
    <rPh sb="85" eb="86">
      <t>オコナ</t>
    </rPh>
    <rPh sb="87" eb="89">
      <t>ケイカク</t>
    </rPh>
    <phoneticPr fontId="4"/>
  </si>
  <si>
    <t>　使用料収入の確保については、人口減少により現行の使用料収入の増加は見込めないため、健全な経営が図れるよう使用料の見直しを検討する。令和元年度から使用料を見直し、７％の改定を行った。
また、布設後30年を経過する管路の点検調査を計画的に実施し、修繕が必要ような箇所を計画的に進め、管渠の長寿命化を図る。</t>
    <rPh sb="1" eb="4">
      <t>シヨウリョウ</t>
    </rPh>
    <rPh sb="4" eb="6">
      <t>シュウニュウ</t>
    </rPh>
    <rPh sb="7" eb="9">
      <t>カクホ</t>
    </rPh>
    <rPh sb="15" eb="17">
      <t>ジンコウ</t>
    </rPh>
    <rPh sb="17" eb="19">
      <t>ゲンショウ</t>
    </rPh>
    <rPh sb="22" eb="24">
      <t>ゲンコウ</t>
    </rPh>
    <rPh sb="25" eb="28">
      <t>シヨウリョウ</t>
    </rPh>
    <rPh sb="28" eb="30">
      <t>シュウニュウ</t>
    </rPh>
    <rPh sb="31" eb="33">
      <t>ゾウカ</t>
    </rPh>
    <rPh sb="34" eb="36">
      <t>ミコ</t>
    </rPh>
    <rPh sb="42" eb="44">
      <t>ケンゼン</t>
    </rPh>
    <rPh sb="45" eb="47">
      <t>ケイエイ</t>
    </rPh>
    <rPh sb="48" eb="49">
      <t>ハカ</t>
    </rPh>
    <rPh sb="53" eb="56">
      <t>シヨウリョウ</t>
    </rPh>
    <rPh sb="57" eb="59">
      <t>ミナオ</t>
    </rPh>
    <rPh sb="61" eb="63">
      <t>ケントウ</t>
    </rPh>
    <rPh sb="66" eb="68">
      <t>レイワ</t>
    </rPh>
    <rPh sb="68" eb="70">
      <t>ガンネン</t>
    </rPh>
    <rPh sb="70" eb="71">
      <t>ド</t>
    </rPh>
    <rPh sb="73" eb="76">
      <t>シヨウリョウ</t>
    </rPh>
    <rPh sb="77" eb="79">
      <t>ミナオ</t>
    </rPh>
    <rPh sb="84" eb="86">
      <t>カイテイ</t>
    </rPh>
    <rPh sb="87" eb="88">
      <t>オコナ</t>
    </rPh>
    <rPh sb="95" eb="97">
      <t>フセツ</t>
    </rPh>
    <rPh sb="97" eb="98">
      <t>ゴ</t>
    </rPh>
    <rPh sb="100" eb="101">
      <t>ネン</t>
    </rPh>
    <rPh sb="102" eb="104">
      <t>ケイカ</t>
    </rPh>
    <rPh sb="106" eb="108">
      <t>カンロ</t>
    </rPh>
    <rPh sb="109" eb="111">
      <t>テンケン</t>
    </rPh>
    <rPh sb="111" eb="113">
      <t>チョウサ</t>
    </rPh>
    <rPh sb="114" eb="117">
      <t>ケイカクテキ</t>
    </rPh>
    <rPh sb="118" eb="120">
      <t>ジッシ</t>
    </rPh>
    <rPh sb="122" eb="124">
      <t>シュウゼン</t>
    </rPh>
    <rPh sb="125" eb="127">
      <t>ヒツヨウ</t>
    </rPh>
    <rPh sb="130" eb="132">
      <t>カショ</t>
    </rPh>
    <rPh sb="133" eb="136">
      <t>ケイカクテキ</t>
    </rPh>
    <rPh sb="137" eb="138">
      <t>スス</t>
    </rPh>
    <rPh sb="140" eb="142">
      <t>カンキョ</t>
    </rPh>
    <rPh sb="143" eb="144">
      <t>チョウ</t>
    </rPh>
    <rPh sb="144" eb="147">
      <t>ジュミョウカ</t>
    </rPh>
    <rPh sb="148" eb="14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</si>
</sst>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5-4E28-B870-FB2AC0FACE35}"/>
            </c:ext>
          </c:extLst>
        </c:ser>
        <c:dLbls>
          <c:showLegendKey val="0"/>
          <c:showVal val="0"/>
          <c:showCatName val="0"/>
          <c:showSerName val="0"/>
          <c:showPercent val="0"/>
          <c:showBubbleSize val="0"/>
        </c:dLbls>
        <c:gapWidth val="150"/>
        <c:axId val="166779904"/>
        <c:axId val="1543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315-4E28-B870-FB2AC0FACE35}"/>
            </c:ext>
          </c:extLst>
        </c:ser>
        <c:dLbls>
          <c:showLegendKey val="0"/>
          <c:showVal val="0"/>
          <c:showCatName val="0"/>
          <c:showSerName val="0"/>
          <c:showPercent val="0"/>
          <c:showBubbleSize val="0"/>
        </c:dLbls>
        <c:marker val="1"/>
        <c:smooth val="0"/>
        <c:axId val="166779904"/>
        <c:axId val="154349952"/>
      </c:lineChart>
      <c:dateAx>
        <c:axId val="166779904"/>
        <c:scaling>
          <c:orientation val="minMax"/>
        </c:scaling>
        <c:delete val="1"/>
        <c:axPos val="b"/>
        <c:numFmt formatCode="ge" sourceLinked="1"/>
        <c:majorTickMark val="none"/>
        <c:minorTickMark val="none"/>
        <c:tickLblPos val="none"/>
        <c:crossAx val="154349952"/>
        <c:crosses val="autoZero"/>
        <c:auto val="1"/>
        <c:lblOffset val="100"/>
        <c:baseTimeUnit val="years"/>
      </c:dateAx>
      <c:valAx>
        <c:axId val="154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7.65</c:v>
                </c:pt>
                <c:pt idx="1">
                  <c:v>7.65</c:v>
                </c:pt>
                <c:pt idx="2">
                  <c:v>7.65</c:v>
                </c:pt>
                <c:pt idx="3">
                  <c:v>7.65</c:v>
                </c:pt>
                <c:pt idx="4">
                  <c:v>7.65</c:v>
                </c:pt>
              </c:numCache>
            </c:numRef>
          </c:val>
          <c:extLst>
            <c:ext xmlns:c16="http://schemas.microsoft.com/office/drawing/2014/chart" uri="{C3380CC4-5D6E-409C-BE32-E72D297353CC}">
              <c16:uniqueId val="{00000000-0CF0-4258-8F9E-742351083D12}"/>
            </c:ext>
          </c:extLst>
        </c:ser>
        <c:dLbls>
          <c:showLegendKey val="0"/>
          <c:showVal val="0"/>
          <c:showCatName val="0"/>
          <c:showSerName val="0"/>
          <c:showPercent val="0"/>
          <c:showBubbleSize val="0"/>
        </c:dLbls>
        <c:gapWidth val="150"/>
        <c:axId val="164829440"/>
        <c:axId val="1648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CF0-4258-8F9E-742351083D12}"/>
            </c:ext>
          </c:extLst>
        </c:ser>
        <c:dLbls>
          <c:showLegendKey val="0"/>
          <c:showVal val="0"/>
          <c:showCatName val="0"/>
          <c:showSerName val="0"/>
          <c:showPercent val="0"/>
          <c:showBubbleSize val="0"/>
        </c:dLbls>
        <c:marker val="1"/>
        <c:smooth val="0"/>
        <c:axId val="164829440"/>
        <c:axId val="164831616"/>
      </c:lineChart>
      <c:dateAx>
        <c:axId val="164829440"/>
        <c:scaling>
          <c:orientation val="minMax"/>
        </c:scaling>
        <c:delete val="1"/>
        <c:axPos val="b"/>
        <c:numFmt formatCode="ge" sourceLinked="1"/>
        <c:majorTickMark val="none"/>
        <c:minorTickMark val="none"/>
        <c:tickLblPos val="none"/>
        <c:crossAx val="164831616"/>
        <c:crosses val="autoZero"/>
        <c:auto val="1"/>
        <c:lblOffset val="100"/>
        <c:baseTimeUnit val="years"/>
      </c:dateAx>
      <c:valAx>
        <c:axId val="164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92.29</c:v>
                </c:pt>
                <c:pt idx="1">
                  <c:v>92.14</c:v>
                </c:pt>
                <c:pt idx="2">
                  <c:v>92.67</c:v>
                </c:pt>
                <c:pt idx="3">
                  <c:v>93.57</c:v>
                </c:pt>
                <c:pt idx="4">
                  <c:v>93.82</c:v>
                </c:pt>
              </c:numCache>
            </c:numRef>
          </c:val>
          <c:extLst>
            <c:ext xmlns:c16="http://schemas.microsoft.com/office/drawing/2014/chart" uri="{C3380CC4-5D6E-409C-BE32-E72D297353CC}">
              <c16:uniqueId val="{00000000-535F-4B17-91CD-F3A474F71F83}"/>
            </c:ext>
          </c:extLst>
        </c:ser>
        <c:dLbls>
          <c:showLegendKey val="0"/>
          <c:showVal val="0"/>
          <c:showCatName val="0"/>
          <c:showSerName val="0"/>
          <c:showPercent val="0"/>
          <c:showBubbleSize val="0"/>
        </c:dLbls>
        <c:gapWidth val="150"/>
        <c:axId val="164878976"/>
        <c:axId val="1648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35F-4B17-91CD-F3A474F71F83}"/>
            </c:ext>
          </c:extLst>
        </c:ser>
        <c:dLbls>
          <c:showLegendKey val="0"/>
          <c:showVal val="0"/>
          <c:showCatName val="0"/>
          <c:showSerName val="0"/>
          <c:showPercent val="0"/>
          <c:showBubbleSize val="0"/>
        </c:dLbls>
        <c:marker val="1"/>
        <c:smooth val="0"/>
        <c:axId val="164878976"/>
        <c:axId val="164889344"/>
      </c:lineChart>
      <c:dateAx>
        <c:axId val="164878976"/>
        <c:scaling>
          <c:orientation val="minMax"/>
        </c:scaling>
        <c:delete val="1"/>
        <c:axPos val="b"/>
        <c:numFmt formatCode="ge" sourceLinked="1"/>
        <c:majorTickMark val="none"/>
        <c:minorTickMark val="none"/>
        <c:tickLblPos val="none"/>
        <c:crossAx val="164889344"/>
        <c:crosses val="autoZero"/>
        <c:auto val="1"/>
        <c:lblOffset val="100"/>
        <c:baseTimeUnit val="years"/>
      </c:dateAx>
      <c:valAx>
        <c:axId val="1648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97.72</c:v>
                </c:pt>
                <c:pt idx="1">
                  <c:v>96.09</c:v>
                </c:pt>
                <c:pt idx="2">
                  <c:v>95.44</c:v>
                </c:pt>
                <c:pt idx="3">
                  <c:v>97.2</c:v>
                </c:pt>
                <c:pt idx="4">
                  <c:v>93.12</c:v>
                </c:pt>
              </c:numCache>
            </c:numRef>
          </c:val>
          <c:extLst>
            <c:ext xmlns:c16="http://schemas.microsoft.com/office/drawing/2014/chart" uri="{C3380CC4-5D6E-409C-BE32-E72D297353CC}">
              <c16:uniqueId val="{00000000-A4AE-4D70-B9FF-7F4F860D67EB}"/>
            </c:ext>
          </c:extLst>
        </c:ser>
        <c:dLbls>
          <c:showLegendKey val="0"/>
          <c:showVal val="0"/>
          <c:showCatName val="0"/>
          <c:showSerName val="0"/>
          <c:showPercent val="0"/>
          <c:showBubbleSize val="0"/>
        </c:dLbls>
        <c:gapWidth val="150"/>
        <c:axId val="154430080"/>
        <c:axId val="1544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E-4D70-B9FF-7F4F860D67EB}"/>
            </c:ext>
          </c:extLst>
        </c:ser>
        <c:dLbls>
          <c:showLegendKey val="0"/>
          <c:showVal val="0"/>
          <c:showCatName val="0"/>
          <c:showSerName val="0"/>
          <c:showPercent val="0"/>
          <c:showBubbleSize val="0"/>
        </c:dLbls>
        <c:marker val="1"/>
        <c:smooth val="0"/>
        <c:axId val="154430080"/>
        <c:axId val="154436352"/>
      </c:lineChart>
      <c:dateAx>
        <c:axId val="154430080"/>
        <c:scaling>
          <c:orientation val="minMax"/>
        </c:scaling>
        <c:delete val="1"/>
        <c:axPos val="b"/>
        <c:numFmt formatCode="ge" sourceLinked="1"/>
        <c:majorTickMark val="none"/>
        <c:minorTickMark val="none"/>
        <c:tickLblPos val="none"/>
        <c:crossAx val="154436352"/>
        <c:crosses val="autoZero"/>
        <c:auto val="1"/>
        <c:lblOffset val="100"/>
        <c:baseTimeUnit val="years"/>
      </c:dateAx>
      <c:valAx>
        <c:axId val="1544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C9-41CE-9E35-C0B2F819B152}"/>
            </c:ext>
          </c:extLst>
        </c:ser>
        <c:dLbls>
          <c:showLegendKey val="0"/>
          <c:showVal val="0"/>
          <c:showCatName val="0"/>
          <c:showSerName val="0"/>
          <c:showPercent val="0"/>
          <c:showBubbleSize val="0"/>
        </c:dLbls>
        <c:gapWidth val="150"/>
        <c:axId val="154713088"/>
        <c:axId val="1547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C9-41CE-9E35-C0B2F819B152}"/>
            </c:ext>
          </c:extLst>
        </c:ser>
        <c:dLbls>
          <c:showLegendKey val="0"/>
          <c:showVal val="0"/>
          <c:showCatName val="0"/>
          <c:showSerName val="0"/>
          <c:showPercent val="0"/>
          <c:showBubbleSize val="0"/>
        </c:dLbls>
        <c:marker val="1"/>
        <c:smooth val="0"/>
        <c:axId val="154713088"/>
        <c:axId val="154715264"/>
      </c:lineChart>
      <c:dateAx>
        <c:axId val="154713088"/>
        <c:scaling>
          <c:orientation val="minMax"/>
        </c:scaling>
        <c:delete val="1"/>
        <c:axPos val="b"/>
        <c:numFmt formatCode="ge" sourceLinked="1"/>
        <c:majorTickMark val="none"/>
        <c:minorTickMark val="none"/>
        <c:tickLblPos val="none"/>
        <c:crossAx val="154715264"/>
        <c:crosses val="autoZero"/>
        <c:auto val="1"/>
        <c:lblOffset val="100"/>
        <c:baseTimeUnit val="years"/>
      </c:dateAx>
      <c:valAx>
        <c:axId val="1547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0-438A-A574-78E57A76BD28}"/>
            </c:ext>
          </c:extLst>
        </c:ser>
        <c:dLbls>
          <c:showLegendKey val="0"/>
          <c:showVal val="0"/>
          <c:showCatName val="0"/>
          <c:showSerName val="0"/>
          <c:showPercent val="0"/>
          <c:showBubbleSize val="0"/>
        </c:dLbls>
        <c:gapWidth val="150"/>
        <c:axId val="154549632"/>
        <c:axId val="1545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0-438A-A574-78E57A76BD28}"/>
            </c:ext>
          </c:extLst>
        </c:ser>
        <c:dLbls>
          <c:showLegendKey val="0"/>
          <c:showVal val="0"/>
          <c:showCatName val="0"/>
          <c:showSerName val="0"/>
          <c:showPercent val="0"/>
          <c:showBubbleSize val="0"/>
        </c:dLbls>
        <c:marker val="1"/>
        <c:smooth val="0"/>
        <c:axId val="154549632"/>
        <c:axId val="154568192"/>
      </c:lineChart>
      <c:dateAx>
        <c:axId val="154549632"/>
        <c:scaling>
          <c:orientation val="minMax"/>
        </c:scaling>
        <c:delete val="1"/>
        <c:axPos val="b"/>
        <c:numFmt formatCode="ge" sourceLinked="1"/>
        <c:majorTickMark val="none"/>
        <c:minorTickMark val="none"/>
        <c:tickLblPos val="none"/>
        <c:crossAx val="154568192"/>
        <c:crosses val="autoZero"/>
        <c:auto val="1"/>
        <c:lblOffset val="100"/>
        <c:baseTimeUnit val="years"/>
      </c:dateAx>
      <c:valAx>
        <c:axId val="154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6-4467-AE96-538BACB34F0C}"/>
            </c:ext>
          </c:extLst>
        </c:ser>
        <c:dLbls>
          <c:showLegendKey val="0"/>
          <c:showVal val="0"/>
          <c:showCatName val="0"/>
          <c:showSerName val="0"/>
          <c:showPercent val="0"/>
          <c:showBubbleSize val="0"/>
        </c:dLbls>
        <c:gapWidth val="150"/>
        <c:axId val="154607616"/>
        <c:axId val="1546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6-4467-AE96-538BACB34F0C}"/>
            </c:ext>
          </c:extLst>
        </c:ser>
        <c:dLbls>
          <c:showLegendKey val="0"/>
          <c:showVal val="0"/>
          <c:showCatName val="0"/>
          <c:showSerName val="0"/>
          <c:showPercent val="0"/>
          <c:showBubbleSize val="0"/>
        </c:dLbls>
        <c:marker val="1"/>
        <c:smooth val="0"/>
        <c:axId val="154607616"/>
        <c:axId val="154609536"/>
      </c:lineChart>
      <c:dateAx>
        <c:axId val="154607616"/>
        <c:scaling>
          <c:orientation val="minMax"/>
        </c:scaling>
        <c:delete val="1"/>
        <c:axPos val="b"/>
        <c:numFmt formatCode="ge" sourceLinked="1"/>
        <c:majorTickMark val="none"/>
        <c:minorTickMark val="none"/>
        <c:tickLblPos val="none"/>
        <c:crossAx val="154609536"/>
        <c:crosses val="autoZero"/>
        <c:auto val="1"/>
        <c:lblOffset val="100"/>
        <c:baseTimeUnit val="years"/>
      </c:dateAx>
      <c:valAx>
        <c:axId val="1546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4-4C2A-B126-921E7A543924}"/>
            </c:ext>
          </c:extLst>
        </c:ser>
        <c:dLbls>
          <c:showLegendKey val="0"/>
          <c:showVal val="0"/>
          <c:showCatName val="0"/>
          <c:showSerName val="0"/>
          <c:showPercent val="0"/>
          <c:showBubbleSize val="0"/>
        </c:dLbls>
        <c:gapWidth val="150"/>
        <c:axId val="154641152"/>
        <c:axId val="1546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4-4C2A-B126-921E7A543924}"/>
            </c:ext>
          </c:extLst>
        </c:ser>
        <c:dLbls>
          <c:showLegendKey val="0"/>
          <c:showVal val="0"/>
          <c:showCatName val="0"/>
          <c:showSerName val="0"/>
          <c:showPercent val="0"/>
          <c:showBubbleSize val="0"/>
        </c:dLbls>
        <c:marker val="1"/>
        <c:smooth val="0"/>
        <c:axId val="154641152"/>
        <c:axId val="154643072"/>
      </c:lineChart>
      <c:dateAx>
        <c:axId val="154641152"/>
        <c:scaling>
          <c:orientation val="minMax"/>
        </c:scaling>
        <c:delete val="1"/>
        <c:axPos val="b"/>
        <c:numFmt formatCode="ge" sourceLinked="1"/>
        <c:majorTickMark val="none"/>
        <c:minorTickMark val="none"/>
        <c:tickLblPos val="none"/>
        <c:crossAx val="154643072"/>
        <c:crosses val="autoZero"/>
        <c:auto val="1"/>
        <c:lblOffset val="100"/>
        <c:baseTimeUnit val="years"/>
      </c:dateAx>
      <c:valAx>
        <c:axId val="154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766.02</c:v>
                </c:pt>
                <c:pt idx="3" formatCode="#,##0.00;&quot;△&quot;#,##0.00;&quot;-&quot;">
                  <c:v>760.61</c:v>
                </c:pt>
                <c:pt idx="4" formatCode="#,##0.00;&quot;△&quot;#,##0.00;&quot;-&quot;">
                  <c:v>745.19</c:v>
                </c:pt>
              </c:numCache>
            </c:numRef>
          </c:val>
          <c:extLst>
            <c:ext xmlns:c16="http://schemas.microsoft.com/office/drawing/2014/chart" uri="{C3380CC4-5D6E-409C-BE32-E72D297353CC}">
              <c16:uniqueId val="{00000000-74E9-4238-A99B-F217A16FD6D3}"/>
            </c:ext>
          </c:extLst>
        </c:ser>
        <c:dLbls>
          <c:showLegendKey val="0"/>
          <c:showVal val="0"/>
          <c:showCatName val="0"/>
          <c:showSerName val="0"/>
          <c:showPercent val="0"/>
          <c:showBubbleSize val="0"/>
        </c:dLbls>
        <c:gapWidth val="150"/>
        <c:axId val="155026560"/>
        <c:axId val="1550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4E9-4238-A99B-F217A16FD6D3}"/>
            </c:ext>
          </c:extLst>
        </c:ser>
        <c:dLbls>
          <c:showLegendKey val="0"/>
          <c:showVal val="0"/>
          <c:showCatName val="0"/>
          <c:showSerName val="0"/>
          <c:showPercent val="0"/>
          <c:showBubbleSize val="0"/>
        </c:dLbls>
        <c:marker val="1"/>
        <c:smooth val="0"/>
        <c:axId val="155026560"/>
        <c:axId val="155028480"/>
      </c:lineChart>
      <c:dateAx>
        <c:axId val="155026560"/>
        <c:scaling>
          <c:orientation val="minMax"/>
        </c:scaling>
        <c:delete val="1"/>
        <c:axPos val="b"/>
        <c:numFmt formatCode="ge" sourceLinked="1"/>
        <c:majorTickMark val="none"/>
        <c:minorTickMark val="none"/>
        <c:tickLblPos val="none"/>
        <c:crossAx val="155028480"/>
        <c:crosses val="autoZero"/>
        <c:auto val="1"/>
        <c:lblOffset val="100"/>
        <c:baseTimeUnit val="years"/>
      </c:dateAx>
      <c:valAx>
        <c:axId val="155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83.63</c:v>
                </c:pt>
                <c:pt idx="1">
                  <c:v>86.82</c:v>
                </c:pt>
                <c:pt idx="2">
                  <c:v>84.94</c:v>
                </c:pt>
                <c:pt idx="3">
                  <c:v>100</c:v>
                </c:pt>
                <c:pt idx="4">
                  <c:v>95.69</c:v>
                </c:pt>
              </c:numCache>
            </c:numRef>
          </c:val>
          <c:extLst>
            <c:ext xmlns:c16="http://schemas.microsoft.com/office/drawing/2014/chart" uri="{C3380CC4-5D6E-409C-BE32-E72D297353CC}">
              <c16:uniqueId val="{00000000-28DF-4212-AC31-FA348F6AD4BB}"/>
            </c:ext>
          </c:extLst>
        </c:ser>
        <c:dLbls>
          <c:showLegendKey val="0"/>
          <c:showVal val="0"/>
          <c:showCatName val="0"/>
          <c:showSerName val="0"/>
          <c:showPercent val="0"/>
          <c:showBubbleSize val="0"/>
        </c:dLbls>
        <c:gapWidth val="150"/>
        <c:axId val="160441856"/>
        <c:axId val="1604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8DF-4212-AC31-FA348F6AD4BB}"/>
            </c:ext>
          </c:extLst>
        </c:ser>
        <c:dLbls>
          <c:showLegendKey val="0"/>
          <c:showVal val="0"/>
          <c:showCatName val="0"/>
          <c:showSerName val="0"/>
          <c:showPercent val="0"/>
          <c:showBubbleSize val="0"/>
        </c:dLbls>
        <c:marker val="1"/>
        <c:smooth val="0"/>
        <c:axId val="160441856"/>
        <c:axId val="160443776"/>
      </c:lineChart>
      <c:dateAx>
        <c:axId val="160441856"/>
        <c:scaling>
          <c:orientation val="minMax"/>
        </c:scaling>
        <c:delete val="1"/>
        <c:axPos val="b"/>
        <c:numFmt formatCode="ge" sourceLinked="1"/>
        <c:majorTickMark val="none"/>
        <c:minorTickMark val="none"/>
        <c:tickLblPos val="none"/>
        <c:crossAx val="160443776"/>
        <c:crosses val="autoZero"/>
        <c:auto val="1"/>
        <c:lblOffset val="100"/>
        <c:baseTimeUnit val="years"/>
      </c:dateAx>
      <c:valAx>
        <c:axId val="1604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208.38</c:v>
                </c:pt>
                <c:pt idx="1">
                  <c:v>198.86</c:v>
                </c:pt>
                <c:pt idx="2">
                  <c:v>205.43</c:v>
                </c:pt>
                <c:pt idx="3">
                  <c:v>176.9</c:v>
                </c:pt>
                <c:pt idx="4">
                  <c:v>188.33</c:v>
                </c:pt>
              </c:numCache>
            </c:numRef>
          </c:val>
          <c:extLst>
            <c:ext xmlns:c16="http://schemas.microsoft.com/office/drawing/2014/chart" uri="{C3380CC4-5D6E-409C-BE32-E72D297353CC}">
              <c16:uniqueId val="{00000000-CA91-4D1A-91EC-A6FDC5FE9862}"/>
            </c:ext>
          </c:extLst>
        </c:ser>
        <c:dLbls>
          <c:showLegendKey val="0"/>
          <c:showVal val="0"/>
          <c:showCatName val="0"/>
          <c:showSerName val="0"/>
          <c:showPercent val="0"/>
          <c:showBubbleSize val="0"/>
        </c:dLbls>
        <c:gapWidth val="150"/>
        <c:axId val="160475008"/>
        <c:axId val="1604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CA91-4D1A-91EC-A6FDC5FE9862}"/>
            </c:ext>
          </c:extLst>
        </c:ser>
        <c:dLbls>
          <c:showLegendKey val="0"/>
          <c:showVal val="0"/>
          <c:showCatName val="0"/>
          <c:showSerName val="0"/>
          <c:showPercent val="0"/>
          <c:showBubbleSize val="0"/>
        </c:dLbls>
        <c:marker val="1"/>
        <c:smooth val="0"/>
        <c:axId val="160475008"/>
        <c:axId val="160489472"/>
      </c:lineChart>
      <c:dateAx>
        <c:axId val="160475008"/>
        <c:scaling>
          <c:orientation val="minMax"/>
        </c:scaling>
        <c:delete val="1"/>
        <c:axPos val="b"/>
        <c:numFmt formatCode="ge" sourceLinked="1"/>
        <c:majorTickMark val="none"/>
        <c:minorTickMark val="none"/>
        <c:tickLblPos val="none"/>
        <c:crossAx val="160489472"/>
        <c:crosses val="autoZero"/>
        <c:auto val="1"/>
        <c:lblOffset val="100"/>
        <c:baseTimeUnit val="years"/>
      </c:dateAx>
      <c:valAx>
        <c:axId val="1604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高山村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7109</v>
      </c>
      <c r="AM8" s="50"/>
      <c r="AN8" s="50"/>
      <c r="AO8" s="50"/>
      <c r="AP8" s="50"/>
      <c r="AQ8" s="50"/>
      <c r="AR8" s="50"/>
      <c r="AS8" s="50"/>
      <c r="AT8" s="45">
        <f>データ!T6</f>
        <v>98.56</v>
      </c>
      <c r="AU8" s="45"/>
      <c r="AV8" s="45"/>
      <c r="AW8" s="45"/>
      <c r="AX8" s="45"/>
      <c r="AY8" s="45"/>
      <c r="AZ8" s="45"/>
      <c r="BA8" s="45"/>
      <c r="BB8" s="45">
        <f>データ!U6</f>
        <v>72.13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67.06</v>
      </c>
      <c r="Q10" s="45"/>
      <c r="R10" s="45"/>
      <c r="S10" s="45"/>
      <c r="T10" s="45"/>
      <c r="U10" s="45"/>
      <c r="V10" s="45"/>
      <c r="W10" s="45">
        <f>データ!Q6</f>
        <v>100</v>
      </c>
      <c r="X10" s="45"/>
      <c r="Y10" s="45"/>
      <c r="Z10" s="45"/>
      <c r="AA10" s="45"/>
      <c r="AB10" s="45"/>
      <c r="AC10" s="45"/>
      <c r="AD10" s="50">
        <f>データ!R6</f>
        <v>3260</v>
      </c>
      <c r="AE10" s="50"/>
      <c r="AF10" s="50"/>
      <c r="AG10" s="50"/>
      <c r="AH10" s="50"/>
      <c r="AI10" s="50"/>
      <c r="AJ10" s="50"/>
      <c r="AK10" s="2"/>
      <c r="AL10" s="50">
        <f>データ!V6</f>
        <v>4739</v>
      </c>
      <c r="AM10" s="50"/>
      <c r="AN10" s="50"/>
      <c r="AO10" s="50"/>
      <c r="AP10" s="50"/>
      <c r="AQ10" s="50"/>
      <c r="AR10" s="50"/>
      <c r="AS10" s="50"/>
      <c r="AT10" s="45">
        <f>データ!W6</f>
        <v>1.88</v>
      </c>
      <c r="AU10" s="45"/>
      <c r="AV10" s="45"/>
      <c r="AW10" s="45"/>
      <c r="AX10" s="45"/>
      <c r="AY10" s="45"/>
      <c r="AZ10" s="45"/>
      <c r="BA10" s="45"/>
      <c r="BB10" s="45">
        <f>データ!X6</f>
        <v>2520.7399999999998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FrVTrifMmVf1xb8985EMeKGAGwLtBPxcpG4ImwKCr/YxHDZFzExBnYF4M6mbuZvi9LtDZ09LllO5purQYKWUvA==" saltValue="E5KeafNxAUS0Xzbwzgpd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205435</v>
      </c>
      <c r="D6" s="33">
        <f t="shared" si="3"/>
        <v>47</v>
      </c>
      <c r="E6" s="33">
        <f t="shared" si="3"/>
        <v>17</v>
      </c>
      <c r="F6" s="33">
        <f t="shared" si="3"/>
        <v>4</v>
      </c>
      <c r="G6" s="33">
        <f t="shared" si="3"/>
        <v>0</v>
      </c>
      <c r="H6" s="33" t="str">
        <f t="shared" si="3"/>
        <v>長野県　高山村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67.06</v>
      </c>
      <c r="Q6" s="34">
        <f t="shared" si="3"/>
        <v>100</v>
      </c>
      <c r="R6" s="34">
        <f t="shared" si="3"/>
        <v>3260</v>
      </c>
      <c r="S6" s="34">
        <f t="shared" si="3"/>
        <v>7109</v>
      </c>
      <c r="T6" s="34">
        <f t="shared" si="3"/>
        <v>98.56</v>
      </c>
      <c r="U6" s="34">
        <f t="shared" si="3"/>
        <v>72.13</v>
      </c>
      <c r="V6" s="34">
        <f t="shared" si="3"/>
        <v>4739</v>
      </c>
      <c r="W6" s="34">
        <f t="shared" si="3"/>
        <v>1.88</v>
      </c>
      <c r="X6" s="34">
        <f t="shared" si="3"/>
        <v>2520.7399999999998</v>
      </c>
      <c r="Y6" s="35">
        <f>IF(Y7="",NA(),Y7)</f>
        <v>97.72</v>
      </c>
      <c r="Z6" s="35">
        <f t="shared" ref="Z6:AH6" si="4">IF(Z7="",NA(),Z7)</f>
        <v>96.09</v>
      </c>
      <c r="AA6" s="35">
        <f t="shared" si="4"/>
        <v>95.44</v>
      </c>
      <c r="AB6" s="35">
        <f t="shared" si="4"/>
        <v>97.2</v>
      </c>
      <c r="AC6" s="35">
        <f t="shared" si="4"/>
        <v>93.12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766.02</v>
      </c>
      <c r="BI6" s="35">
        <f t="shared" si="7"/>
        <v>760.61</v>
      </c>
      <c r="BJ6" s="35">
        <f t="shared" si="7"/>
        <v>745.19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83.63</v>
      </c>
      <c r="BR6" s="35">
        <f t="shared" ref="BR6:BZ6" si="8">IF(BR7="",NA(),BR7)</f>
        <v>86.82</v>
      </c>
      <c r="BS6" s="35">
        <f t="shared" si="8"/>
        <v>84.94</v>
      </c>
      <c r="BT6" s="35">
        <f t="shared" si="8"/>
        <v>100</v>
      </c>
      <c r="BU6" s="35">
        <f t="shared" si="8"/>
        <v>95.69</v>
      </c>
      <c r="BV6" s="35">
        <f t="shared" si="8"/>
        <v>66.56</v>
      </c>
      <c r="BW6" s="35">
        <f t="shared" si="8"/>
        <v>66.22</v>
      </c>
      <c r="BX6" s="35">
        <f t="shared" si="8"/>
        <v>69.87</v>
      </c>
      <c r="BY6" s="35">
        <f t="shared" si="8"/>
        <v>74.3</v>
      </c>
      <c r="BZ6" s="35">
        <f t="shared" si="8"/>
        <v>72.260000000000005</v>
      </c>
      <c r="CA6" s="34" t="str">
        <f>IF(CA7="","",IF(CA7="-","【-】","【"&amp;SUBSTITUTE(TEXT(CA7,"#,##0.00"),"-","△")&amp;"】"))</f>
        <v>【74.48】</v>
      </c>
      <c r="CB6" s="35">
        <f>IF(CB7="",NA(),CB7)</f>
        <v>208.38</v>
      </c>
      <c r="CC6" s="35">
        <f t="shared" ref="CC6:CK6" si="9">IF(CC7="",NA(),CC7)</f>
        <v>198.86</v>
      </c>
      <c r="CD6" s="35">
        <f t="shared" si="9"/>
        <v>205.43</v>
      </c>
      <c r="CE6" s="35">
        <f t="shared" si="9"/>
        <v>176.9</v>
      </c>
      <c r="CF6" s="35">
        <f t="shared" si="9"/>
        <v>188.33</v>
      </c>
      <c r="CG6" s="35">
        <f t="shared" si="9"/>
        <v>244.29</v>
      </c>
      <c r="CH6" s="35">
        <f t="shared" si="9"/>
        <v>246.72</v>
      </c>
      <c r="CI6" s="35">
        <f t="shared" si="9"/>
        <v>234.96</v>
      </c>
      <c r="CJ6" s="35">
        <f t="shared" si="9"/>
        <v>221.81</v>
      </c>
      <c r="CK6" s="35">
        <f t="shared" si="9"/>
        <v>230.02</v>
      </c>
      <c r="CL6" s="34" t="str">
        <f>IF(CL7="","",IF(CL7="-","【-】","【"&amp;SUBSTITUTE(TEXT(CL7,"#,##0.00"),"-","△")&amp;"】"))</f>
        <v>【219.46】</v>
      </c>
      <c r="CM6" s="35">
        <f>IF(CM7="",NA(),CM7)</f>
        <v>7.65</v>
      </c>
      <c r="CN6" s="35">
        <f t="shared" ref="CN6:CV6" si="10">IF(CN7="",NA(),CN7)</f>
        <v>7.65</v>
      </c>
      <c r="CO6" s="35">
        <f t="shared" si="10"/>
        <v>7.65</v>
      </c>
      <c r="CP6" s="35">
        <f t="shared" si="10"/>
        <v>7.65</v>
      </c>
      <c r="CQ6" s="35">
        <f t="shared" si="10"/>
        <v>7.65</v>
      </c>
      <c r="CR6" s="35">
        <f t="shared" si="10"/>
        <v>43.58</v>
      </c>
      <c r="CS6" s="35">
        <f t="shared" si="10"/>
        <v>41.35</v>
      </c>
      <c r="CT6" s="35">
        <f t="shared" si="10"/>
        <v>42.9</v>
      </c>
      <c r="CU6" s="35">
        <f t="shared" si="10"/>
        <v>43.36</v>
      </c>
      <c r="CV6" s="35">
        <f t="shared" si="10"/>
        <v>42.56</v>
      </c>
      <c r="CW6" s="34" t="str">
        <f>IF(CW7="","",IF(CW7="-","【-】","【"&amp;SUBSTITUTE(TEXT(CW7,"#,##0.00"),"-","△")&amp;"】"))</f>
        <v>【42.82】</v>
      </c>
      <c r="CX6" s="35">
        <f>IF(CX7="",NA(),CX7)</f>
        <v>92.29</v>
      </c>
      <c r="CY6" s="35">
        <f t="shared" ref="CY6:DG6" si="11">IF(CY7="",NA(),CY7)</f>
        <v>92.14</v>
      </c>
      <c r="CZ6" s="35">
        <f t="shared" si="11"/>
        <v>92.67</v>
      </c>
      <c r="DA6" s="35">
        <f t="shared" si="11"/>
        <v>93.57</v>
      </c>
      <c r="DB6" s="35">
        <f t="shared" si="11"/>
        <v>93.82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205435</v>
      </c>
      <c r="D7" s="37">
        <v>47</v>
      </c>
      <c r="E7" s="37">
        <v>17</v>
      </c>
      <c r="F7" s="37">
        <v>4</v>
      </c>
      <c r="G7" s="37">
        <v>0</v>
      </c>
      <c r="H7" s="37" t="s">
        <v>97</v>
      </c>
      <c r="I7" s="37" t="s">
        <v>98</v>
      </c>
      <c r="J7" s="37" t="s">
        <v>99</v>
      </c>
      <c r="K7" s="37" t="s">
        <v>100</v>
      </c>
      <c r="L7" s="37" t="s">
        <v>101</v>
      </c>
      <c r="M7" s="37" t="s">
        <v>102</v>
      </c>
      <c r="N7" s="38" t="s">
        <v>103</v>
      </c>
      <c r="O7" s="38" t="s">
        <v>104</v>
      </c>
      <c r="P7" s="38">
        <v>67.06</v>
      </c>
      <c r="Q7" s="38">
        <v>100</v>
      </c>
      <c r="R7" s="38">
        <v>3260</v>
      </c>
      <c r="S7" s="38">
        <v>7109</v>
      </c>
      <c r="T7" s="38">
        <v>98.56</v>
      </c>
      <c r="U7" s="38">
        <v>72.13</v>
      </c>
      <c r="V7" s="38">
        <v>4739</v>
      </c>
      <c r="W7" s="38">
        <v>1.88</v>
      </c>
      <c r="X7" s="38">
        <v>2520.7399999999998</v>
      </c>
      <c r="Y7" s="38">
        <v>97.72</v>
      </c>
      <c r="Z7" s="38">
        <v>96.09</v>
      </c>
      <c r="AA7" s="38">
        <v>95.44</v>
      </c>
      <c r="AB7" s="38">
        <v>97.2</v>
      </c>
      <c r="AC7" s="38">
        <v>93.12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766.02</v>
      </c>
      <c r="BI7" s="38">
        <v>760.61</v>
      </c>
      <c r="BJ7" s="38">
        <v>745.19</v>
      </c>
      <c r="BK7" s="38">
        <v>1436</v>
      </c>
      <c r="BL7" s="38">
        <v>1434.89</v>
      </c>
      <c r="BM7" s="38">
        <v>1298.9100000000001</v>
      </c>
      <c r="BN7" s="38">
        <v>1243.71</v>
      </c>
      <c r="BO7" s="38">
        <v>1194.1500000000001</v>
      </c>
      <c r="BP7" s="38">
        <v>1209.4000000000001</v>
      </c>
      <c r="BQ7" s="38">
        <v>83.63</v>
      </c>
      <c r="BR7" s="38">
        <v>86.82</v>
      </c>
      <c r="BS7" s="38">
        <v>84.94</v>
      </c>
      <c r="BT7" s="38">
        <v>100</v>
      </c>
      <c r="BU7" s="38">
        <v>95.69</v>
      </c>
      <c r="BV7" s="38">
        <v>66.56</v>
      </c>
      <c r="BW7" s="38">
        <v>66.22</v>
      </c>
      <c r="BX7" s="38">
        <v>69.87</v>
      </c>
      <c r="BY7" s="38">
        <v>74.3</v>
      </c>
      <c r="BZ7" s="38">
        <v>72.260000000000005</v>
      </c>
      <c r="CA7" s="38">
        <v>74.48</v>
      </c>
      <c r="CB7" s="38">
        <v>208.38</v>
      </c>
      <c r="CC7" s="38">
        <v>198.86</v>
      </c>
      <c r="CD7" s="38">
        <v>205.43</v>
      </c>
      <c r="CE7" s="38">
        <v>176.9</v>
      </c>
      <c r="CF7" s="38">
        <v>188.33</v>
      </c>
      <c r="CG7" s="38">
        <v>244.29</v>
      </c>
      <c r="CH7" s="38">
        <v>246.72</v>
      </c>
      <c r="CI7" s="38">
        <v>234.96</v>
      </c>
      <c r="CJ7" s="38">
        <v>221.81</v>
      </c>
      <c r="CK7" s="38">
        <v>230.02</v>
      </c>
      <c r="CL7" s="38">
        <v>219.46</v>
      </c>
      <c r="CM7" s="38">
        <v>7.65</v>
      </c>
      <c r="CN7" s="38">
        <v>7.65</v>
      </c>
      <c r="CO7" s="38">
        <v>7.65</v>
      </c>
      <c r="CP7" s="38">
        <v>7.65</v>
      </c>
      <c r="CQ7" s="38">
        <v>7.65</v>
      </c>
      <c r="CR7" s="38">
        <v>43.58</v>
      </c>
      <c r="CS7" s="38">
        <v>41.35</v>
      </c>
      <c r="CT7" s="38">
        <v>42.9</v>
      </c>
      <c r="CU7" s="38">
        <v>43.36</v>
      </c>
      <c r="CV7" s="38">
        <v>42.56</v>
      </c>
      <c r="CW7" s="38">
        <v>42.82</v>
      </c>
      <c r="CX7" s="38">
        <v>92.29</v>
      </c>
      <c r="CY7" s="38">
        <v>92.14</v>
      </c>
      <c r="CZ7" s="38">
        <v>92.67</v>
      </c>
      <c r="DA7" s="38">
        <v>93.57</v>
      </c>
      <c r="DB7" s="38">
        <v>93.82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2020-01-28T00:39:11Z</cp:lastPrinted>
  <dcterms:created xsi:type="dcterms:W3CDTF">2019-12-05T05:12:26Z</dcterms:created>
  <dcterms:modified xsi:type="dcterms:W3CDTF">2020-02-20T04:27:01Z</dcterms:modified>
  <cp:category/>
</cp:coreProperties>
</file>