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2\市町村課\001財政係\005公営企業\H31\001公営企業一般\001公営企業一般\経営比較分析表\水道・下水・交通・電気・休養宿泊・駐車場・病院\07経営比較分析表（公表用）\09　長野地域振興局\205435 高山村\"/>
    </mc:Choice>
  </mc:AlternateContent>
  <workbookProtection workbookAlgorithmName="SHA-512" workbookHashValue="aukldn98uGmcKKreumw+k1HIDdxcZ2zVYNFhFeXjLY+a/TIZ1fkRDoPbW3rRPJpGRqESqi7qm1f+yEDg94bFog==" workbookSaltValue="vbV2Y3M1/tS43HIbZZyUQ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P6" i="5"/>
  <c r="P10" i="4" s="1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E85" i="4"/>
  <c r="BB10" i="4"/>
  <c r="AT10" i="4"/>
  <c r="W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<sst xmlns="http://schemas.openxmlformats.org/spreadsheetml/2006/main" count="220" uniqueCount="108">
  <si>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</si>
  <si>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</si>
  <si>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</si>
  <si>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</si>
  <si>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</si>
  <si>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</si>
  <si>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</si>
  <si>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</si>
  <si>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</si>
  <si>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</si>
  <si>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</si>
  <si>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</si>
  <si>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</si>
  <si>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</si>
  <si>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</si>
  <si>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</si>
  <si>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</si>
  <si>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</si>
  <si>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</si>
  <si>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</si>
  <si>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</si>
  <si>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</si>
  <si>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</si>
  <si>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</si>
  <si>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</si>
  <si>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</si>
  <si>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</si>
  <si>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</si>
  <si>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</si>
  <si>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</si>
  <si>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</si>
  <si>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</si>
  <si>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</si>
  <si>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</si>
  <si>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</si>
  <si>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</si>
  <si>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</si>
  <si>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</si>
  <si>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</si>
  <si>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</si>
  <si>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</si>
  <si>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</si>
  <si>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</si>
  <si>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</si>
  <si>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</si>
  <si>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</si>
  <si>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</si>
  <si>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</si>
  <si>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</si>
  <si>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</si>
  <si>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</si>
  <si>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</si>
  <si>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</si>
  <si>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</si>
  <si>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</si>
  <si>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</si>
  <si>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</si>
  <si>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</si>
  <si>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</si>
  <si>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</si>
  <si>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</si>
  <si>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</si>
  <si>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</si>
  <si>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</si>
  <si>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</si>
  <si>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</si>
  <si>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</si>
  <si>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</si>
  <si>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</si>
  <si>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</si>
  <si>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</si>
  <si>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</si>
  <si>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</si>
  <si>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</si>
  <si>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</si>
  <si>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</si>
  <si>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</si>
  <si>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</si>
  <si>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</si>
  <si>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</si>
  <si>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</si>
  <si>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</si>
  <si>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</si>
  <si>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</si>
  <si>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</si>
  <si>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</si>
  <si>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</si>
  <si>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</si>
  <si>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</si>
  <si>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</si>
  <si>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</si>
  <si>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</si>
  <si>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</si>
  <si>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高山村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</si>
  <si>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</si>
  <si>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</si>
  <si>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</si>
  <si>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</si>
  <si>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</si>
  <si>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</si>
  <si>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</si>
  <si>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</si>
  <si>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</si>
  <si>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</si>
  <si>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</si>
  <si>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平成29年度から簡易水道事業等を統合したことにより、事業内容が変化している。
①　経常収支比率は100％を超えているが、今後の施設の更新に必要な財源を確保するために、料金の改定を検討する必要がある。
③　流動性比率は100％を超えている、H26から低くなったのは制度の見直しで、1年以内の償還額を流動負債に整理することとなったため。
④　企業債残高対給水収益比率は、これまで建設改良事業を抑えてきたことで低くなってきたが、H27から建設改良事業を行っていることにより上昇している。
⑤　料金回収率はこの数年滞納整理を強化した結果100％を超えてきている。
⑥　給水原価は、類似団体と比較すると低い状態が続いている。
⑦　施設利用率は類似団体の平均値より低くなっている。今後の人口減少を踏まえ、施設の更新にあたっては、ダウンサイジング等により適正規模を検討する。
⑧　有収率は漏水箇所の修繕により、やや改善してきている。</t>
    <rPh sb="1" eb="3">
      <t>ヘイセイ</t>
    </rPh>
    <rPh sb="5" eb="7">
      <t>ネンド</t>
    </rPh>
    <rPh sb="9" eb="11">
      <t>カンイ</t>
    </rPh>
    <rPh sb="11" eb="13">
      <t>スイドウ</t>
    </rPh>
    <rPh sb="13" eb="15">
      <t>ジギョウ</t>
    </rPh>
    <rPh sb="15" eb="16">
      <t>トウ</t>
    </rPh>
    <rPh sb="17" eb="19">
      <t>トウゴウ</t>
    </rPh>
    <rPh sb="27" eb="29">
      <t>ジギョウ</t>
    </rPh>
    <rPh sb="29" eb="31">
      <t>ナイヨウ</t>
    </rPh>
    <rPh sb="32" eb="34">
      <t>ヘンカ</t>
    </rPh>
    <rPh sb="42" eb="44">
      <t>ケイジョウ</t>
    </rPh>
    <rPh sb="44" eb="46">
      <t>シュウシ</t>
    </rPh>
    <rPh sb="46" eb="48">
      <t>ヒリツ</t>
    </rPh>
    <rPh sb="54" eb="55">
      <t>コ</t>
    </rPh>
    <rPh sb="61" eb="63">
      <t>コンゴ</t>
    </rPh>
    <rPh sb="64" eb="66">
      <t>シセツ</t>
    </rPh>
    <rPh sb="67" eb="69">
      <t>コウシン</t>
    </rPh>
    <rPh sb="70" eb="72">
      <t>ヒツヨウ</t>
    </rPh>
    <rPh sb="73" eb="75">
      <t>ザイゲン</t>
    </rPh>
    <rPh sb="76" eb="78">
      <t>カクホ</t>
    </rPh>
    <rPh sb="84" eb="86">
      <t>リョウキン</t>
    </rPh>
    <rPh sb="87" eb="89">
      <t>カイテイ</t>
    </rPh>
    <rPh sb="90" eb="92">
      <t>ケントウ</t>
    </rPh>
    <rPh sb="94" eb="96">
      <t>ヒツヨウ</t>
    </rPh>
    <rPh sb="103" eb="106">
      <t>リュウドウセイ</t>
    </rPh>
    <rPh sb="106" eb="108">
      <t>ヒリツ</t>
    </rPh>
    <rPh sb="114" eb="115">
      <t>コ</t>
    </rPh>
    <rPh sb="125" eb="126">
      <t>ヒク</t>
    </rPh>
    <rPh sb="132" eb="134">
      <t>セイド</t>
    </rPh>
    <rPh sb="135" eb="137">
      <t>ミナオ</t>
    </rPh>
    <rPh sb="141" eb="142">
      <t>ネン</t>
    </rPh>
    <rPh sb="142" eb="144">
      <t>イナイ</t>
    </rPh>
    <rPh sb="145" eb="147">
      <t>ショウカン</t>
    </rPh>
    <rPh sb="147" eb="148">
      <t>ガク</t>
    </rPh>
    <rPh sb="149" eb="151">
      <t>リュウドウ</t>
    </rPh>
    <rPh sb="151" eb="153">
      <t>フサイ</t>
    </rPh>
    <rPh sb="154" eb="156">
      <t>セイリ</t>
    </rPh>
    <rPh sb="170" eb="172">
      <t>キギョウ</t>
    </rPh>
    <rPh sb="172" eb="173">
      <t>サイ</t>
    </rPh>
    <rPh sb="173" eb="175">
      <t>ザンダカ</t>
    </rPh>
    <rPh sb="175" eb="176">
      <t>タイ</t>
    </rPh>
    <rPh sb="176" eb="178">
      <t>キュウスイ</t>
    </rPh>
    <rPh sb="178" eb="180">
      <t>シュウエキ</t>
    </rPh>
    <rPh sb="180" eb="182">
      <t>ヒリツ</t>
    </rPh>
    <rPh sb="188" eb="190">
      <t>ケンセツ</t>
    </rPh>
    <rPh sb="190" eb="192">
      <t>カイリョウ</t>
    </rPh>
    <rPh sb="192" eb="194">
      <t>ジギョウ</t>
    </rPh>
    <rPh sb="195" eb="196">
      <t>オサ</t>
    </rPh>
    <rPh sb="203" eb="204">
      <t>ヒク</t>
    </rPh>
    <rPh sb="217" eb="219">
      <t>ケンセツ</t>
    </rPh>
    <rPh sb="219" eb="221">
      <t>カイリョウ</t>
    </rPh>
    <rPh sb="221" eb="223">
      <t>ジギョウ</t>
    </rPh>
    <rPh sb="224" eb="225">
      <t>オコナ</t>
    </rPh>
    <rPh sb="234" eb="236">
      <t>ジョウショウ</t>
    </rPh>
    <rPh sb="244" eb="246">
      <t>リョウキン</t>
    </rPh>
    <rPh sb="246" eb="248">
      <t>カイシュウ</t>
    </rPh>
    <rPh sb="248" eb="249">
      <t>リツ</t>
    </rPh>
    <rPh sb="252" eb="254">
      <t>スウネン</t>
    </rPh>
    <rPh sb="254" eb="256">
      <t>タイノウ</t>
    </rPh>
    <rPh sb="256" eb="258">
      <t>セイリ</t>
    </rPh>
    <rPh sb="259" eb="261">
      <t>キョウカ</t>
    </rPh>
    <rPh sb="263" eb="265">
      <t>ケッカ</t>
    </rPh>
    <rPh sb="270" eb="271">
      <t>コ</t>
    </rPh>
    <rPh sb="281" eb="283">
      <t>キュウスイ</t>
    </rPh>
    <rPh sb="283" eb="285">
      <t>ゲンカ</t>
    </rPh>
    <rPh sb="287" eb="289">
      <t>ルイジ</t>
    </rPh>
    <rPh sb="289" eb="291">
      <t>ダンタイ</t>
    </rPh>
    <rPh sb="292" eb="294">
      <t>ヒカク</t>
    </rPh>
    <rPh sb="297" eb="298">
      <t>ヒク</t>
    </rPh>
    <rPh sb="299" eb="301">
      <t>ジョウタイ</t>
    </rPh>
    <rPh sb="302" eb="303">
      <t>ツヅ</t>
    </rPh>
    <rPh sb="311" eb="313">
      <t>シセツ</t>
    </rPh>
    <rPh sb="313" eb="316">
      <t>リヨウリツ</t>
    </rPh>
    <rPh sb="317" eb="319">
      <t>ルイジ</t>
    </rPh>
    <rPh sb="319" eb="321">
      <t>ダンタイ</t>
    </rPh>
    <rPh sb="322" eb="325">
      <t>ヘイキンチ</t>
    </rPh>
    <rPh sb="327" eb="328">
      <t>ヒク</t>
    </rPh>
    <rPh sb="335" eb="337">
      <t>コンゴ</t>
    </rPh>
    <rPh sb="338" eb="340">
      <t>ジンコウ</t>
    </rPh>
    <rPh sb="340" eb="342">
      <t>ゲンショウ</t>
    </rPh>
    <rPh sb="343" eb="344">
      <t>フ</t>
    </rPh>
    <rPh sb="347" eb="349">
      <t>シセツ</t>
    </rPh>
    <rPh sb="350" eb="352">
      <t>コウシン</t>
    </rPh>
    <rPh sb="367" eb="368">
      <t>トウ</t>
    </rPh>
    <rPh sb="371" eb="373">
      <t>テキセイ</t>
    </rPh>
    <rPh sb="373" eb="375">
      <t>キボ</t>
    </rPh>
    <rPh sb="376" eb="378">
      <t>ケントウ</t>
    </rPh>
    <rPh sb="384" eb="386">
      <t>ユウシュウ</t>
    </rPh>
    <rPh sb="386" eb="387">
      <t>リツ</t>
    </rPh>
    <rPh sb="388" eb="390">
      <t>ロウスイ</t>
    </rPh>
    <rPh sb="390" eb="392">
      <t>カショ</t>
    </rPh>
    <rPh sb="393" eb="395">
      <t>シュウゼン</t>
    </rPh>
    <rPh sb="401" eb="403">
      <t>カイゼン</t>
    </rPh>
    <phoneticPr fontId="4"/>
  </si>
  <si>
    <t>①　有形固定資産減価償却率は数値が高く、耐用年数に近い資産が多くなっており、計画的な更新を行う必要がある。
②　給水原価は、類似団体平均値と比べると低いが、今後計画している管路等の更新を控え、数年間隔で料金の改定を計画的に行うことを検討する。
③　管路の更新率は導水管の布設替え等、今後計画的に更新を行う必要がある。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4" eb="16">
      <t>スウチ</t>
    </rPh>
    <rPh sb="17" eb="18">
      <t>タカ</t>
    </rPh>
    <rPh sb="20" eb="22">
      <t>タイヨウ</t>
    </rPh>
    <rPh sb="22" eb="24">
      <t>ネンスウ</t>
    </rPh>
    <rPh sb="25" eb="26">
      <t>チカ</t>
    </rPh>
    <rPh sb="27" eb="29">
      <t>シサン</t>
    </rPh>
    <rPh sb="30" eb="31">
      <t>オオ</t>
    </rPh>
    <rPh sb="38" eb="41">
      <t>ケイカクテキ</t>
    </rPh>
    <rPh sb="42" eb="44">
      <t>コウシン</t>
    </rPh>
    <rPh sb="45" eb="46">
      <t>オコナ</t>
    </rPh>
    <rPh sb="47" eb="49">
      <t>ヒツヨウ</t>
    </rPh>
    <rPh sb="56" eb="58">
      <t>キュウスイ</t>
    </rPh>
    <rPh sb="58" eb="60">
      <t>ゲンカ</t>
    </rPh>
    <rPh sb="62" eb="64">
      <t>ルイジ</t>
    </rPh>
    <rPh sb="64" eb="66">
      <t>ダンタイ</t>
    </rPh>
    <rPh sb="66" eb="68">
      <t>ヘイキン</t>
    </rPh>
    <rPh sb="68" eb="69">
      <t>チ</t>
    </rPh>
    <rPh sb="70" eb="71">
      <t>クラ</t>
    </rPh>
    <rPh sb="74" eb="75">
      <t>ヒク</t>
    </rPh>
    <rPh sb="78" eb="80">
      <t>コンゴ</t>
    </rPh>
    <rPh sb="80" eb="82">
      <t>ケイカク</t>
    </rPh>
    <rPh sb="86" eb="88">
      <t>カンロ</t>
    </rPh>
    <rPh sb="88" eb="89">
      <t>トウ</t>
    </rPh>
    <rPh sb="90" eb="92">
      <t>コウシン</t>
    </rPh>
    <rPh sb="93" eb="94">
      <t>ヒカ</t>
    </rPh>
    <rPh sb="96" eb="98">
      <t>スウネン</t>
    </rPh>
    <rPh sb="98" eb="100">
      <t>カンカク</t>
    </rPh>
    <rPh sb="101" eb="103">
      <t>リョウキン</t>
    </rPh>
    <rPh sb="104" eb="106">
      <t>カイテイ</t>
    </rPh>
    <rPh sb="107" eb="110">
      <t>ケイカクテキ</t>
    </rPh>
    <rPh sb="111" eb="112">
      <t>オコナ</t>
    </rPh>
    <rPh sb="116" eb="118">
      <t>ケントウ</t>
    </rPh>
    <rPh sb="124" eb="126">
      <t>カンロ</t>
    </rPh>
    <rPh sb="127" eb="129">
      <t>コウシン</t>
    </rPh>
    <rPh sb="129" eb="130">
      <t>リツ</t>
    </rPh>
    <rPh sb="131" eb="133">
      <t>ドウスイ</t>
    </rPh>
    <rPh sb="133" eb="134">
      <t>カン</t>
    </rPh>
    <rPh sb="135" eb="137">
      <t>フセツ</t>
    </rPh>
    <rPh sb="137" eb="138">
      <t>カ</t>
    </rPh>
    <rPh sb="139" eb="140">
      <t>ナド</t>
    </rPh>
    <rPh sb="141" eb="143">
      <t>コンゴ</t>
    </rPh>
    <rPh sb="143" eb="146">
      <t>ケイカクテキ</t>
    </rPh>
    <rPh sb="147" eb="149">
      <t>コウシン</t>
    </rPh>
    <rPh sb="150" eb="151">
      <t>オコナ</t>
    </rPh>
    <phoneticPr fontId="4"/>
  </si>
  <si>
    <t>①　有形固定資産減価償却率は類似団体と比べ数値がやや高く、耐用年数を超え、更新時期を迎えている資産が多くなっている。
②　管路経年化率は、H29の数値が一時的に低くなっているが、簡易水道事業を統合したことによるものである。旧上水道の管路は耐用年数を迎える資産が多い。
③　管路の更新率は、H29以降では事業量が減少している。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4" eb="16">
      <t>ルイジ</t>
    </rPh>
    <rPh sb="16" eb="18">
      <t>ダンタイ</t>
    </rPh>
    <rPh sb="19" eb="20">
      <t>クラ</t>
    </rPh>
    <rPh sb="21" eb="23">
      <t>スウチ</t>
    </rPh>
    <rPh sb="26" eb="27">
      <t>タカ</t>
    </rPh>
    <rPh sb="29" eb="31">
      <t>タイヨウ</t>
    </rPh>
    <rPh sb="31" eb="33">
      <t>ネンスウ</t>
    </rPh>
    <rPh sb="34" eb="35">
      <t>コ</t>
    </rPh>
    <rPh sb="37" eb="39">
      <t>コウシン</t>
    </rPh>
    <rPh sb="39" eb="41">
      <t>ジキ</t>
    </rPh>
    <rPh sb="42" eb="43">
      <t>ムカ</t>
    </rPh>
    <rPh sb="47" eb="49">
      <t>シサン</t>
    </rPh>
    <rPh sb="50" eb="51">
      <t>オオ</t>
    </rPh>
    <rPh sb="61" eb="63">
      <t>カンロ</t>
    </rPh>
    <rPh sb="63" eb="66">
      <t>ケイネンカ</t>
    </rPh>
    <rPh sb="66" eb="67">
      <t>リツ</t>
    </rPh>
    <rPh sb="73" eb="75">
      <t>スウチ</t>
    </rPh>
    <rPh sb="76" eb="79">
      <t>イチジテキ</t>
    </rPh>
    <rPh sb="80" eb="81">
      <t>ヒク</t>
    </rPh>
    <rPh sb="89" eb="91">
      <t>カンイ</t>
    </rPh>
    <rPh sb="91" eb="93">
      <t>スイドウ</t>
    </rPh>
    <rPh sb="93" eb="95">
      <t>ジギョウ</t>
    </rPh>
    <rPh sb="96" eb="98">
      <t>トウゴウ</t>
    </rPh>
    <rPh sb="111" eb="112">
      <t>キュウ</t>
    </rPh>
    <rPh sb="112" eb="113">
      <t>ジョウ</t>
    </rPh>
    <rPh sb="113" eb="115">
      <t>スイドウ</t>
    </rPh>
    <rPh sb="116" eb="118">
      <t>カンロ</t>
    </rPh>
    <rPh sb="119" eb="121">
      <t>タイヨウ</t>
    </rPh>
    <rPh sb="121" eb="123">
      <t>ネンスウ</t>
    </rPh>
    <rPh sb="124" eb="125">
      <t>ムカ</t>
    </rPh>
    <rPh sb="127" eb="129">
      <t>シサン</t>
    </rPh>
    <rPh sb="130" eb="131">
      <t>オオ</t>
    </rPh>
    <rPh sb="136" eb="138">
      <t>カンロ</t>
    </rPh>
    <rPh sb="139" eb="141">
      <t>コウシン</t>
    </rPh>
    <rPh sb="141" eb="142">
      <t>リツ</t>
    </rPh>
    <rPh sb="147" eb="149">
      <t>イコウ</t>
    </rPh>
    <rPh sb="151" eb="153">
      <t>ジギョウ</t>
    </rPh>
    <rPh sb="153" eb="154">
      <t>リョウ</t>
    </rPh>
    <rPh sb="155" eb="157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</si>
</sst>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0.91</c:v>
                </c:pt>
                <c:pt idx="2">
                  <c:v>1.32</c:v>
                </c:pt>
                <c:pt idx="3" formatCode="#,##0.00;&quot;△&quot;#,##0.00">
                  <c:v>0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3-4AB3-9317-A403F9464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7568"/>
        <c:axId val="4887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0.65</c:v>
                </c:pt>
                <c:pt idx="2">
                  <c:v>0.46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3-4AB3-9317-A403F9464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77568"/>
        <c:axId val="48878720"/>
      </c:lineChart>
      <c:dateAx>
        <c:axId val="4887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78720"/>
        <c:crosses val="autoZero"/>
        <c:auto val="1"/>
        <c:lblOffset val="100"/>
        <c:baseTimeUnit val="years"/>
      </c:dateAx>
      <c:valAx>
        <c:axId val="4887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7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93.84</c:v>
                </c:pt>
                <c:pt idx="1">
                  <c:v>81.459999999999994</c:v>
                </c:pt>
                <c:pt idx="2">
                  <c:v>58.57</c:v>
                </c:pt>
                <c:pt idx="3">
                  <c:v>48.26</c:v>
                </c:pt>
                <c:pt idx="4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A13-8733-FD9A91A5B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74208"/>
        <c:axId val="10698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49.08</c:v>
                </c:pt>
                <c:pt idx="2">
                  <c:v>49.32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90-4A13-8733-FD9A91A5B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74208"/>
        <c:axId val="106980480"/>
      </c:lineChart>
      <c:dateAx>
        <c:axId val="10697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80480"/>
        <c:crosses val="autoZero"/>
        <c:auto val="1"/>
        <c:lblOffset val="100"/>
        <c:baseTimeUnit val="years"/>
      </c:dateAx>
      <c:valAx>
        <c:axId val="10698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7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65.88</c:v>
                </c:pt>
                <c:pt idx="1">
                  <c:v>65.38</c:v>
                </c:pt>
                <c:pt idx="2">
                  <c:v>98.9</c:v>
                </c:pt>
                <c:pt idx="3">
                  <c:v>97.66</c:v>
                </c:pt>
                <c:pt idx="4">
                  <c:v>97.68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1-4FA0-983C-4522BCA7E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89280"/>
        <c:axId val="10709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79.48</c:v>
                </c:pt>
                <c:pt idx="1">
                  <c:v>79.3</c:v>
                </c:pt>
                <c:pt idx="2">
                  <c:v>79.34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1-4FA0-983C-4522BCA7E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89280"/>
        <c:axId val="107095552"/>
      </c:lineChart>
      <c:dateAx>
        <c:axId val="1070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95552"/>
        <c:crosses val="autoZero"/>
        <c:auto val="1"/>
        <c:lblOffset val="100"/>
        <c:baseTimeUnit val="years"/>
      </c:dateAx>
      <c:valAx>
        <c:axId val="10709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117.61</c:v>
                </c:pt>
                <c:pt idx="1">
                  <c:v>104.09</c:v>
                </c:pt>
                <c:pt idx="2">
                  <c:v>113.9</c:v>
                </c:pt>
                <c:pt idx="3">
                  <c:v>107.02</c:v>
                </c:pt>
                <c:pt idx="4">
                  <c:v>107.3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0-46A0-8A95-8B4042362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07936"/>
        <c:axId val="5481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107.2</c:v>
                </c:pt>
                <c:pt idx="1">
                  <c:v>106.62</c:v>
                </c:pt>
                <c:pt idx="2">
                  <c:v>107.95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0-46A0-8A95-8B4042362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07936"/>
        <c:axId val="54818304"/>
      </c:lineChart>
      <c:dateAx>
        <c:axId val="5480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818304"/>
        <c:crosses val="autoZero"/>
        <c:auto val="1"/>
        <c:lblOffset val="100"/>
        <c:baseTimeUnit val="years"/>
      </c:dateAx>
      <c:valAx>
        <c:axId val="54818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80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67.19</c:v>
                </c:pt>
                <c:pt idx="1">
                  <c:v>64.459999999999994</c:v>
                </c:pt>
                <c:pt idx="2">
                  <c:v>65.180000000000007</c:v>
                </c:pt>
                <c:pt idx="3">
                  <c:v>53.22</c:v>
                </c:pt>
                <c:pt idx="4">
                  <c:v>55.49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D-40B1-86AF-2A3E0C10B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59488"/>
        <c:axId val="4896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46.12</c:v>
                </c:pt>
                <c:pt idx="1">
                  <c:v>47.44</c:v>
                </c:pt>
                <c:pt idx="2">
                  <c:v>48.3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D-40B1-86AF-2A3E0C10B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59488"/>
        <c:axId val="48961408"/>
      </c:lineChart>
      <c:dateAx>
        <c:axId val="4895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961408"/>
        <c:crosses val="autoZero"/>
        <c:auto val="1"/>
        <c:lblOffset val="100"/>
        <c:baseTimeUnit val="years"/>
      </c:dateAx>
      <c:valAx>
        <c:axId val="4896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95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14.54</c:v>
                </c:pt>
                <c:pt idx="1">
                  <c:v>14.49</c:v>
                </c:pt>
                <c:pt idx="2">
                  <c:v>14.49</c:v>
                </c:pt>
                <c:pt idx="3">
                  <c:v>7.27</c:v>
                </c:pt>
                <c:pt idx="4">
                  <c:v>12.96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3D7-A691-94EB90B92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13120"/>
        <c:axId val="490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9.86</c:v>
                </c:pt>
                <c:pt idx="1">
                  <c:v>11.16</c:v>
                </c:pt>
                <c:pt idx="2">
                  <c:v>12.43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2-43D7-A691-94EB90B92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13120"/>
        <c:axId val="49015040"/>
      </c:lineChart>
      <c:dateAx>
        <c:axId val="4901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015040"/>
        <c:crosses val="autoZero"/>
        <c:auto val="1"/>
        <c:lblOffset val="100"/>
        <c:baseTimeUnit val="years"/>
      </c:dateAx>
      <c:valAx>
        <c:axId val="4901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01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F-4B09-AC54-D8BCC3BA2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70784"/>
        <c:axId val="5487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13.46</c:v>
                </c:pt>
                <c:pt idx="1">
                  <c:v>12.59</c:v>
                </c:pt>
                <c:pt idx="2">
                  <c:v>12.44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F-4B09-AC54-D8BCC3BA2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70784"/>
        <c:axId val="54872704"/>
      </c:lineChart>
      <c:dateAx>
        <c:axId val="5487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872704"/>
        <c:crosses val="autoZero"/>
        <c:auto val="1"/>
        <c:lblOffset val="100"/>
        <c:baseTimeUnit val="years"/>
      </c:dateAx>
      <c:valAx>
        <c:axId val="5487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87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3374.88</c:v>
                </c:pt>
                <c:pt idx="1">
                  <c:v>420.6</c:v>
                </c:pt>
                <c:pt idx="2">
                  <c:v>1949.87</c:v>
                </c:pt>
                <c:pt idx="3">
                  <c:v>1206.3499999999999</c:v>
                </c:pt>
                <c:pt idx="4">
                  <c:v>1490.67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3-4F87-8125-DA0CB122C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16608"/>
        <c:axId val="5491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434.72</c:v>
                </c:pt>
                <c:pt idx="1">
                  <c:v>416.14</c:v>
                </c:pt>
                <c:pt idx="2">
                  <c:v>371.89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3-4F87-8125-DA0CB122C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16608"/>
        <c:axId val="54918528"/>
      </c:lineChart>
      <c:dateAx>
        <c:axId val="5491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918528"/>
        <c:crosses val="autoZero"/>
        <c:auto val="1"/>
        <c:lblOffset val="100"/>
        <c:baseTimeUnit val="years"/>
      </c:dateAx>
      <c:valAx>
        <c:axId val="54918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91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178.22</c:v>
                </c:pt>
                <c:pt idx="1">
                  <c:v>328.96</c:v>
                </c:pt>
                <c:pt idx="2">
                  <c:v>311.69</c:v>
                </c:pt>
                <c:pt idx="3">
                  <c:v>430.92</c:v>
                </c:pt>
                <c:pt idx="4">
                  <c:v>424.91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9-4E03-B112-99C0EF575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3856"/>
        <c:axId val="5496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495.76</c:v>
                </c:pt>
                <c:pt idx="1">
                  <c:v>487.22</c:v>
                </c:pt>
                <c:pt idx="2">
                  <c:v>483.11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9-4E03-B112-99C0EF575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53856"/>
        <c:axId val="54964224"/>
      </c:lineChart>
      <c:dateAx>
        <c:axId val="549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964224"/>
        <c:crosses val="autoZero"/>
        <c:auto val="1"/>
        <c:lblOffset val="100"/>
        <c:baseTimeUnit val="years"/>
      </c:dateAx>
      <c:valAx>
        <c:axId val="54964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9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99.55</c:v>
                </c:pt>
                <c:pt idx="1">
                  <c:v>85.18</c:v>
                </c:pt>
                <c:pt idx="2">
                  <c:v>92.08</c:v>
                </c:pt>
                <c:pt idx="3">
                  <c:v>100.27</c:v>
                </c:pt>
                <c:pt idx="4">
                  <c:v>101.45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A-4C83-8976-0DC30208D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91520"/>
        <c:axId val="10690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92.76</c:v>
                </c:pt>
                <c:pt idx="2">
                  <c:v>93.28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A-4C83-8976-0DC30208D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91520"/>
        <c:axId val="106905984"/>
      </c:lineChart>
      <c:dateAx>
        <c:axId val="10689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05984"/>
        <c:crosses val="autoZero"/>
        <c:auto val="1"/>
        <c:lblOffset val="100"/>
        <c:baseTimeUnit val="years"/>
      </c:dateAx>
      <c:valAx>
        <c:axId val="10690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9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136.82</c:v>
                </c:pt>
                <c:pt idx="1">
                  <c:v>173.42</c:v>
                </c:pt>
                <c:pt idx="2">
                  <c:v>148.91</c:v>
                </c:pt>
                <c:pt idx="3">
                  <c:v>143.35</c:v>
                </c:pt>
                <c:pt idx="4">
                  <c:v>139.37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F-4C6D-9D58-98E7C3B98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28768"/>
        <c:axId val="10694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208.21</c:v>
                </c:pt>
                <c:pt idx="1">
                  <c:v>208.67</c:v>
                </c:pt>
                <c:pt idx="2">
                  <c:v>208.29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FF-4C6D-9D58-98E7C3B98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28768"/>
        <c:axId val="106943232"/>
      </c:lineChart>
      <c:dateAx>
        <c:axId val="10692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43232"/>
        <c:crosses val="autoZero"/>
        <c:auto val="1"/>
        <c:lblOffset val="100"/>
        <c:baseTimeUnit val="years"/>
      </c:dateAx>
      <c:valAx>
        <c:axId val="10694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2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5" zoomScaleNormal="5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長野県　高山村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A8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7109</v>
      </c>
      <c r="AM8" s="70"/>
      <c r="AN8" s="70"/>
      <c r="AO8" s="70"/>
      <c r="AP8" s="70"/>
      <c r="AQ8" s="70"/>
      <c r="AR8" s="70"/>
      <c r="AS8" s="70"/>
      <c r="AT8" s="66">
        <f>データ!$S$6</f>
        <v>98.56</v>
      </c>
      <c r="AU8" s="67"/>
      <c r="AV8" s="67"/>
      <c r="AW8" s="67"/>
      <c r="AX8" s="67"/>
      <c r="AY8" s="67"/>
      <c r="AZ8" s="67"/>
      <c r="BA8" s="67"/>
      <c r="BB8" s="69">
        <f>データ!$T$6</f>
        <v>72.13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73.33</v>
      </c>
      <c r="J10" s="67"/>
      <c r="K10" s="67"/>
      <c r="L10" s="67"/>
      <c r="M10" s="67"/>
      <c r="N10" s="67"/>
      <c r="O10" s="68"/>
      <c r="P10" s="69">
        <f>データ!$P$6</f>
        <v>99.73</v>
      </c>
      <c r="Q10" s="69"/>
      <c r="R10" s="69"/>
      <c r="S10" s="69"/>
      <c r="T10" s="69"/>
      <c r="U10" s="69"/>
      <c r="V10" s="69"/>
      <c r="W10" s="70">
        <f>データ!$Q$6</f>
        <v>2720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7048</v>
      </c>
      <c r="AM10" s="70"/>
      <c r="AN10" s="70"/>
      <c r="AO10" s="70"/>
      <c r="AP10" s="70"/>
      <c r="AQ10" s="70"/>
      <c r="AR10" s="70"/>
      <c r="AS10" s="70"/>
      <c r="AT10" s="66">
        <f>データ!$V$6</f>
        <v>12.2</v>
      </c>
      <c r="AU10" s="67"/>
      <c r="AV10" s="67"/>
      <c r="AW10" s="67"/>
      <c r="AX10" s="67"/>
      <c r="AY10" s="67"/>
      <c r="AZ10" s="67"/>
      <c r="BA10" s="67"/>
      <c r="BB10" s="69">
        <f>データ!$W$6</f>
        <v>577.70000000000005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3b8A8jiGhBJWDl6Il+fDmZeqoBylNhmebPdjYq32S3fzceFFyKFCNbsbsH0H+tVUp6vnH81PviRH7Ud668lWQg==" saltValue="siNkbS+m0qoHmbPir3e1e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205435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長野県　高山村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73.33</v>
      </c>
      <c r="P6" s="35">
        <f t="shared" si="3"/>
        <v>99.73</v>
      </c>
      <c r="Q6" s="35">
        <f t="shared" si="3"/>
        <v>2720</v>
      </c>
      <c r="R6" s="35">
        <f t="shared" si="3"/>
        <v>7109</v>
      </c>
      <c r="S6" s="35">
        <f t="shared" si="3"/>
        <v>98.56</v>
      </c>
      <c r="T6" s="35">
        <f t="shared" si="3"/>
        <v>72.13</v>
      </c>
      <c r="U6" s="35">
        <f t="shared" si="3"/>
        <v>7048</v>
      </c>
      <c r="V6" s="35">
        <f t="shared" si="3"/>
        <v>12.2</v>
      </c>
      <c r="W6" s="35">
        <f t="shared" si="3"/>
        <v>577.70000000000005</v>
      </c>
      <c r="X6" s="36">
        <f>IF(X7="",NA(),X7)</f>
        <v>117.61</v>
      </c>
      <c r="Y6" s="36">
        <f t="shared" ref="Y6:AG6" si="4">IF(Y7="",NA(),Y7)</f>
        <v>104.09</v>
      </c>
      <c r="Z6" s="36">
        <f t="shared" si="4"/>
        <v>113.9</v>
      </c>
      <c r="AA6" s="36">
        <f t="shared" si="4"/>
        <v>107.02</v>
      </c>
      <c r="AB6" s="36">
        <f t="shared" si="4"/>
        <v>107.3</v>
      </c>
      <c r="AC6" s="36">
        <f t="shared" si="4"/>
        <v>107.2</v>
      </c>
      <c r="AD6" s="36">
        <f t="shared" si="4"/>
        <v>106.62</v>
      </c>
      <c r="AE6" s="36">
        <f t="shared" si="4"/>
        <v>107.95</v>
      </c>
      <c r="AF6" s="36">
        <f t="shared" si="4"/>
        <v>104.47</v>
      </c>
      <c r="AG6" s="36">
        <f t="shared" si="4"/>
        <v>103.81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13.46</v>
      </c>
      <c r="AO6" s="36">
        <f t="shared" si="5"/>
        <v>12.59</v>
      </c>
      <c r="AP6" s="36">
        <f t="shared" si="5"/>
        <v>12.44</v>
      </c>
      <c r="AQ6" s="36">
        <f t="shared" si="5"/>
        <v>16.399999999999999</v>
      </c>
      <c r="AR6" s="36">
        <f t="shared" si="5"/>
        <v>25.66</v>
      </c>
      <c r="AS6" s="35" t="str">
        <f>IF(AS7="","",IF(AS7="-","【-】","【"&amp;SUBSTITUTE(TEXT(AS7,"#,##0.00"),"-","△")&amp;"】"))</f>
        <v>【1.05】</v>
      </c>
      <c r="AT6" s="36">
        <f>IF(AT7="",NA(),AT7)</f>
        <v>3374.88</v>
      </c>
      <c r="AU6" s="36">
        <f t="shared" ref="AU6:BC6" si="6">IF(AU7="",NA(),AU7)</f>
        <v>420.6</v>
      </c>
      <c r="AV6" s="36">
        <f t="shared" si="6"/>
        <v>1949.87</v>
      </c>
      <c r="AW6" s="36">
        <f t="shared" si="6"/>
        <v>1206.3499999999999</v>
      </c>
      <c r="AX6" s="36">
        <f t="shared" si="6"/>
        <v>1490.67</v>
      </c>
      <c r="AY6" s="36">
        <f t="shared" si="6"/>
        <v>434.72</v>
      </c>
      <c r="AZ6" s="36">
        <f t="shared" si="6"/>
        <v>416.14</v>
      </c>
      <c r="BA6" s="36">
        <f t="shared" si="6"/>
        <v>371.89</v>
      </c>
      <c r="BB6" s="36">
        <f t="shared" si="6"/>
        <v>293.23</v>
      </c>
      <c r="BC6" s="36">
        <f t="shared" si="6"/>
        <v>300.14</v>
      </c>
      <c r="BD6" s="35" t="str">
        <f>IF(BD7="","",IF(BD7="-","【-】","【"&amp;SUBSTITUTE(TEXT(BD7,"#,##0.00"),"-","△")&amp;"】"))</f>
        <v>【261.93】</v>
      </c>
      <c r="BE6" s="36">
        <f>IF(BE7="",NA(),BE7)</f>
        <v>178.22</v>
      </c>
      <c r="BF6" s="36">
        <f t="shared" ref="BF6:BN6" si="7">IF(BF7="",NA(),BF7)</f>
        <v>328.96</v>
      </c>
      <c r="BG6" s="36">
        <f t="shared" si="7"/>
        <v>311.69</v>
      </c>
      <c r="BH6" s="36">
        <f t="shared" si="7"/>
        <v>430.92</v>
      </c>
      <c r="BI6" s="36">
        <f t="shared" si="7"/>
        <v>424.91</v>
      </c>
      <c r="BJ6" s="36">
        <f t="shared" si="7"/>
        <v>495.76</v>
      </c>
      <c r="BK6" s="36">
        <f t="shared" si="7"/>
        <v>487.22</v>
      </c>
      <c r="BL6" s="36">
        <f t="shared" si="7"/>
        <v>483.11</v>
      </c>
      <c r="BM6" s="36">
        <f t="shared" si="7"/>
        <v>542.29999999999995</v>
      </c>
      <c r="BN6" s="36">
        <f t="shared" si="7"/>
        <v>566.65</v>
      </c>
      <c r="BO6" s="35" t="str">
        <f>IF(BO7="","",IF(BO7="-","【-】","【"&amp;SUBSTITUTE(TEXT(BO7,"#,##0.00"),"-","△")&amp;"】"))</f>
        <v>【270.46】</v>
      </c>
      <c r="BP6" s="36">
        <f>IF(BP7="",NA(),BP7)</f>
        <v>99.55</v>
      </c>
      <c r="BQ6" s="36">
        <f t="shared" ref="BQ6:BY6" si="8">IF(BQ7="",NA(),BQ7)</f>
        <v>85.18</v>
      </c>
      <c r="BR6" s="36">
        <f t="shared" si="8"/>
        <v>92.08</v>
      </c>
      <c r="BS6" s="36">
        <f t="shared" si="8"/>
        <v>100.27</v>
      </c>
      <c r="BT6" s="36">
        <f t="shared" si="8"/>
        <v>101.45</v>
      </c>
      <c r="BU6" s="36">
        <f t="shared" si="8"/>
        <v>93.66</v>
      </c>
      <c r="BV6" s="36">
        <f t="shared" si="8"/>
        <v>92.76</v>
      </c>
      <c r="BW6" s="36">
        <f t="shared" si="8"/>
        <v>93.28</v>
      </c>
      <c r="BX6" s="36">
        <f t="shared" si="8"/>
        <v>87.51</v>
      </c>
      <c r="BY6" s="36">
        <f t="shared" si="8"/>
        <v>84.77</v>
      </c>
      <c r="BZ6" s="35" t="str">
        <f>IF(BZ7="","",IF(BZ7="-","【-】","【"&amp;SUBSTITUTE(TEXT(BZ7,"#,##0.00"),"-","△")&amp;"】"))</f>
        <v>【103.91】</v>
      </c>
      <c r="CA6" s="36">
        <f>IF(CA7="",NA(),CA7)</f>
        <v>136.82</v>
      </c>
      <c r="CB6" s="36">
        <f t="shared" ref="CB6:CJ6" si="9">IF(CB7="",NA(),CB7)</f>
        <v>173.42</v>
      </c>
      <c r="CC6" s="36">
        <f t="shared" si="9"/>
        <v>148.91</v>
      </c>
      <c r="CD6" s="36">
        <f t="shared" si="9"/>
        <v>143.35</v>
      </c>
      <c r="CE6" s="36">
        <f t="shared" si="9"/>
        <v>139.37</v>
      </c>
      <c r="CF6" s="36">
        <f t="shared" si="9"/>
        <v>208.21</v>
      </c>
      <c r="CG6" s="36">
        <f t="shared" si="9"/>
        <v>208.67</v>
      </c>
      <c r="CH6" s="36">
        <f t="shared" si="9"/>
        <v>208.29</v>
      </c>
      <c r="CI6" s="36">
        <f t="shared" si="9"/>
        <v>218.42</v>
      </c>
      <c r="CJ6" s="36">
        <f t="shared" si="9"/>
        <v>227.27</v>
      </c>
      <c r="CK6" s="35" t="str">
        <f>IF(CK7="","",IF(CK7="-","【-】","【"&amp;SUBSTITUTE(TEXT(CK7,"#,##0.00"),"-","△")&amp;"】"))</f>
        <v>【167.11】</v>
      </c>
      <c r="CL6" s="36">
        <f>IF(CL7="",NA(),CL7)</f>
        <v>93.84</v>
      </c>
      <c r="CM6" s="36">
        <f t="shared" ref="CM6:CU6" si="10">IF(CM7="",NA(),CM7)</f>
        <v>81.459999999999994</v>
      </c>
      <c r="CN6" s="36">
        <f t="shared" si="10"/>
        <v>58.57</v>
      </c>
      <c r="CO6" s="36">
        <f t="shared" si="10"/>
        <v>48.26</v>
      </c>
      <c r="CP6" s="36">
        <f t="shared" si="10"/>
        <v>47.3</v>
      </c>
      <c r="CQ6" s="36">
        <f t="shared" si="10"/>
        <v>49.22</v>
      </c>
      <c r="CR6" s="36">
        <f t="shared" si="10"/>
        <v>49.08</v>
      </c>
      <c r="CS6" s="36">
        <f t="shared" si="10"/>
        <v>49.32</v>
      </c>
      <c r="CT6" s="36">
        <f t="shared" si="10"/>
        <v>50.24</v>
      </c>
      <c r="CU6" s="36">
        <f t="shared" si="10"/>
        <v>50.29</v>
      </c>
      <c r="CV6" s="35" t="str">
        <f>IF(CV7="","",IF(CV7="-","【-】","【"&amp;SUBSTITUTE(TEXT(CV7,"#,##0.00"),"-","△")&amp;"】"))</f>
        <v>【60.27】</v>
      </c>
      <c r="CW6" s="36">
        <f>IF(CW7="",NA(),CW7)</f>
        <v>65.88</v>
      </c>
      <c r="CX6" s="36">
        <f t="shared" ref="CX6:DF6" si="11">IF(CX7="",NA(),CX7)</f>
        <v>65.38</v>
      </c>
      <c r="CY6" s="36">
        <f t="shared" si="11"/>
        <v>98.9</v>
      </c>
      <c r="CZ6" s="36">
        <f t="shared" si="11"/>
        <v>97.66</v>
      </c>
      <c r="DA6" s="36">
        <f t="shared" si="11"/>
        <v>97.68</v>
      </c>
      <c r="DB6" s="36">
        <f t="shared" si="11"/>
        <v>79.48</v>
      </c>
      <c r="DC6" s="36">
        <f t="shared" si="11"/>
        <v>79.3</v>
      </c>
      <c r="DD6" s="36">
        <f t="shared" si="11"/>
        <v>79.34</v>
      </c>
      <c r="DE6" s="36">
        <f t="shared" si="11"/>
        <v>78.650000000000006</v>
      </c>
      <c r="DF6" s="36">
        <f t="shared" si="11"/>
        <v>77.73</v>
      </c>
      <c r="DG6" s="35" t="str">
        <f>IF(DG7="","",IF(DG7="-","【-】","【"&amp;SUBSTITUTE(TEXT(DG7,"#,##0.00"),"-","△")&amp;"】"))</f>
        <v>【89.92】</v>
      </c>
      <c r="DH6" s="36">
        <f>IF(DH7="",NA(),DH7)</f>
        <v>67.19</v>
      </c>
      <c r="DI6" s="36">
        <f t="shared" ref="DI6:DQ6" si="12">IF(DI7="",NA(),DI7)</f>
        <v>64.459999999999994</v>
      </c>
      <c r="DJ6" s="36">
        <f t="shared" si="12"/>
        <v>65.180000000000007</v>
      </c>
      <c r="DK6" s="36">
        <f t="shared" si="12"/>
        <v>53.22</v>
      </c>
      <c r="DL6" s="36">
        <f t="shared" si="12"/>
        <v>55.49</v>
      </c>
      <c r="DM6" s="36">
        <f t="shared" si="12"/>
        <v>46.12</v>
      </c>
      <c r="DN6" s="36">
        <f t="shared" si="12"/>
        <v>47.44</v>
      </c>
      <c r="DO6" s="36">
        <f t="shared" si="12"/>
        <v>48.3</v>
      </c>
      <c r="DP6" s="36">
        <f t="shared" si="12"/>
        <v>45.14</v>
      </c>
      <c r="DQ6" s="36">
        <f t="shared" si="12"/>
        <v>45.85</v>
      </c>
      <c r="DR6" s="35" t="str">
        <f>IF(DR7="","",IF(DR7="-","【-】","【"&amp;SUBSTITUTE(TEXT(DR7,"#,##0.00"),"-","△")&amp;"】"))</f>
        <v>【48.85】</v>
      </c>
      <c r="DS6" s="36">
        <f>IF(DS7="",NA(),DS7)</f>
        <v>14.54</v>
      </c>
      <c r="DT6" s="36">
        <f t="shared" ref="DT6:EB6" si="13">IF(DT7="",NA(),DT7)</f>
        <v>14.49</v>
      </c>
      <c r="DU6" s="36">
        <f t="shared" si="13"/>
        <v>14.49</v>
      </c>
      <c r="DV6" s="36">
        <f t="shared" si="13"/>
        <v>7.27</v>
      </c>
      <c r="DW6" s="36">
        <f t="shared" si="13"/>
        <v>12.96</v>
      </c>
      <c r="DX6" s="36">
        <f t="shared" si="13"/>
        <v>9.86</v>
      </c>
      <c r="DY6" s="36">
        <f t="shared" si="13"/>
        <v>11.16</v>
      </c>
      <c r="DZ6" s="36">
        <f t="shared" si="13"/>
        <v>12.43</v>
      </c>
      <c r="EA6" s="36">
        <f t="shared" si="13"/>
        <v>13.58</v>
      </c>
      <c r="EB6" s="36">
        <f t="shared" si="13"/>
        <v>14.13</v>
      </c>
      <c r="EC6" s="35" t="str">
        <f>IF(EC7="","",IF(EC7="-","【-】","【"&amp;SUBSTITUTE(TEXT(EC7,"#,##0.00"),"-","△")&amp;"】"))</f>
        <v>【17.80】</v>
      </c>
      <c r="ED6" s="36">
        <f>IF(ED7="",NA(),ED7)</f>
        <v>0.59</v>
      </c>
      <c r="EE6" s="36">
        <f t="shared" ref="EE6:EM6" si="14">IF(EE7="",NA(),EE7)</f>
        <v>0.91</v>
      </c>
      <c r="EF6" s="36">
        <f t="shared" si="14"/>
        <v>1.32</v>
      </c>
      <c r="EG6" s="35">
        <f t="shared" si="14"/>
        <v>0</v>
      </c>
      <c r="EH6" s="36">
        <f t="shared" si="14"/>
        <v>0.09</v>
      </c>
      <c r="EI6" s="36">
        <f t="shared" si="14"/>
        <v>0.56000000000000005</v>
      </c>
      <c r="EJ6" s="36">
        <f t="shared" si="14"/>
        <v>0.65</v>
      </c>
      <c r="EK6" s="36">
        <f t="shared" si="14"/>
        <v>0.46</v>
      </c>
      <c r="EL6" s="36">
        <f t="shared" si="14"/>
        <v>0.44</v>
      </c>
      <c r="EM6" s="36">
        <f t="shared" si="14"/>
        <v>0.52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205435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73.33</v>
      </c>
      <c r="P7" s="39">
        <v>99.73</v>
      </c>
      <c r="Q7" s="39">
        <v>2720</v>
      </c>
      <c r="R7" s="39">
        <v>7109</v>
      </c>
      <c r="S7" s="39">
        <v>98.56</v>
      </c>
      <c r="T7" s="39">
        <v>72.13</v>
      </c>
      <c r="U7" s="39">
        <v>7048</v>
      </c>
      <c r="V7" s="39">
        <v>12.2</v>
      </c>
      <c r="W7" s="39">
        <v>577.70000000000005</v>
      </c>
      <c r="X7" s="39">
        <v>117.61</v>
      </c>
      <c r="Y7" s="39">
        <v>104.09</v>
      </c>
      <c r="Z7" s="39">
        <v>113.9</v>
      </c>
      <c r="AA7" s="39">
        <v>107.02</v>
      </c>
      <c r="AB7" s="39">
        <v>107.3</v>
      </c>
      <c r="AC7" s="39">
        <v>107.2</v>
      </c>
      <c r="AD7" s="39">
        <v>106.62</v>
      </c>
      <c r="AE7" s="39">
        <v>107.95</v>
      </c>
      <c r="AF7" s="39">
        <v>104.47</v>
      </c>
      <c r="AG7" s="39">
        <v>103.81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13.46</v>
      </c>
      <c r="AO7" s="39">
        <v>12.59</v>
      </c>
      <c r="AP7" s="39">
        <v>12.44</v>
      </c>
      <c r="AQ7" s="39">
        <v>16.399999999999999</v>
      </c>
      <c r="AR7" s="39">
        <v>25.66</v>
      </c>
      <c r="AS7" s="39">
        <v>1.05</v>
      </c>
      <c r="AT7" s="39">
        <v>3374.88</v>
      </c>
      <c r="AU7" s="39">
        <v>420.6</v>
      </c>
      <c r="AV7" s="39">
        <v>1949.87</v>
      </c>
      <c r="AW7" s="39">
        <v>1206.3499999999999</v>
      </c>
      <c r="AX7" s="39">
        <v>1490.67</v>
      </c>
      <c r="AY7" s="39">
        <v>434.72</v>
      </c>
      <c r="AZ7" s="39">
        <v>416.14</v>
      </c>
      <c r="BA7" s="39">
        <v>371.89</v>
      </c>
      <c r="BB7" s="39">
        <v>293.23</v>
      </c>
      <c r="BC7" s="39">
        <v>300.14</v>
      </c>
      <c r="BD7" s="39">
        <v>261.93</v>
      </c>
      <c r="BE7" s="39">
        <v>178.22</v>
      </c>
      <c r="BF7" s="39">
        <v>328.96</v>
      </c>
      <c r="BG7" s="39">
        <v>311.69</v>
      </c>
      <c r="BH7" s="39">
        <v>430.92</v>
      </c>
      <c r="BI7" s="39">
        <v>424.91</v>
      </c>
      <c r="BJ7" s="39">
        <v>495.76</v>
      </c>
      <c r="BK7" s="39">
        <v>487.22</v>
      </c>
      <c r="BL7" s="39">
        <v>483.11</v>
      </c>
      <c r="BM7" s="39">
        <v>542.29999999999995</v>
      </c>
      <c r="BN7" s="39">
        <v>566.65</v>
      </c>
      <c r="BO7" s="39">
        <v>270.45999999999998</v>
      </c>
      <c r="BP7" s="39">
        <v>99.55</v>
      </c>
      <c r="BQ7" s="39">
        <v>85.18</v>
      </c>
      <c r="BR7" s="39">
        <v>92.08</v>
      </c>
      <c r="BS7" s="39">
        <v>100.27</v>
      </c>
      <c r="BT7" s="39">
        <v>101.45</v>
      </c>
      <c r="BU7" s="39">
        <v>93.66</v>
      </c>
      <c r="BV7" s="39">
        <v>92.76</v>
      </c>
      <c r="BW7" s="39">
        <v>93.28</v>
      </c>
      <c r="BX7" s="39">
        <v>87.51</v>
      </c>
      <c r="BY7" s="39">
        <v>84.77</v>
      </c>
      <c r="BZ7" s="39">
        <v>103.91</v>
      </c>
      <c r="CA7" s="39">
        <v>136.82</v>
      </c>
      <c r="CB7" s="39">
        <v>173.42</v>
      </c>
      <c r="CC7" s="39">
        <v>148.91</v>
      </c>
      <c r="CD7" s="39">
        <v>143.35</v>
      </c>
      <c r="CE7" s="39">
        <v>139.37</v>
      </c>
      <c r="CF7" s="39">
        <v>208.21</v>
      </c>
      <c r="CG7" s="39">
        <v>208.67</v>
      </c>
      <c r="CH7" s="39">
        <v>208.29</v>
      </c>
      <c r="CI7" s="39">
        <v>218.42</v>
      </c>
      <c r="CJ7" s="39">
        <v>227.27</v>
      </c>
      <c r="CK7" s="39">
        <v>167.11</v>
      </c>
      <c r="CL7" s="39">
        <v>93.84</v>
      </c>
      <c r="CM7" s="39">
        <v>81.459999999999994</v>
      </c>
      <c r="CN7" s="39">
        <v>58.57</v>
      </c>
      <c r="CO7" s="39">
        <v>48.26</v>
      </c>
      <c r="CP7" s="39">
        <v>47.3</v>
      </c>
      <c r="CQ7" s="39">
        <v>49.22</v>
      </c>
      <c r="CR7" s="39">
        <v>49.08</v>
      </c>
      <c r="CS7" s="39">
        <v>49.32</v>
      </c>
      <c r="CT7" s="39">
        <v>50.24</v>
      </c>
      <c r="CU7" s="39">
        <v>50.29</v>
      </c>
      <c r="CV7" s="39">
        <v>60.27</v>
      </c>
      <c r="CW7" s="39">
        <v>65.88</v>
      </c>
      <c r="CX7" s="39">
        <v>65.38</v>
      </c>
      <c r="CY7" s="39">
        <v>98.9</v>
      </c>
      <c r="CZ7" s="39">
        <v>97.66</v>
      </c>
      <c r="DA7" s="39">
        <v>97.68</v>
      </c>
      <c r="DB7" s="39">
        <v>79.48</v>
      </c>
      <c r="DC7" s="39">
        <v>79.3</v>
      </c>
      <c r="DD7" s="39">
        <v>79.34</v>
      </c>
      <c r="DE7" s="39">
        <v>78.650000000000006</v>
      </c>
      <c r="DF7" s="39">
        <v>77.73</v>
      </c>
      <c r="DG7" s="39">
        <v>89.92</v>
      </c>
      <c r="DH7" s="39">
        <v>67.19</v>
      </c>
      <c r="DI7" s="39">
        <v>64.459999999999994</v>
      </c>
      <c r="DJ7" s="39">
        <v>65.180000000000007</v>
      </c>
      <c r="DK7" s="39">
        <v>53.22</v>
      </c>
      <c r="DL7" s="39">
        <v>55.49</v>
      </c>
      <c r="DM7" s="39">
        <v>46.12</v>
      </c>
      <c r="DN7" s="39">
        <v>47.44</v>
      </c>
      <c r="DO7" s="39">
        <v>48.3</v>
      </c>
      <c r="DP7" s="39">
        <v>45.14</v>
      </c>
      <c r="DQ7" s="39">
        <v>45.85</v>
      </c>
      <c r="DR7" s="39">
        <v>48.85</v>
      </c>
      <c r="DS7" s="39">
        <v>14.54</v>
      </c>
      <c r="DT7" s="39">
        <v>14.49</v>
      </c>
      <c r="DU7" s="39">
        <v>14.49</v>
      </c>
      <c r="DV7" s="39">
        <v>7.27</v>
      </c>
      <c r="DW7" s="39">
        <v>12.96</v>
      </c>
      <c r="DX7" s="39">
        <v>9.86</v>
      </c>
      <c r="DY7" s="39">
        <v>11.16</v>
      </c>
      <c r="DZ7" s="39">
        <v>12.43</v>
      </c>
      <c r="EA7" s="39">
        <v>13.58</v>
      </c>
      <c r="EB7" s="39">
        <v>14.13</v>
      </c>
      <c r="EC7" s="39">
        <v>17.8</v>
      </c>
      <c r="ED7" s="39">
        <v>0.59</v>
      </c>
      <c r="EE7" s="39">
        <v>0.91</v>
      </c>
      <c r="EF7" s="39">
        <v>1.32</v>
      </c>
      <c r="EG7" s="39">
        <v>0</v>
      </c>
      <c r="EH7" s="39">
        <v>0.09</v>
      </c>
      <c r="EI7" s="39">
        <v>0.56000000000000005</v>
      </c>
      <c r="EJ7" s="39">
        <v>0.65</v>
      </c>
      <c r="EK7" s="39">
        <v>0.46</v>
      </c>
      <c r="EL7" s="39">
        <v>0.44</v>
      </c>
      <c r="EM7" s="39">
        <v>0.52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2020-01-28T00:38:56Z</cp:lastPrinted>
  <dcterms:created xsi:type="dcterms:W3CDTF">2019-12-05T04:16:30Z</dcterms:created>
  <dcterms:modified xsi:type="dcterms:W3CDTF">2020-03-02T05:50:48Z</dcterms:modified>
  <cp:category/>
</cp:coreProperties>
</file>