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9　長野地域振興局\205419 小布施町\"/>
    </mc:Choice>
  </mc:AlternateContent>
  <workbookProtection workbookAlgorithmName="SHA-512" workbookHashValue="iSxEkO2Dxn/IpUvu2qSPvlQcgQQejMq7SU3Yxl5MiL2rKf7cpWWvMiFv1KdVDujeBtdpyFi1A5nEZvC+JFFfAw==" workbookSaltValue="3Q9Elec/YOgVC/T2Nz+lxg==" workbookSpinCount="100000" lockStructure="1"/>
  <bookViews>
    <workbookView xWindow="930" yWindow="0" windowWidth="27000" windowHeight="119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T8" i="4"/>
  <c r="AL8" i="4"/>
  <c r="W8" i="4"/>
  <c r="P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<sst xmlns="http://schemas.openxmlformats.org/spreadsheetml/2006/main" count="233" uniqueCount="114">
  <si>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</si>
  <si>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</si>
  <si>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</si>
  <si>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</si>
  <si>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</si>
  <si>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</si>
  <si>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</si>
  <si>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</si>
  <si>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</si>
  <si>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</si>
  <si>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</si>
  <si>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</si>
  <si>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</si>
  <si>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</si>
  <si>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</si>
  <si>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</si>
  <si>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</si>
  <si>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</si>
  <si>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</si>
  <si>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</si>
  <si>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</si>
  <si>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</si>
  <si>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</si>
  <si>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</si>
  <si>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</si>
  <si>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</si>
  <si>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</si>
  <si>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</si>
  <si>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</si>
  <si>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</si>
  <si>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</si>
  <si>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</si>
  <si>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</si>
  <si>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</si>
  <si>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</si>
  <si>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</si>
  <si>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</si>
  <si>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</si>
  <si>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</si>
  <si>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</si>
  <si>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</si>
  <si>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</si>
  <si>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</si>
  <si>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</si>
  <si>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</si>
  <si>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</si>
  <si>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</si>
  <si>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</si>
  <si>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</si>
  <si>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</si>
  <si>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</si>
  <si>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</si>
  <si>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</si>
  <si>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</si>
  <si>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</si>
  <si>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</si>
  <si>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</si>
  <si>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</si>
  <si>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</si>
  <si>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</si>
  <si>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</si>
  <si>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</si>
  <si>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</si>
  <si>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</si>
  <si>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</si>
  <si>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</si>
  <si>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</si>
  <si>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</si>
  <si>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</si>
  <si>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</si>
  <si>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</si>
  <si>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</si>
  <si>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</si>
  <si>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</si>
  <si>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</si>
  <si>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</si>
  <si>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</si>
  <si>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</si>
  <si>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</si>
  <si>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</si>
  <si>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</si>
  <si>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</si>
  <si>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</si>
  <si>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</si>
  <si>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</si>
  <si>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</si>
  <si>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</si>
  <si>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</si>
  <si>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</si>
  <si>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</si>
  <si>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</si>
  <si>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</si>
  <si>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</si>
  <si>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</si>
  <si>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</si>
  <si>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</si>
  <si>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</si>
  <si>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</si>
  <si>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小布施町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</si>
  <si>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</si>
  <si>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</si>
  <si>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</si>
  <si>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</si>
  <si>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</si>
  <si>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</si>
  <si>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</si>
  <si>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</si>
  <si>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</si>
  <si>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</si>
  <si>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</si>
  <si>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</si>
  <si>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における既設の汚水・雨水管及びポンプ施設は、経年劣化による老朽化や法定耐用年数を控え更新が必要となることは確実である。このため、膨大な投資を必要とし一部企業債を財源とすることは避けられず、企業債残高は再び増加に転じると予想される。このような中、健全な経営を行っていくため公営企業会計適用に向けた取り組みと合わせH28で策定した経営戦略の見直しを行いつつ、今後は長寿命化計画(下水道ｽﾄｯｸﾏﾈｼﾞﾒﾝﾄ)の策定等の取り組みを実施していく。
　料金収入の確保については、人口減少により現行での使用料収入の大幅な増加は見込めないため、前段に示す取り組みの中で安定した経営が図れるよう使用料金の見直しを検討していく。
　水洗化の取り組みについては、「水循環・資源循環のみち2015構想」平成42年度目標値98％を目指し住民への周知を継続実施していく。
</t>
    <rPh sb="7" eb="9">
      <t>キセツ</t>
    </rPh>
    <rPh sb="10" eb="12">
      <t>オスイ</t>
    </rPh>
    <rPh sb="13" eb="16">
      <t>ウスイカン</t>
    </rPh>
    <rPh sb="16" eb="17">
      <t>オヨ</t>
    </rPh>
    <rPh sb="21" eb="23">
      <t>シセツ</t>
    </rPh>
    <rPh sb="25" eb="27">
      <t>ケイネン</t>
    </rPh>
    <rPh sb="27" eb="29">
      <t>レッカ</t>
    </rPh>
    <rPh sb="32" eb="35">
      <t>ロウキュウカ</t>
    </rPh>
    <rPh sb="36" eb="38">
      <t>ホウテイ</t>
    </rPh>
    <rPh sb="40" eb="42">
      <t>ネンスウ</t>
    </rPh>
    <rPh sb="43" eb="44">
      <t>ヒカ</t>
    </rPh>
    <rPh sb="48" eb="50">
      <t>ヒツヨウ</t>
    </rPh>
    <rPh sb="56" eb="58">
      <t>カクジツ</t>
    </rPh>
    <rPh sb="77" eb="79">
      <t>イチブ</t>
    </rPh>
    <rPh sb="123" eb="124">
      <t>ナカ</t>
    </rPh>
    <rPh sb="131" eb="132">
      <t>オコナ</t>
    </rPh>
    <rPh sb="142" eb="144">
      <t>カイケイ</t>
    </rPh>
    <rPh sb="144" eb="146">
      <t>テキヨウ</t>
    </rPh>
    <rPh sb="155" eb="156">
      <t>ア</t>
    </rPh>
    <rPh sb="171" eb="173">
      <t>ミナオ</t>
    </rPh>
    <rPh sb="175" eb="176">
      <t>オコナ</t>
    </rPh>
    <rPh sb="180" eb="182">
      <t>コンゴ</t>
    </rPh>
    <rPh sb="206" eb="208">
      <t>サクテイ</t>
    </rPh>
    <rPh sb="210" eb="211">
      <t>ト</t>
    </rPh>
    <rPh sb="212" eb="213">
      <t>ク</t>
    </rPh>
    <rPh sb="254" eb="256">
      <t>オオハバ</t>
    </rPh>
    <rPh sb="314" eb="315">
      <t>ト</t>
    </rPh>
    <rPh sb="316" eb="317">
      <t>ク</t>
    </rPh>
    <phoneticPr fontId="4"/>
  </si>
  <si>
    <t xml:space="preserve">①汚水管　
　　整備期間　　昭和61年度～平成30年度
　　供用開始　　平成3年3月
　　整備全延長　59,752m
　　経年管延長　30年以上　 11,675.17m　19.54%　　　
　　　　　　　　25～29年　 34,986.52m　58.55%
　　　    　　　20～24年 　10,705.68m  17.92%
　　　　　　　　15～19年　　　925.55m　 1.55%
　　　　　　　　10～14年　　  746.31m　 1.25%
　　　　　　　　9年以下　　　 713.09m   1.19%
②雨水管
　　整備期間　　平成3年度～平成18年度
　　整備全延長　4,608m
　　経年管延長　25～29年　　1,706.54m  37.03%
                20～24年　　1,129.37m  24.51%
　　　　　　　　15～19年　　1,333.41m　28.94%
　　　　　　　　10～14年　　  438.87m　 9.52%
</t>
    <rPh sb="3" eb="4">
      <t>カン</t>
    </rPh>
    <rPh sb="8" eb="10">
      <t>セイビ</t>
    </rPh>
    <rPh sb="10" eb="12">
      <t>キカン</t>
    </rPh>
    <rPh sb="18" eb="20">
      <t>ネンド</t>
    </rPh>
    <rPh sb="25" eb="27">
      <t>ネンド</t>
    </rPh>
    <rPh sb="30" eb="32">
      <t>キョウヨウ</t>
    </rPh>
    <rPh sb="32" eb="34">
      <t>カイシ</t>
    </rPh>
    <rPh sb="39" eb="40">
      <t>ネン</t>
    </rPh>
    <rPh sb="45" eb="47">
      <t>セイビ</t>
    </rPh>
    <rPh sb="47" eb="48">
      <t>ゼン</t>
    </rPh>
    <rPh sb="48" eb="50">
      <t>エンチョウ</t>
    </rPh>
    <rPh sb="69" eb="70">
      <t>ネン</t>
    </rPh>
    <rPh sb="70" eb="72">
      <t>イジョウ</t>
    </rPh>
    <rPh sb="108" eb="109">
      <t>ネン</t>
    </rPh>
    <rPh sb="144" eb="145">
      <t>ネン</t>
    </rPh>
    <rPh sb="240" eb="241">
      <t>ネン</t>
    </rPh>
    <rPh sb="241" eb="243">
      <t>イカ</t>
    </rPh>
    <rPh sb="276" eb="278">
      <t>ヘイセイ</t>
    </rPh>
    <phoneticPr fontId="4"/>
  </si>
  <si>
    <t>① 収益的収支比率は総収益、総費用とも94％台となった27年度を除き24年度から92％台で推移、29年度は実繰入額減少等により82％台となり、30年度は主に施設老朽化による修繕工事費増により実繰入額が前年度比約27％増、総収益も約9％増となった結果、前年度比の収益的収支比率は約3％増となった。
依然として赤字経営が続いているのが現状である。
④企業債残高対事業規模比率は、平均値、全国平均とも大幅に下回っており現在のところ適切な数値となっている。しかしながら、既設管路等における法定耐用年数が近づき老朽化してきているのが現実であるため、今後において多額の修繕費用が必要となる。このため、企業債借入も避けられないため当比率も上昇していくものと推測される。将来的な使用料金の見直しも見据え、健全経営を図っていく必要がある。
⑤経費回収率は100％以上を維持しており、現段階では使用料で回収すべき経費を全て使用料で賄えている。
⑥汚水処理原価は前年とほぼ同額となり平均値を下回ったが、全国平均を上回った。前年に引き続き対H28比36円弱上回っているが前年度から新たに資本費分の汚水処理費を計上したことに起因するものであり、年間有収水量は前年比0.6%減と大きな変動は無いため効率的な汚水処理が実施されている。
⑧平成31年3月末現在の水洗化率は97.07%であり平均値、全国平均を大きく上回り安定した使用料収入が確保されている。</t>
    <rPh sb="22" eb="23">
      <t>ダイ</t>
    </rPh>
    <rPh sb="29" eb="30">
      <t>ネン</t>
    </rPh>
    <rPh sb="36" eb="37">
      <t>ネン</t>
    </rPh>
    <rPh sb="43" eb="44">
      <t>ダイ</t>
    </rPh>
    <rPh sb="50" eb="51">
      <t>ネン</t>
    </rPh>
    <rPh sb="51" eb="52">
      <t>ド</t>
    </rPh>
    <rPh sb="66" eb="67">
      <t>ダイ</t>
    </rPh>
    <rPh sb="73" eb="74">
      <t>ネン</t>
    </rPh>
    <rPh sb="74" eb="75">
      <t>ド</t>
    </rPh>
    <rPh sb="173" eb="175">
      <t>キギョウ</t>
    </rPh>
    <rPh sb="175" eb="176">
      <t>サイ</t>
    </rPh>
    <rPh sb="176" eb="178">
      <t>ザンダカ</t>
    </rPh>
    <rPh sb="178" eb="179">
      <t>タイ</t>
    </rPh>
    <rPh sb="179" eb="181">
      <t>ジギョウ</t>
    </rPh>
    <rPh sb="181" eb="183">
      <t>キボ</t>
    </rPh>
    <rPh sb="183" eb="185">
      <t>ヒリツ</t>
    </rPh>
    <rPh sb="187" eb="190">
      <t>ヘイキンチ</t>
    </rPh>
    <rPh sb="191" eb="193">
      <t>ゼンコク</t>
    </rPh>
    <rPh sb="193" eb="195">
      <t>ヘイキン</t>
    </rPh>
    <rPh sb="197" eb="199">
      <t>オオハバ</t>
    </rPh>
    <rPh sb="206" eb="208">
      <t>ゲンザイ</t>
    </rPh>
    <rPh sb="212" eb="214">
      <t>テキセツ</t>
    </rPh>
    <rPh sb="215" eb="217">
      <t>スウチ</t>
    </rPh>
    <rPh sb="231" eb="233">
      <t>キセツ</t>
    </rPh>
    <rPh sb="233" eb="235">
      <t>カンロ</t>
    </rPh>
    <rPh sb="235" eb="236">
      <t>トウ</t>
    </rPh>
    <rPh sb="240" eb="242">
      <t>ホウテイ</t>
    </rPh>
    <rPh sb="242" eb="244">
      <t>タイヨウ</t>
    </rPh>
    <rPh sb="244" eb="246">
      <t>ネンスウ</t>
    </rPh>
    <rPh sb="247" eb="248">
      <t>チカ</t>
    </rPh>
    <rPh sb="250" eb="253">
      <t>ロウキュウカ</t>
    </rPh>
    <rPh sb="261" eb="263">
      <t>ゲンジツ</t>
    </rPh>
    <rPh sb="269" eb="271">
      <t>コンゴ</t>
    </rPh>
    <rPh sb="275" eb="277">
      <t>タガク</t>
    </rPh>
    <rPh sb="278" eb="280">
      <t>シュウゼン</t>
    </rPh>
    <rPh sb="280" eb="282">
      <t>ヒヨウ</t>
    </rPh>
    <rPh sb="283" eb="285">
      <t>ヒツヨウ</t>
    </rPh>
    <rPh sb="294" eb="296">
      <t>キギョウ</t>
    </rPh>
    <rPh sb="296" eb="297">
      <t>サイ</t>
    </rPh>
    <rPh sb="297" eb="299">
      <t>カリイレ</t>
    </rPh>
    <rPh sb="300" eb="301">
      <t>サ</t>
    </rPh>
    <rPh sb="308" eb="309">
      <t>トウ</t>
    </rPh>
    <rPh sb="309" eb="311">
      <t>ヒリツ</t>
    </rPh>
    <rPh sb="312" eb="314">
      <t>ジョウショウ</t>
    </rPh>
    <rPh sb="321" eb="323">
      <t>スイソク</t>
    </rPh>
    <rPh sb="327" eb="330">
      <t>ショウライテキ</t>
    </rPh>
    <rPh sb="331" eb="333">
      <t>シヨウ</t>
    </rPh>
    <rPh sb="333" eb="335">
      <t>リョウキン</t>
    </rPh>
    <rPh sb="336" eb="338">
      <t>ミナオ</t>
    </rPh>
    <rPh sb="340" eb="342">
      <t>ミス</t>
    </rPh>
    <rPh sb="344" eb="346">
      <t>ケンゼン</t>
    </rPh>
    <rPh sb="346" eb="348">
      <t>ケイエイ</t>
    </rPh>
    <rPh sb="349" eb="350">
      <t>ハカ</t>
    </rPh>
    <rPh sb="354" eb="356">
      <t>ヒツヨウ</t>
    </rPh>
    <rPh sb="362" eb="364">
      <t>ケイヒ</t>
    </rPh>
    <rPh sb="364" eb="366">
      <t>カイシュウ</t>
    </rPh>
    <rPh sb="366" eb="367">
      <t>リツ</t>
    </rPh>
    <rPh sb="372" eb="374">
      <t>イジョウ</t>
    </rPh>
    <rPh sb="375" eb="377">
      <t>イジ</t>
    </rPh>
    <rPh sb="382" eb="385">
      <t>ゲンダンカイ</t>
    </rPh>
    <rPh sb="387" eb="390">
      <t>シヨウリョウ</t>
    </rPh>
    <rPh sb="391" eb="393">
      <t>カイシュウ</t>
    </rPh>
    <rPh sb="396" eb="398">
      <t>ケイヒ</t>
    </rPh>
    <rPh sb="399" eb="400">
      <t>スベ</t>
    </rPh>
    <rPh sb="401" eb="404">
      <t>シヨウリョウ</t>
    </rPh>
    <rPh sb="405" eb="406">
      <t>マカナ</t>
    </rPh>
    <rPh sb="567" eb="568">
      <t>カ</t>
    </rPh>
    <rPh sb="568" eb="569">
      <t>リツ</t>
    </rPh>
    <rPh sb="591" eb="59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</si>
</sst>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0.28999999999999998</c:v>
                </c:pt>
                <c:pt idx="1">
                  <c:v>0</c:v>
                </c:pt>
                <c:pt idx="2">
                  <c:v>0</c:v>
                </c:pt>
                <c:pt idx="3">
                  <c:v>0</c:v>
                </c:pt>
                <c:pt idx="4">
                  <c:v>0</c:v>
                </c:pt>
              </c:numCache>
            </c:numRef>
          </c:val>
          <c:extLst>
            <c:ext xmlns:c16="http://schemas.microsoft.com/office/drawing/2014/chart" uri="{C3380CC4-5D6E-409C-BE32-E72D297353CC}">
              <c16:uniqueId val="{00000000-D4A6-4758-9AA1-CFB281A353EC}"/>
            </c:ext>
          </c:extLst>
        </c:ser>
        <c:dLbls>
          <c:showLegendKey val="0"/>
          <c:showVal val="0"/>
          <c:showCatName val="0"/>
          <c:showSerName val="0"/>
          <c:showPercent val="0"/>
          <c:showBubbleSize val="0"/>
        </c:dLbls>
        <c:gapWidth val="150"/>
        <c:axId val="140003376"/>
        <c:axId val="14000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D4A6-4758-9AA1-CFB281A353EC}"/>
            </c:ext>
          </c:extLst>
        </c:ser>
        <c:dLbls>
          <c:showLegendKey val="0"/>
          <c:showVal val="0"/>
          <c:showCatName val="0"/>
          <c:showSerName val="0"/>
          <c:showPercent val="0"/>
          <c:showBubbleSize val="0"/>
        </c:dLbls>
        <c:marker val="1"/>
        <c:smooth val="0"/>
        <c:axId val="140003376"/>
        <c:axId val="140003768"/>
      </c:lineChart>
      <c:dateAx>
        <c:axId val="140003376"/>
        <c:scaling>
          <c:orientation val="minMax"/>
        </c:scaling>
        <c:delete val="1"/>
        <c:axPos val="b"/>
        <c:numFmt formatCode="ge" sourceLinked="1"/>
        <c:majorTickMark val="none"/>
        <c:minorTickMark val="none"/>
        <c:tickLblPos val="none"/>
        <c:crossAx val="140003768"/>
        <c:crosses val="autoZero"/>
        <c:auto val="1"/>
        <c:lblOffset val="100"/>
        <c:baseTimeUnit val="years"/>
      </c:dateAx>
      <c:valAx>
        <c:axId val="14000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D6-4855-A136-FA13B74C746B}"/>
            </c:ext>
          </c:extLst>
        </c:ser>
        <c:dLbls>
          <c:showLegendKey val="0"/>
          <c:showVal val="0"/>
          <c:showCatName val="0"/>
          <c:showSerName val="0"/>
          <c:showPercent val="0"/>
          <c:showBubbleSize val="0"/>
        </c:dLbls>
        <c:gapWidth val="150"/>
        <c:axId val="140009648"/>
        <c:axId val="2018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91D6-4855-A136-FA13B74C746B}"/>
            </c:ext>
          </c:extLst>
        </c:ser>
        <c:dLbls>
          <c:showLegendKey val="0"/>
          <c:showVal val="0"/>
          <c:showCatName val="0"/>
          <c:showSerName val="0"/>
          <c:showPercent val="0"/>
          <c:showBubbleSize val="0"/>
        </c:dLbls>
        <c:marker val="1"/>
        <c:smooth val="0"/>
        <c:axId val="140009648"/>
        <c:axId val="201839904"/>
      </c:lineChart>
      <c:dateAx>
        <c:axId val="140009648"/>
        <c:scaling>
          <c:orientation val="minMax"/>
        </c:scaling>
        <c:delete val="1"/>
        <c:axPos val="b"/>
        <c:numFmt formatCode="ge" sourceLinked="1"/>
        <c:majorTickMark val="none"/>
        <c:minorTickMark val="none"/>
        <c:tickLblPos val="none"/>
        <c:crossAx val="201839904"/>
        <c:crosses val="autoZero"/>
        <c:auto val="1"/>
        <c:lblOffset val="100"/>
        <c:baseTimeUnit val="years"/>
      </c:dateAx>
      <c:valAx>
        <c:axId val="2018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96.08</c:v>
                </c:pt>
                <c:pt idx="1">
                  <c:v>96.44</c:v>
                </c:pt>
                <c:pt idx="2">
                  <c:v>96.63</c:v>
                </c:pt>
                <c:pt idx="3">
                  <c:v>96.94</c:v>
                </c:pt>
                <c:pt idx="4">
                  <c:v>97.07</c:v>
                </c:pt>
              </c:numCache>
            </c:numRef>
          </c:val>
          <c:extLst>
            <c:ext xmlns:c16="http://schemas.microsoft.com/office/drawing/2014/chart" uri="{C3380CC4-5D6E-409C-BE32-E72D297353CC}">
              <c16:uniqueId val="{00000000-791D-4D88-A2C6-B4C4385523AF}"/>
            </c:ext>
          </c:extLst>
        </c:ser>
        <c:dLbls>
          <c:showLegendKey val="0"/>
          <c:showVal val="0"/>
          <c:showCatName val="0"/>
          <c:showSerName val="0"/>
          <c:showPercent val="0"/>
          <c:showBubbleSize val="0"/>
        </c:dLbls>
        <c:gapWidth val="150"/>
        <c:axId val="201841080"/>
        <c:axId val="2018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791D-4D88-A2C6-B4C4385523AF}"/>
            </c:ext>
          </c:extLst>
        </c:ser>
        <c:dLbls>
          <c:showLegendKey val="0"/>
          <c:showVal val="0"/>
          <c:showCatName val="0"/>
          <c:showSerName val="0"/>
          <c:showPercent val="0"/>
          <c:showBubbleSize val="0"/>
        </c:dLbls>
        <c:marker val="1"/>
        <c:smooth val="0"/>
        <c:axId val="201841080"/>
        <c:axId val="201841472"/>
      </c:lineChart>
      <c:dateAx>
        <c:axId val="201841080"/>
        <c:scaling>
          <c:orientation val="minMax"/>
        </c:scaling>
        <c:delete val="1"/>
        <c:axPos val="b"/>
        <c:numFmt formatCode="ge" sourceLinked="1"/>
        <c:majorTickMark val="none"/>
        <c:minorTickMark val="none"/>
        <c:tickLblPos val="none"/>
        <c:crossAx val="201841472"/>
        <c:crosses val="autoZero"/>
        <c:auto val="1"/>
        <c:lblOffset val="100"/>
        <c:baseTimeUnit val="years"/>
      </c:dateAx>
      <c:valAx>
        <c:axId val="2018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4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92.93</c:v>
                </c:pt>
                <c:pt idx="1">
                  <c:v>94.31</c:v>
                </c:pt>
                <c:pt idx="2">
                  <c:v>92.19</c:v>
                </c:pt>
                <c:pt idx="3">
                  <c:v>82.42</c:v>
                </c:pt>
                <c:pt idx="4">
                  <c:v>85.22</c:v>
                </c:pt>
              </c:numCache>
            </c:numRef>
          </c:val>
          <c:extLst>
            <c:ext xmlns:c16="http://schemas.microsoft.com/office/drawing/2014/chart" uri="{C3380CC4-5D6E-409C-BE32-E72D297353CC}">
              <c16:uniqueId val="{00000000-3236-4C6C-A1C1-06CAD15060E6}"/>
            </c:ext>
          </c:extLst>
        </c:ser>
        <c:dLbls>
          <c:showLegendKey val="0"/>
          <c:showVal val="0"/>
          <c:showCatName val="0"/>
          <c:showSerName val="0"/>
          <c:showPercent val="0"/>
          <c:showBubbleSize val="0"/>
        </c:dLbls>
        <c:gapWidth val="150"/>
        <c:axId val="140004944"/>
        <c:axId val="14000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36-4C6C-A1C1-06CAD15060E6}"/>
            </c:ext>
          </c:extLst>
        </c:ser>
        <c:dLbls>
          <c:showLegendKey val="0"/>
          <c:showVal val="0"/>
          <c:showCatName val="0"/>
          <c:showSerName val="0"/>
          <c:showPercent val="0"/>
          <c:showBubbleSize val="0"/>
        </c:dLbls>
        <c:marker val="1"/>
        <c:smooth val="0"/>
        <c:axId val="140004944"/>
        <c:axId val="140005336"/>
      </c:lineChart>
      <c:dateAx>
        <c:axId val="140004944"/>
        <c:scaling>
          <c:orientation val="minMax"/>
        </c:scaling>
        <c:delete val="1"/>
        <c:axPos val="b"/>
        <c:numFmt formatCode="ge" sourceLinked="1"/>
        <c:majorTickMark val="none"/>
        <c:minorTickMark val="none"/>
        <c:tickLblPos val="none"/>
        <c:crossAx val="140005336"/>
        <c:crosses val="autoZero"/>
        <c:auto val="1"/>
        <c:lblOffset val="100"/>
        <c:baseTimeUnit val="years"/>
      </c:dateAx>
      <c:valAx>
        <c:axId val="14000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3-4F9C-ADE8-41B6EF27196C}"/>
            </c:ext>
          </c:extLst>
        </c:ser>
        <c:dLbls>
          <c:showLegendKey val="0"/>
          <c:showVal val="0"/>
          <c:showCatName val="0"/>
          <c:showSerName val="0"/>
          <c:showPercent val="0"/>
          <c:showBubbleSize val="0"/>
        </c:dLbls>
        <c:gapWidth val="150"/>
        <c:axId val="140006512"/>
        <c:axId val="14000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3-4F9C-ADE8-41B6EF27196C}"/>
            </c:ext>
          </c:extLst>
        </c:ser>
        <c:dLbls>
          <c:showLegendKey val="0"/>
          <c:showVal val="0"/>
          <c:showCatName val="0"/>
          <c:showSerName val="0"/>
          <c:showPercent val="0"/>
          <c:showBubbleSize val="0"/>
        </c:dLbls>
        <c:marker val="1"/>
        <c:smooth val="0"/>
        <c:axId val="140006512"/>
        <c:axId val="140006904"/>
      </c:lineChart>
      <c:dateAx>
        <c:axId val="140006512"/>
        <c:scaling>
          <c:orientation val="minMax"/>
        </c:scaling>
        <c:delete val="1"/>
        <c:axPos val="b"/>
        <c:numFmt formatCode="ge" sourceLinked="1"/>
        <c:majorTickMark val="none"/>
        <c:minorTickMark val="none"/>
        <c:tickLblPos val="none"/>
        <c:crossAx val="140006904"/>
        <c:crosses val="autoZero"/>
        <c:auto val="1"/>
        <c:lblOffset val="100"/>
        <c:baseTimeUnit val="years"/>
      </c:dateAx>
      <c:valAx>
        <c:axId val="14000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A-4D24-B280-8D3D6BACAE99}"/>
            </c:ext>
          </c:extLst>
        </c:ser>
        <c:dLbls>
          <c:showLegendKey val="0"/>
          <c:showVal val="0"/>
          <c:showCatName val="0"/>
          <c:showSerName val="0"/>
          <c:showPercent val="0"/>
          <c:showBubbleSize val="0"/>
        </c:dLbls>
        <c:gapWidth val="150"/>
        <c:axId val="140008080"/>
        <c:axId val="14000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A-4D24-B280-8D3D6BACAE99}"/>
            </c:ext>
          </c:extLst>
        </c:ser>
        <c:dLbls>
          <c:showLegendKey val="0"/>
          <c:showVal val="0"/>
          <c:showCatName val="0"/>
          <c:showSerName val="0"/>
          <c:showPercent val="0"/>
          <c:showBubbleSize val="0"/>
        </c:dLbls>
        <c:marker val="1"/>
        <c:smooth val="0"/>
        <c:axId val="140008080"/>
        <c:axId val="140008472"/>
      </c:lineChart>
      <c:dateAx>
        <c:axId val="140008080"/>
        <c:scaling>
          <c:orientation val="minMax"/>
        </c:scaling>
        <c:delete val="1"/>
        <c:axPos val="b"/>
        <c:numFmt formatCode="ge" sourceLinked="1"/>
        <c:majorTickMark val="none"/>
        <c:minorTickMark val="none"/>
        <c:tickLblPos val="none"/>
        <c:crossAx val="140008472"/>
        <c:crosses val="autoZero"/>
        <c:auto val="1"/>
        <c:lblOffset val="100"/>
        <c:baseTimeUnit val="years"/>
      </c:dateAx>
      <c:valAx>
        <c:axId val="14000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B9-4CAC-88D8-ECF9A6C137C4}"/>
            </c:ext>
          </c:extLst>
        </c:ser>
        <c:dLbls>
          <c:showLegendKey val="0"/>
          <c:showVal val="0"/>
          <c:showCatName val="0"/>
          <c:showSerName val="0"/>
          <c:showPercent val="0"/>
          <c:showBubbleSize val="0"/>
        </c:dLbls>
        <c:gapWidth val="150"/>
        <c:axId val="201574512"/>
        <c:axId val="20157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B9-4CAC-88D8-ECF9A6C137C4}"/>
            </c:ext>
          </c:extLst>
        </c:ser>
        <c:dLbls>
          <c:showLegendKey val="0"/>
          <c:showVal val="0"/>
          <c:showCatName val="0"/>
          <c:showSerName val="0"/>
          <c:showPercent val="0"/>
          <c:showBubbleSize val="0"/>
        </c:dLbls>
        <c:marker val="1"/>
        <c:smooth val="0"/>
        <c:axId val="201574512"/>
        <c:axId val="201574904"/>
      </c:lineChart>
      <c:dateAx>
        <c:axId val="201574512"/>
        <c:scaling>
          <c:orientation val="minMax"/>
        </c:scaling>
        <c:delete val="1"/>
        <c:axPos val="b"/>
        <c:numFmt formatCode="ge" sourceLinked="1"/>
        <c:majorTickMark val="none"/>
        <c:minorTickMark val="none"/>
        <c:tickLblPos val="none"/>
        <c:crossAx val="201574904"/>
        <c:crosses val="autoZero"/>
        <c:auto val="1"/>
        <c:lblOffset val="100"/>
        <c:baseTimeUnit val="years"/>
      </c:dateAx>
      <c:valAx>
        <c:axId val="20157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7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E0-4A07-88A9-D06535D261E8}"/>
            </c:ext>
          </c:extLst>
        </c:ser>
        <c:dLbls>
          <c:showLegendKey val="0"/>
          <c:showVal val="0"/>
          <c:showCatName val="0"/>
          <c:showSerName val="0"/>
          <c:showPercent val="0"/>
          <c:showBubbleSize val="0"/>
        </c:dLbls>
        <c:gapWidth val="150"/>
        <c:axId val="201574120"/>
        <c:axId val="2015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0-4A07-88A9-D06535D261E8}"/>
            </c:ext>
          </c:extLst>
        </c:ser>
        <c:dLbls>
          <c:showLegendKey val="0"/>
          <c:showVal val="0"/>
          <c:showCatName val="0"/>
          <c:showSerName val="0"/>
          <c:showPercent val="0"/>
          <c:showBubbleSize val="0"/>
        </c:dLbls>
        <c:marker val="1"/>
        <c:smooth val="0"/>
        <c:axId val="201574120"/>
        <c:axId val="201573728"/>
      </c:lineChart>
      <c:dateAx>
        <c:axId val="201574120"/>
        <c:scaling>
          <c:orientation val="minMax"/>
        </c:scaling>
        <c:delete val="1"/>
        <c:axPos val="b"/>
        <c:numFmt formatCode="ge" sourceLinked="1"/>
        <c:majorTickMark val="none"/>
        <c:minorTickMark val="none"/>
        <c:tickLblPos val="none"/>
        <c:crossAx val="201573728"/>
        <c:crosses val="autoZero"/>
        <c:auto val="1"/>
        <c:lblOffset val="100"/>
        <c:baseTimeUnit val="years"/>
      </c:dateAx>
      <c:valAx>
        <c:axId val="2015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7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661.93</c:v>
                </c:pt>
                <c:pt idx="4">
                  <c:v>0</c:v>
                </c:pt>
              </c:numCache>
            </c:numRef>
          </c:val>
          <c:extLst>
            <c:ext xmlns:c16="http://schemas.microsoft.com/office/drawing/2014/chart" uri="{C3380CC4-5D6E-409C-BE32-E72D297353CC}">
              <c16:uniqueId val="{00000000-C6F2-49D8-95C8-B27C6F743ACE}"/>
            </c:ext>
          </c:extLst>
        </c:ser>
        <c:dLbls>
          <c:showLegendKey val="0"/>
          <c:showVal val="0"/>
          <c:showCatName val="0"/>
          <c:showSerName val="0"/>
          <c:showPercent val="0"/>
          <c:showBubbleSize val="0"/>
        </c:dLbls>
        <c:gapWidth val="150"/>
        <c:axId val="201576472"/>
        <c:axId val="2015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C6F2-49D8-95C8-B27C6F743ACE}"/>
            </c:ext>
          </c:extLst>
        </c:ser>
        <c:dLbls>
          <c:showLegendKey val="0"/>
          <c:showVal val="0"/>
          <c:showCatName val="0"/>
          <c:showSerName val="0"/>
          <c:showPercent val="0"/>
          <c:showBubbleSize val="0"/>
        </c:dLbls>
        <c:marker val="1"/>
        <c:smooth val="0"/>
        <c:axId val="201576472"/>
        <c:axId val="201576864"/>
      </c:lineChart>
      <c:dateAx>
        <c:axId val="201576472"/>
        <c:scaling>
          <c:orientation val="minMax"/>
        </c:scaling>
        <c:delete val="1"/>
        <c:axPos val="b"/>
        <c:numFmt formatCode="ge" sourceLinked="1"/>
        <c:majorTickMark val="none"/>
        <c:minorTickMark val="none"/>
        <c:tickLblPos val="none"/>
        <c:crossAx val="201576864"/>
        <c:crosses val="autoZero"/>
        <c:auto val="1"/>
        <c:lblOffset val="100"/>
        <c:baseTimeUnit val="years"/>
      </c:dateAx>
      <c:valAx>
        <c:axId val="2015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7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144.06</c:v>
                </c:pt>
                <c:pt idx="1">
                  <c:v>171.39</c:v>
                </c:pt>
                <c:pt idx="2">
                  <c:v>128.07</c:v>
                </c:pt>
                <c:pt idx="3">
                  <c:v>100</c:v>
                </c:pt>
                <c:pt idx="4">
                  <c:v>100</c:v>
                </c:pt>
              </c:numCache>
            </c:numRef>
          </c:val>
          <c:extLst>
            <c:ext xmlns:c16="http://schemas.microsoft.com/office/drawing/2014/chart" uri="{C3380CC4-5D6E-409C-BE32-E72D297353CC}">
              <c16:uniqueId val="{00000000-A804-487E-981D-ED53BE91B7F3}"/>
            </c:ext>
          </c:extLst>
        </c:ser>
        <c:dLbls>
          <c:showLegendKey val="0"/>
          <c:showVal val="0"/>
          <c:showCatName val="0"/>
          <c:showSerName val="0"/>
          <c:showPercent val="0"/>
          <c:showBubbleSize val="0"/>
        </c:dLbls>
        <c:gapWidth val="150"/>
        <c:axId val="201578040"/>
        <c:axId val="20157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A804-487E-981D-ED53BE91B7F3}"/>
            </c:ext>
          </c:extLst>
        </c:ser>
        <c:dLbls>
          <c:showLegendKey val="0"/>
          <c:showVal val="0"/>
          <c:showCatName val="0"/>
          <c:showSerName val="0"/>
          <c:showPercent val="0"/>
          <c:showBubbleSize val="0"/>
        </c:dLbls>
        <c:marker val="1"/>
        <c:smooth val="0"/>
        <c:axId val="201578040"/>
        <c:axId val="201578432"/>
      </c:lineChart>
      <c:dateAx>
        <c:axId val="201578040"/>
        <c:scaling>
          <c:orientation val="minMax"/>
        </c:scaling>
        <c:delete val="1"/>
        <c:axPos val="b"/>
        <c:numFmt formatCode="ge" sourceLinked="1"/>
        <c:majorTickMark val="none"/>
        <c:minorTickMark val="none"/>
        <c:tickLblPos val="none"/>
        <c:crossAx val="201578432"/>
        <c:crosses val="autoZero"/>
        <c:auto val="1"/>
        <c:lblOffset val="100"/>
        <c:baseTimeUnit val="years"/>
      </c:dateAx>
      <c:valAx>
        <c:axId val="2015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7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115.61</c:v>
                </c:pt>
                <c:pt idx="1">
                  <c:v>97.74</c:v>
                </c:pt>
                <c:pt idx="2">
                  <c:v>130.91999999999999</c:v>
                </c:pt>
                <c:pt idx="3">
                  <c:v>167.23</c:v>
                </c:pt>
                <c:pt idx="4">
                  <c:v>167.06</c:v>
                </c:pt>
              </c:numCache>
            </c:numRef>
          </c:val>
          <c:extLst>
            <c:ext xmlns:c16="http://schemas.microsoft.com/office/drawing/2014/chart" uri="{C3380CC4-5D6E-409C-BE32-E72D297353CC}">
              <c16:uniqueId val="{00000000-99C5-43C9-B044-577C065AD1EE}"/>
            </c:ext>
          </c:extLst>
        </c:ser>
        <c:dLbls>
          <c:showLegendKey val="0"/>
          <c:showVal val="0"/>
          <c:showCatName val="0"/>
          <c:showSerName val="0"/>
          <c:showPercent val="0"/>
          <c:showBubbleSize val="0"/>
        </c:dLbls>
        <c:gapWidth val="150"/>
        <c:axId val="201579608"/>
        <c:axId val="2015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99C5-43C9-B044-577C065AD1EE}"/>
            </c:ext>
          </c:extLst>
        </c:ser>
        <c:dLbls>
          <c:showLegendKey val="0"/>
          <c:showVal val="0"/>
          <c:showCatName val="0"/>
          <c:showSerName val="0"/>
          <c:showPercent val="0"/>
          <c:showBubbleSize val="0"/>
        </c:dLbls>
        <c:marker val="1"/>
        <c:smooth val="0"/>
        <c:axId val="201579608"/>
        <c:axId val="201580000"/>
      </c:lineChart>
      <c:dateAx>
        <c:axId val="201579608"/>
        <c:scaling>
          <c:orientation val="minMax"/>
        </c:scaling>
        <c:delete val="1"/>
        <c:axPos val="b"/>
        <c:numFmt formatCode="ge" sourceLinked="1"/>
        <c:majorTickMark val="none"/>
        <c:minorTickMark val="none"/>
        <c:tickLblPos val="none"/>
        <c:crossAx val="201580000"/>
        <c:crosses val="autoZero"/>
        <c:auto val="1"/>
        <c:lblOffset val="100"/>
        <c:baseTimeUnit val="years"/>
      </c:dateAx>
      <c:valAx>
        <c:axId val="2015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7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長野県　小布施町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4">
        <f>データ!S6</f>
        <v>11005</v>
      </c>
      <c r="AM8" s="74"/>
      <c r="AN8" s="74"/>
      <c r="AO8" s="74"/>
      <c r="AP8" s="74"/>
      <c r="AQ8" s="74"/>
      <c r="AR8" s="74"/>
      <c r="AS8" s="74"/>
      <c r="AT8" s="73">
        <f>データ!T6</f>
        <v>19.12</v>
      </c>
      <c r="AU8" s="73"/>
      <c r="AV8" s="73"/>
      <c r="AW8" s="73"/>
      <c r="AX8" s="73"/>
      <c r="AY8" s="73"/>
      <c r="AZ8" s="73"/>
      <c r="BA8" s="73"/>
      <c r="BB8" s="73">
        <f>データ!U6</f>
        <v>575.58000000000004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80.099999999999994</v>
      </c>
      <c r="Q10" s="73"/>
      <c r="R10" s="73"/>
      <c r="S10" s="73"/>
      <c r="T10" s="73"/>
      <c r="U10" s="73"/>
      <c r="V10" s="73"/>
      <c r="W10" s="73">
        <f>データ!Q6</f>
        <v>100</v>
      </c>
      <c r="X10" s="73"/>
      <c r="Y10" s="73"/>
      <c r="Z10" s="73"/>
      <c r="AA10" s="73"/>
      <c r="AB10" s="73"/>
      <c r="AC10" s="73"/>
      <c r="AD10" s="74">
        <f>データ!R6</f>
        <v>2864</v>
      </c>
      <c r="AE10" s="74"/>
      <c r="AF10" s="74"/>
      <c r="AG10" s="74"/>
      <c r="AH10" s="74"/>
      <c r="AI10" s="74"/>
      <c r="AJ10" s="74"/>
      <c r="AK10" s="2"/>
      <c r="AL10" s="74">
        <f>データ!V6</f>
        <v>8810</v>
      </c>
      <c r="AM10" s="74"/>
      <c r="AN10" s="74"/>
      <c r="AO10" s="74"/>
      <c r="AP10" s="74"/>
      <c r="AQ10" s="74"/>
      <c r="AR10" s="74"/>
      <c r="AS10" s="74"/>
      <c r="AT10" s="73">
        <f>データ!W6</f>
        <v>2.84</v>
      </c>
      <c r="AU10" s="73"/>
      <c r="AV10" s="73"/>
      <c r="AW10" s="73"/>
      <c r="AX10" s="73"/>
      <c r="AY10" s="73"/>
      <c r="AZ10" s="73"/>
      <c r="BA10" s="73"/>
      <c r="BB10" s="73">
        <f>データ!X6</f>
        <v>3102.11</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1nsynm1onHn/EJPWLPCjn4eKKW1Se7KvShmEh9bu2BZAzAiIdWFSFGrSgx7cZ3+5s4FXAO5INU5FYb9jDLF8+Q==" saltValue="j2vvS6ei91Smq2hEDWdz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205419</v>
      </c>
      <c r="D6" s="33">
        <f t="shared" si="3"/>
        <v>47</v>
      </c>
      <c r="E6" s="33">
        <f t="shared" si="3"/>
        <v>17</v>
      </c>
      <c r="F6" s="33">
        <f t="shared" si="3"/>
        <v>1</v>
      </c>
      <c r="G6" s="33">
        <f t="shared" si="3"/>
        <v>0</v>
      </c>
      <c r="H6" s="33" t="str">
        <f t="shared" si="3"/>
        <v>長野県　小布施町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80.099999999999994</v>
      </c>
      <c r="Q6" s="34">
        <f t="shared" si="3"/>
        <v>100</v>
      </c>
      <c r="R6" s="34">
        <f t="shared" si="3"/>
        <v>2864</v>
      </c>
      <c r="S6" s="34">
        <f t="shared" si="3"/>
        <v>11005</v>
      </c>
      <c r="T6" s="34">
        <f t="shared" si="3"/>
        <v>19.12</v>
      </c>
      <c r="U6" s="34">
        <f t="shared" si="3"/>
        <v>575.58000000000004</v>
      </c>
      <c r="V6" s="34">
        <f t="shared" si="3"/>
        <v>8810</v>
      </c>
      <c r="W6" s="34">
        <f t="shared" si="3"/>
        <v>2.84</v>
      </c>
      <c r="X6" s="34">
        <f t="shared" si="3"/>
        <v>3102.11</v>
      </c>
      <c r="Y6" s="35">
        <f>IF(Y7="",NA(),Y7)</f>
        <v>92.93</v>
      </c>
      <c r="Z6" s="35">
        <f t="shared" ref="Z6:AH6" si="4">IF(Z7="",NA(),Z7)</f>
        <v>94.31</v>
      </c>
      <c r="AA6" s="35">
        <f t="shared" si="4"/>
        <v>92.19</v>
      </c>
      <c r="AB6" s="35">
        <f t="shared" si="4"/>
        <v>82.42</v>
      </c>
      <c r="AC6" s="35">
        <f t="shared" si="4"/>
        <v>85.22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661.93</v>
      </c>
      <c r="BJ6" s="34">
        <f t="shared" si="7"/>
        <v>0</v>
      </c>
      <c r="BK6" s="35">
        <f t="shared" si="7"/>
        <v>1136.5</v>
      </c>
      <c r="BL6" s="35">
        <f t="shared" si="7"/>
        <v>1118.56</v>
      </c>
      <c r="BM6" s="35">
        <f t="shared" si="7"/>
        <v>1111.31</v>
      </c>
      <c r="BN6" s="35">
        <f t="shared" si="7"/>
        <v>966.33</v>
      </c>
      <c r="BO6" s="35">
        <f t="shared" si="7"/>
        <v>958.81</v>
      </c>
      <c r="BP6" s="34" t="str">
        <f>IF(BP7="","",IF(BP7="-","【-】","【"&amp;SUBSTITUTE(TEXT(BP7,"#,##0.00"),"-","△")&amp;"】"))</f>
        <v>【682.78】</v>
      </c>
      <c r="BQ6" s="35">
        <f>IF(BQ7="",NA(),BQ7)</f>
        <v>144.06</v>
      </c>
      <c r="BR6" s="35">
        <f t="shared" ref="BR6:BZ6" si="8">IF(BR7="",NA(),BR7)</f>
        <v>171.39</v>
      </c>
      <c r="BS6" s="35">
        <f t="shared" si="8"/>
        <v>128.07</v>
      </c>
      <c r="BT6" s="35">
        <f t="shared" si="8"/>
        <v>100</v>
      </c>
      <c r="BU6" s="35">
        <f t="shared" si="8"/>
        <v>100</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115.61</v>
      </c>
      <c r="CC6" s="35">
        <f t="shared" ref="CC6:CK6" si="9">IF(CC7="",NA(),CC7)</f>
        <v>97.74</v>
      </c>
      <c r="CD6" s="35">
        <f t="shared" si="9"/>
        <v>130.91999999999999</v>
      </c>
      <c r="CE6" s="35">
        <f t="shared" si="9"/>
        <v>167.23</v>
      </c>
      <c r="CF6" s="35">
        <f t="shared" si="9"/>
        <v>167.06</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96.08</v>
      </c>
      <c r="CY6" s="35">
        <f t="shared" ref="CY6:DG6" si="11">IF(CY7="",NA(),CY7)</f>
        <v>96.44</v>
      </c>
      <c r="CZ6" s="35">
        <f t="shared" si="11"/>
        <v>96.63</v>
      </c>
      <c r="DA6" s="35">
        <f t="shared" si="11"/>
        <v>96.94</v>
      </c>
      <c r="DB6" s="35">
        <f t="shared" si="11"/>
        <v>97.07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0.28999999999999998</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205419</v>
      </c>
      <c r="D7" s="37">
        <v>47</v>
      </c>
      <c r="E7" s="37">
        <v>17</v>
      </c>
      <c r="F7" s="37">
        <v>1</v>
      </c>
      <c r="G7" s="37">
        <v>0</v>
      </c>
      <c r="H7" s="37" t="s">
        <v>98</v>
      </c>
      <c r="I7" s="37" t="s">
        <v>99</v>
      </c>
      <c r="J7" s="37" t="s">
        <v>100</v>
      </c>
      <c r="K7" s="37" t="s">
        <v>101</v>
      </c>
      <c r="L7" s="37" t="s">
        <v>102</v>
      </c>
      <c r="M7" s="37" t="s">
        <v>103</v>
      </c>
      <c r="N7" s="38" t="s">
        <v>104</v>
      </c>
      <c r="O7" s="38" t="s">
        <v>105</v>
      </c>
      <c r="P7" s="38">
        <v>80.099999999999994</v>
      </c>
      <c r="Q7" s="38">
        <v>100</v>
      </c>
      <c r="R7" s="38">
        <v>2864</v>
      </c>
      <c r="S7" s="38">
        <v>11005</v>
      </c>
      <c r="T7" s="38">
        <v>19.12</v>
      </c>
      <c r="U7" s="38">
        <v>575.58000000000004</v>
      </c>
      <c r="V7" s="38">
        <v>8810</v>
      </c>
      <c r="W7" s="38">
        <v>2.84</v>
      </c>
      <c r="X7" s="38">
        <v>3102.11</v>
      </c>
      <c r="Y7" s="38">
        <v>92.93</v>
      </c>
      <c r="Z7" s="38">
        <v>94.31</v>
      </c>
      <c r="AA7" s="38">
        <v>92.19</v>
      </c>
      <c r="AB7" s="38">
        <v>82.42</v>
      </c>
      <c r="AC7" s="38">
        <v>85.22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661.93</v>
      </c>
      <c r="BJ7" s="38">
        <v>0</v>
      </c>
      <c r="BK7" s="38">
        <v>1136.5</v>
      </c>
      <c r="BL7" s="38">
        <v>1118.56</v>
      </c>
      <c r="BM7" s="38">
        <v>1111.31</v>
      </c>
      <c r="BN7" s="38">
        <v>966.33</v>
      </c>
      <c r="BO7" s="38">
        <v>958.81</v>
      </c>
      <c r="BP7" s="38">
        <v>682.78</v>
      </c>
      <c r="BQ7" s="38">
        <v>144.06</v>
      </c>
      <c r="BR7" s="38">
        <v>171.39</v>
      </c>
      <c r="BS7" s="38">
        <v>128.07</v>
      </c>
      <c r="BT7" s="38">
        <v>100</v>
      </c>
      <c r="BU7" s="38">
        <v>100</v>
      </c>
      <c r="BV7" s="38">
        <v>71.650000000000006</v>
      </c>
      <c r="BW7" s="38">
        <v>72.33</v>
      </c>
      <c r="BX7" s="38">
        <v>75.540000000000006</v>
      </c>
      <c r="BY7" s="38">
        <v>81.739999999999995</v>
      </c>
      <c r="BZ7" s="38">
        <v>82.88</v>
      </c>
      <c r="CA7" s="38">
        <v>100.91</v>
      </c>
      <c r="CB7" s="38">
        <v>115.61</v>
      </c>
      <c r="CC7" s="38">
        <v>97.74</v>
      </c>
      <c r="CD7" s="38">
        <v>130.91999999999999</v>
      </c>
      <c r="CE7" s="38">
        <v>167.23</v>
      </c>
      <c r="CF7" s="38">
        <v>167.06</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96.08</v>
      </c>
      <c r="CY7" s="38">
        <v>96.44</v>
      </c>
      <c r="CZ7" s="38">
        <v>96.63</v>
      </c>
      <c r="DA7" s="38">
        <v>96.94</v>
      </c>
      <c r="DB7" s="38">
        <v>97.07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0.28999999999999998</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2019-12-05T05:04:33Z</dcterms:created>
  <dcterms:modified xsi:type="dcterms:W3CDTF">2020-02-20T04:26:34Z</dcterms:modified>
  <cp:category/>
</cp:coreProperties>
</file>