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8　北アルプス地域振興局\204862 小谷村\"/>
    </mc:Choice>
  </mc:AlternateContent>
  <workbookProtection workbookAlgorithmName="SHA-512" workbookHashValue="Q0KiWCCyBGvwvKTnSVg9fao+88ynyZsHk0GVLh6cOz04RQj6WpfsaynpL1qQmdXP6kyMemTd5jjqRplzCy+uAw==" workbookSaltValue="pLGfJW9jvIDGiacJ9p4mRg=="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D10" i="4"/>
  <c r="B10" i="4"/>
  <c r="AD8" i="4"/>
  <c r="B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<sst xmlns="http://schemas.openxmlformats.org/spreadsheetml/2006/main" count="228" uniqueCount="114">
  <si>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</si>
  <si>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</si>
  <si>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</si>
  <si>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</si>
  <si>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</si>
  <si>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</si>
  <si>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</si>
  <si>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</si>
  <si>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</si>
  <si>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</si>
  <si>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</si>
  <si>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</si>
  <si>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</si>
  <si>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</si>
  <si>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</si>
  <si>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</si>
  <si>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</si>
  <si>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</si>
  <si>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</si>
  <si>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</si>
  <si>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</si>
  <si>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</si>
  <si>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</si>
  <si>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</si>
  <si>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</si>
  <si>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</si>
  <si>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</si>
  <si>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</si>
  <si>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</si>
  <si>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</si>
  <si>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</si>
  <si>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</si>
  <si>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</si>
  <si>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</si>
  <si>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</si>
  <si>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</si>
  <si>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</si>
  <si>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</si>
  <si>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</si>
  <si>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</si>
  <si>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</si>
  <si>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</si>
  <si>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</si>
  <si>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</si>
  <si>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</si>
  <si>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</si>
  <si>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</si>
  <si>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</si>
  <si>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</si>
  <si>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</si>
  <si>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</si>
  <si>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</si>
  <si>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</si>
  <si>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</si>
  <si>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</si>
  <si>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</si>
  <si>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</si>
  <si>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</si>
  <si>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</si>
  <si>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</si>
  <si>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</si>
  <si>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</si>
  <si>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</si>
  <si>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</si>
  <si>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</si>
  <si>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</si>
  <si>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</si>
  <si>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</si>
  <si>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</si>
  <si>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</si>
  <si>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</si>
  <si>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</si>
  <si>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</si>
  <si>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</si>
  <si>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</si>
  <si>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</si>
  <si>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</si>
  <si>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</si>
  <si>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</si>
  <si>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</si>
  <si>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</si>
  <si>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</si>
  <si>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</si>
  <si>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</si>
  <si>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</si>
  <si>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</si>
  <si>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</si>
  <si>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</si>
  <si>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</si>
  <si>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</si>
  <si>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</si>
  <si>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</si>
  <si>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</si>
  <si>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</si>
  <si>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</si>
  <si>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</si>
  <si>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</si>
  <si>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</si>
  <si>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小谷村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</si>
  <si>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</si>
  <si>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</si>
  <si>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</si>
  <si>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</si>
  <si>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</si>
  <si>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</si>
  <si>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</si>
  <si>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</si>
  <si>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</si>
  <si>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</si>
  <si>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</si>
  <si>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</si>
  <si>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供用開始から20年を経過する施設もあり、４処理場ともに機能強化事業は完了している。
　今後も適切な維持修繕に加え、計画的に老朽化対策を行っていく必要があるが、その財源確保が大きな課題である。</t>
    <rPh sb="1" eb="3">
      <t>キョウヨウ</t>
    </rPh>
    <rPh sb="3" eb="5">
      <t>カイシ</t>
    </rPh>
    <rPh sb="9" eb="10">
      <t>ネン</t>
    </rPh>
    <rPh sb="11" eb="13">
      <t>ケイカ</t>
    </rPh>
    <rPh sb="15" eb="17">
      <t>シセツ</t>
    </rPh>
    <rPh sb="22" eb="25">
      <t>ショリジョウ</t>
    </rPh>
    <rPh sb="28" eb="30">
      <t>キノウ</t>
    </rPh>
    <rPh sb="30" eb="32">
      <t>キョウカ</t>
    </rPh>
    <rPh sb="32" eb="34">
      <t>ジギョウ</t>
    </rPh>
    <rPh sb="35" eb="37">
      <t>カンリョウ</t>
    </rPh>
    <rPh sb="44" eb="46">
      <t>コンゴ</t>
    </rPh>
    <rPh sb="47" eb="49">
      <t>テキセツ</t>
    </rPh>
    <rPh sb="50" eb="52">
      <t>イジ</t>
    </rPh>
    <rPh sb="52" eb="54">
      <t>シュウゼン</t>
    </rPh>
    <rPh sb="55" eb="56">
      <t>クワ</t>
    </rPh>
    <rPh sb="58" eb="61">
      <t>ケイカクテキ</t>
    </rPh>
    <rPh sb="62" eb="65">
      <t>ロウキュウカ</t>
    </rPh>
    <rPh sb="65" eb="67">
      <t>タイサク</t>
    </rPh>
    <rPh sb="68" eb="69">
      <t>オコナ</t>
    </rPh>
    <rPh sb="73" eb="75">
      <t>ヒツヨウ</t>
    </rPh>
    <rPh sb="82" eb="84">
      <t>ザイゲン</t>
    </rPh>
    <rPh sb="84" eb="86">
      <t>カクホ</t>
    </rPh>
    <rPh sb="87" eb="88">
      <t>オオ</t>
    </rPh>
    <rPh sb="90" eb="92">
      <t>カダイ</t>
    </rPh>
    <phoneticPr fontId="4"/>
  </si>
  <si>
    <t>①収益的収支比率は100％に近い水準であるが、これは一般会計から基準外繰入を行っていることによるものである。
④企業債残高対事業規模比率については、過去10年以内に処理施設の機能強化事業を進めたことから、類似団体平均より高い水準となっている。
⑤経費回収率は50％前後であり、類似団体平均を下回っていることから、適正な使用料水準の確保に向け料金改定等も検討していく必要がある。
⑥⑦⑧人口減少により計画人口を下回る事業運営を余儀なくされており、類似団体と比較して、施設利用率が低く、汚水処理減価が高い水準である。当事業で有する４処理場の統廃合は困難なことから、維持管理費の削減や水洗化率の向上に努めていく必要がある。</t>
    <rPh sb="1" eb="4">
      <t>シュウエキテキ</t>
    </rPh>
    <rPh sb="4" eb="6">
      <t>シュウシ</t>
    </rPh>
    <rPh sb="6" eb="8">
      <t>ヒリツ</t>
    </rPh>
    <rPh sb="14" eb="15">
      <t>チカ</t>
    </rPh>
    <rPh sb="16" eb="18">
      <t>スイジュン</t>
    </rPh>
    <rPh sb="26" eb="28">
      <t>イッパン</t>
    </rPh>
    <rPh sb="28" eb="30">
      <t>カイケイ</t>
    </rPh>
    <rPh sb="32" eb="34">
      <t>キジュン</t>
    </rPh>
    <rPh sb="34" eb="35">
      <t>ガイ</t>
    </rPh>
    <rPh sb="35" eb="37">
      <t>クリイレ</t>
    </rPh>
    <rPh sb="38" eb="39">
      <t>オコナ</t>
    </rPh>
    <rPh sb="56" eb="58">
      <t>キギョウ</t>
    </rPh>
    <rPh sb="58" eb="59">
      <t>サイ</t>
    </rPh>
    <rPh sb="59" eb="61">
      <t>ザンダカ</t>
    </rPh>
    <rPh sb="61" eb="62">
      <t>タイ</t>
    </rPh>
    <rPh sb="62" eb="64">
      <t>ジギョウ</t>
    </rPh>
    <rPh sb="64" eb="66">
      <t>キボ</t>
    </rPh>
    <rPh sb="66" eb="68">
      <t>ヒリツ</t>
    </rPh>
    <rPh sb="74" eb="76">
      <t>カコ</t>
    </rPh>
    <rPh sb="78" eb="79">
      <t>ネン</t>
    </rPh>
    <rPh sb="79" eb="81">
      <t>イナイ</t>
    </rPh>
    <rPh sb="82" eb="84">
      <t>ショリ</t>
    </rPh>
    <rPh sb="84" eb="86">
      <t>シセツ</t>
    </rPh>
    <rPh sb="87" eb="89">
      <t>キノウ</t>
    </rPh>
    <rPh sb="89" eb="91">
      <t>キョウカ</t>
    </rPh>
    <rPh sb="91" eb="93">
      <t>ジギョウ</t>
    </rPh>
    <rPh sb="94" eb="95">
      <t>スス</t>
    </rPh>
    <rPh sb="102" eb="104">
      <t>ルイジ</t>
    </rPh>
    <rPh sb="104" eb="106">
      <t>ダンタイ</t>
    </rPh>
    <rPh sb="106" eb="108">
      <t>ヘイキン</t>
    </rPh>
    <rPh sb="110" eb="111">
      <t>タカ</t>
    </rPh>
    <rPh sb="112" eb="114">
      <t>スイジュン</t>
    </rPh>
    <rPh sb="123" eb="125">
      <t>ケイヒ</t>
    </rPh>
    <rPh sb="125" eb="127">
      <t>カイシュウ</t>
    </rPh>
    <rPh sb="127" eb="128">
      <t>リツ</t>
    </rPh>
    <rPh sb="132" eb="134">
      <t>ゼンゴ</t>
    </rPh>
    <rPh sb="138" eb="140">
      <t>ルイジ</t>
    </rPh>
    <rPh sb="140" eb="142">
      <t>ダンタイ</t>
    </rPh>
    <rPh sb="142" eb="144">
      <t>ヘイキン</t>
    </rPh>
    <rPh sb="145" eb="147">
      <t>シタマワ</t>
    </rPh>
    <rPh sb="156" eb="158">
      <t>テキセイ</t>
    </rPh>
    <rPh sb="159" eb="161">
      <t>シヨウ</t>
    </rPh>
    <rPh sb="161" eb="162">
      <t>リョウ</t>
    </rPh>
    <rPh sb="162" eb="164">
      <t>スイジュン</t>
    </rPh>
    <rPh sb="165" eb="167">
      <t>カクホ</t>
    </rPh>
    <rPh sb="168" eb="169">
      <t>ム</t>
    </rPh>
    <rPh sb="170" eb="172">
      <t>リョウキン</t>
    </rPh>
    <rPh sb="172" eb="174">
      <t>カイテイ</t>
    </rPh>
    <rPh sb="174" eb="175">
      <t>ナド</t>
    </rPh>
    <rPh sb="176" eb="178">
      <t>ケントウ</t>
    </rPh>
    <rPh sb="182" eb="184">
      <t>ヒツヨウ</t>
    </rPh>
    <rPh sb="192" eb="194">
      <t>ジンコウ</t>
    </rPh>
    <rPh sb="194" eb="196">
      <t>ゲンショウ</t>
    </rPh>
    <rPh sb="205" eb="206">
      <t>マワ</t>
    </rPh>
    <rPh sb="222" eb="224">
      <t>ルイジ</t>
    </rPh>
    <rPh sb="224" eb="226">
      <t>ダンタイ</t>
    </rPh>
    <rPh sb="227" eb="229">
      <t>ヒカク</t>
    </rPh>
    <rPh sb="232" eb="234">
      <t>シセツ</t>
    </rPh>
    <rPh sb="234" eb="237">
      <t>リヨウリツ</t>
    </rPh>
    <rPh sb="238" eb="239">
      <t>ヒク</t>
    </rPh>
    <rPh sb="241" eb="243">
      <t>オスイ</t>
    </rPh>
    <rPh sb="243" eb="245">
      <t>ショリ</t>
    </rPh>
    <rPh sb="245" eb="247">
      <t>ゲンカ</t>
    </rPh>
    <rPh sb="248" eb="249">
      <t>タカ</t>
    </rPh>
    <rPh sb="250" eb="252">
      <t>スイジュン</t>
    </rPh>
    <rPh sb="256" eb="257">
      <t>トウ</t>
    </rPh>
    <rPh sb="257" eb="259">
      <t>ジギョウ</t>
    </rPh>
    <rPh sb="260" eb="261">
      <t>ユウ</t>
    </rPh>
    <rPh sb="264" eb="267">
      <t>ショリジョウ</t>
    </rPh>
    <rPh sb="268" eb="271">
      <t>トウハイゴウ</t>
    </rPh>
    <rPh sb="272" eb="274">
      <t>コンナン</t>
    </rPh>
    <rPh sb="280" eb="282">
      <t>イジ</t>
    </rPh>
    <rPh sb="282" eb="284">
      <t>カンリ</t>
    </rPh>
    <rPh sb="284" eb="285">
      <t>ヒ</t>
    </rPh>
    <rPh sb="286" eb="288">
      <t>サクゲン</t>
    </rPh>
    <rPh sb="289" eb="292">
      <t>スイセンカ</t>
    </rPh>
    <rPh sb="292" eb="293">
      <t>リツ</t>
    </rPh>
    <rPh sb="294" eb="296">
      <t>コウジョウ</t>
    </rPh>
    <rPh sb="297" eb="298">
      <t>ツト</t>
    </rPh>
    <rPh sb="302" eb="304">
      <t>ヒツヨウ</t>
    </rPh>
    <phoneticPr fontId="4"/>
  </si>
  <si>
    <t>　当農業集落排水事業は４の処理区（施設）が存しているが、人口減少の進行により４施設ともに計画人口を下回る事業運営を余儀なくされている。
　地形的制約から施設の統廃合は困難なことから、適正な使用料収入の確保や維持管理業務の効率化に努めたうえで、現行の事業運営を継続する方針であり、今後も一般会計から基準外の繰入金を見込んだ事業運営を想定せざるを得ない状況である。</t>
    <rPh sb="50" eb="51">
      <t>マワ</t>
    </rPh>
    <rPh sb="91" eb="93">
      <t>テキセイ</t>
    </rPh>
    <rPh sb="94" eb="96">
      <t>シヨウ</t>
    </rPh>
    <rPh sb="96" eb="97">
      <t>リョウ</t>
    </rPh>
    <rPh sb="97" eb="99">
      <t>シュウニュウ</t>
    </rPh>
    <rPh sb="100" eb="102">
      <t>カクホ</t>
    </rPh>
    <rPh sb="103" eb="105">
      <t>イジ</t>
    </rPh>
    <rPh sb="105" eb="107">
      <t>カンリ</t>
    </rPh>
    <rPh sb="107" eb="109">
      <t>ギョウム</t>
    </rPh>
    <rPh sb="110" eb="113">
      <t>コウリツカ</t>
    </rPh>
    <rPh sb="114" eb="115">
      <t>ツト</t>
    </rPh>
    <rPh sb="139" eb="141">
      <t>コンゴ</t>
    </rPh>
    <rPh sb="148" eb="150">
      <t>キジュン</t>
    </rPh>
    <rPh sb="150" eb="151">
      <t>ガイ</t>
    </rPh>
    <rPh sb="156" eb="158">
      <t>ミコ</t>
    </rPh>
    <rPh sb="165" eb="167">
      <t>ソウテイ</t>
    </rPh>
    <rPh sb="171" eb="172">
      <t>エ</t>
    </rPh>
    <rPh sb="174" eb="17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</si>
</sst>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76-4025-9FA2-044D171CDBD8}"/>
            </c:ext>
          </c:extLst>
        </c:ser>
        <c:dLbls>
          <c:showLegendKey val="0"/>
          <c:showVal val="0"/>
          <c:showCatName val="0"/>
          <c:showSerName val="0"/>
          <c:showPercent val="0"/>
          <c:showBubbleSize val="0"/>
        </c:dLbls>
        <c:gapWidth val="150"/>
        <c:axId val="89836160"/>
        <c:axId val="8984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1B76-4025-9FA2-044D171CDBD8}"/>
            </c:ext>
          </c:extLst>
        </c:ser>
        <c:dLbls>
          <c:showLegendKey val="0"/>
          <c:showVal val="0"/>
          <c:showCatName val="0"/>
          <c:showSerName val="0"/>
          <c:showPercent val="0"/>
          <c:showBubbleSize val="0"/>
        </c:dLbls>
        <c:marker val="1"/>
        <c:smooth val="0"/>
        <c:axId val="89836160"/>
        <c:axId val="89842432"/>
      </c:lineChart>
      <c:dateAx>
        <c:axId val="89836160"/>
        <c:scaling>
          <c:orientation val="minMax"/>
        </c:scaling>
        <c:delete val="1"/>
        <c:axPos val="b"/>
        <c:numFmt formatCode="ge" sourceLinked="1"/>
        <c:majorTickMark val="none"/>
        <c:minorTickMark val="none"/>
        <c:tickLblPos val="none"/>
        <c:crossAx val="89842432"/>
        <c:crosses val="autoZero"/>
        <c:auto val="1"/>
        <c:lblOffset val="100"/>
        <c:baseTimeUnit val="years"/>
      </c:dateAx>
      <c:valAx>
        <c:axId val="8984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35.36</c:v>
                </c:pt>
                <c:pt idx="1">
                  <c:v>40.159999999999997</c:v>
                </c:pt>
                <c:pt idx="2">
                  <c:v>40.159999999999997</c:v>
                </c:pt>
                <c:pt idx="3">
                  <c:v>40.159999999999997</c:v>
                </c:pt>
                <c:pt idx="4">
                  <c:v>40.159999999999997</c:v>
                </c:pt>
              </c:numCache>
            </c:numRef>
          </c:val>
          <c:extLst>
            <c:ext xmlns:c16="http://schemas.microsoft.com/office/drawing/2014/chart" uri="{C3380CC4-5D6E-409C-BE32-E72D297353CC}">
              <c16:uniqueId val="{00000000-0B06-4E03-ADB8-D3B219D23971}"/>
            </c:ext>
          </c:extLst>
        </c:ser>
        <c:dLbls>
          <c:showLegendKey val="0"/>
          <c:showVal val="0"/>
          <c:showCatName val="0"/>
          <c:showSerName val="0"/>
          <c:showPercent val="0"/>
          <c:showBubbleSize val="0"/>
        </c:dLbls>
        <c:gapWidth val="150"/>
        <c:axId val="97495680"/>
        <c:axId val="9750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0B06-4E03-ADB8-D3B219D23971}"/>
            </c:ext>
          </c:extLst>
        </c:ser>
        <c:dLbls>
          <c:showLegendKey val="0"/>
          <c:showVal val="0"/>
          <c:showCatName val="0"/>
          <c:showSerName val="0"/>
          <c:showPercent val="0"/>
          <c:showBubbleSize val="0"/>
        </c:dLbls>
        <c:marker val="1"/>
        <c:smooth val="0"/>
        <c:axId val="97495680"/>
        <c:axId val="97506048"/>
      </c:lineChart>
      <c:dateAx>
        <c:axId val="97495680"/>
        <c:scaling>
          <c:orientation val="minMax"/>
        </c:scaling>
        <c:delete val="1"/>
        <c:axPos val="b"/>
        <c:numFmt formatCode="ge" sourceLinked="1"/>
        <c:majorTickMark val="none"/>
        <c:minorTickMark val="none"/>
        <c:tickLblPos val="none"/>
        <c:crossAx val="97506048"/>
        <c:crosses val="autoZero"/>
        <c:auto val="1"/>
        <c:lblOffset val="100"/>
        <c:baseTimeUnit val="years"/>
      </c:dateAx>
      <c:valAx>
        <c:axId val="975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78.25</c:v>
                </c:pt>
                <c:pt idx="1">
                  <c:v>89.99</c:v>
                </c:pt>
                <c:pt idx="2">
                  <c:v>88.51</c:v>
                </c:pt>
                <c:pt idx="3">
                  <c:v>93.38</c:v>
                </c:pt>
                <c:pt idx="4">
                  <c:v>88.87</c:v>
                </c:pt>
              </c:numCache>
            </c:numRef>
          </c:val>
          <c:extLst>
            <c:ext xmlns:c16="http://schemas.microsoft.com/office/drawing/2014/chart" uri="{C3380CC4-5D6E-409C-BE32-E72D297353CC}">
              <c16:uniqueId val="{00000000-9410-429E-BDDB-944B8C17EDBB}"/>
            </c:ext>
          </c:extLst>
        </c:ser>
        <c:dLbls>
          <c:showLegendKey val="0"/>
          <c:showVal val="0"/>
          <c:showCatName val="0"/>
          <c:showSerName val="0"/>
          <c:showPercent val="0"/>
          <c:showBubbleSize val="0"/>
        </c:dLbls>
        <c:gapWidth val="150"/>
        <c:axId val="97209344"/>
        <c:axId val="9721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9410-429E-BDDB-944B8C17EDBB}"/>
            </c:ext>
          </c:extLst>
        </c:ser>
        <c:dLbls>
          <c:showLegendKey val="0"/>
          <c:showVal val="0"/>
          <c:showCatName val="0"/>
          <c:showSerName val="0"/>
          <c:showPercent val="0"/>
          <c:showBubbleSize val="0"/>
        </c:dLbls>
        <c:marker val="1"/>
        <c:smooth val="0"/>
        <c:axId val="97209344"/>
        <c:axId val="97215616"/>
      </c:lineChart>
      <c:dateAx>
        <c:axId val="97209344"/>
        <c:scaling>
          <c:orientation val="minMax"/>
        </c:scaling>
        <c:delete val="1"/>
        <c:axPos val="b"/>
        <c:numFmt formatCode="ge" sourceLinked="1"/>
        <c:majorTickMark val="none"/>
        <c:minorTickMark val="none"/>
        <c:tickLblPos val="none"/>
        <c:crossAx val="97215616"/>
        <c:crosses val="autoZero"/>
        <c:auto val="1"/>
        <c:lblOffset val="100"/>
        <c:baseTimeUnit val="years"/>
      </c:dateAx>
      <c:valAx>
        <c:axId val="972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98.6</c:v>
                </c:pt>
                <c:pt idx="1">
                  <c:v>98.11</c:v>
                </c:pt>
                <c:pt idx="2">
                  <c:v>100.9</c:v>
                </c:pt>
                <c:pt idx="3">
                  <c:v>100.25</c:v>
                </c:pt>
                <c:pt idx="4">
                  <c:v>99.36</c:v>
                </c:pt>
              </c:numCache>
            </c:numRef>
          </c:val>
          <c:extLst>
            <c:ext xmlns:c16="http://schemas.microsoft.com/office/drawing/2014/chart" uri="{C3380CC4-5D6E-409C-BE32-E72D297353CC}">
              <c16:uniqueId val="{00000000-8F78-47E6-B78C-178EFAC187E0}"/>
            </c:ext>
          </c:extLst>
        </c:ser>
        <c:dLbls>
          <c:showLegendKey val="0"/>
          <c:showVal val="0"/>
          <c:showCatName val="0"/>
          <c:showSerName val="0"/>
          <c:showPercent val="0"/>
          <c:showBubbleSize val="0"/>
        </c:dLbls>
        <c:gapWidth val="150"/>
        <c:axId val="96717824"/>
        <c:axId val="9672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78-47E6-B78C-178EFAC187E0}"/>
            </c:ext>
          </c:extLst>
        </c:ser>
        <c:dLbls>
          <c:showLegendKey val="0"/>
          <c:showVal val="0"/>
          <c:showCatName val="0"/>
          <c:showSerName val="0"/>
          <c:showPercent val="0"/>
          <c:showBubbleSize val="0"/>
        </c:dLbls>
        <c:marker val="1"/>
        <c:smooth val="0"/>
        <c:axId val="96717824"/>
        <c:axId val="96724096"/>
      </c:lineChart>
      <c:dateAx>
        <c:axId val="96717824"/>
        <c:scaling>
          <c:orientation val="minMax"/>
        </c:scaling>
        <c:delete val="1"/>
        <c:axPos val="b"/>
        <c:numFmt formatCode="ge" sourceLinked="1"/>
        <c:majorTickMark val="none"/>
        <c:minorTickMark val="none"/>
        <c:tickLblPos val="none"/>
        <c:crossAx val="96724096"/>
        <c:crosses val="autoZero"/>
        <c:auto val="1"/>
        <c:lblOffset val="100"/>
        <c:baseTimeUnit val="years"/>
      </c:dateAx>
      <c:valAx>
        <c:axId val="967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D1-4833-A180-645148B6F1FB}"/>
            </c:ext>
          </c:extLst>
        </c:ser>
        <c:dLbls>
          <c:showLegendKey val="0"/>
          <c:showVal val="0"/>
          <c:showCatName val="0"/>
          <c:showSerName val="0"/>
          <c:showPercent val="0"/>
          <c:showBubbleSize val="0"/>
        </c:dLbls>
        <c:gapWidth val="150"/>
        <c:axId val="96824704"/>
        <c:axId val="9682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D1-4833-A180-645148B6F1FB}"/>
            </c:ext>
          </c:extLst>
        </c:ser>
        <c:dLbls>
          <c:showLegendKey val="0"/>
          <c:showVal val="0"/>
          <c:showCatName val="0"/>
          <c:showSerName val="0"/>
          <c:showPercent val="0"/>
          <c:showBubbleSize val="0"/>
        </c:dLbls>
        <c:marker val="1"/>
        <c:smooth val="0"/>
        <c:axId val="96824704"/>
        <c:axId val="96826880"/>
      </c:lineChart>
      <c:dateAx>
        <c:axId val="96824704"/>
        <c:scaling>
          <c:orientation val="minMax"/>
        </c:scaling>
        <c:delete val="1"/>
        <c:axPos val="b"/>
        <c:numFmt formatCode="ge" sourceLinked="1"/>
        <c:majorTickMark val="none"/>
        <c:minorTickMark val="none"/>
        <c:tickLblPos val="none"/>
        <c:crossAx val="96826880"/>
        <c:crosses val="autoZero"/>
        <c:auto val="1"/>
        <c:lblOffset val="100"/>
        <c:baseTimeUnit val="years"/>
      </c:dateAx>
      <c:valAx>
        <c:axId val="968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5E-4384-8EFE-3AE42C7C79FB}"/>
            </c:ext>
          </c:extLst>
        </c:ser>
        <c:dLbls>
          <c:showLegendKey val="0"/>
          <c:showVal val="0"/>
          <c:showCatName val="0"/>
          <c:showSerName val="0"/>
          <c:showPercent val="0"/>
          <c:showBubbleSize val="0"/>
        </c:dLbls>
        <c:gapWidth val="150"/>
        <c:axId val="97132544"/>
        <c:axId val="971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5E-4384-8EFE-3AE42C7C79FB}"/>
            </c:ext>
          </c:extLst>
        </c:ser>
        <c:dLbls>
          <c:showLegendKey val="0"/>
          <c:showVal val="0"/>
          <c:showCatName val="0"/>
          <c:showSerName val="0"/>
          <c:showPercent val="0"/>
          <c:showBubbleSize val="0"/>
        </c:dLbls>
        <c:marker val="1"/>
        <c:smooth val="0"/>
        <c:axId val="97132544"/>
        <c:axId val="97134464"/>
      </c:lineChart>
      <c:dateAx>
        <c:axId val="97132544"/>
        <c:scaling>
          <c:orientation val="minMax"/>
        </c:scaling>
        <c:delete val="1"/>
        <c:axPos val="b"/>
        <c:numFmt formatCode="ge" sourceLinked="1"/>
        <c:majorTickMark val="none"/>
        <c:minorTickMark val="none"/>
        <c:tickLblPos val="none"/>
        <c:crossAx val="97134464"/>
        <c:crosses val="autoZero"/>
        <c:auto val="1"/>
        <c:lblOffset val="100"/>
        <c:baseTimeUnit val="years"/>
      </c:dateAx>
      <c:valAx>
        <c:axId val="971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E3-42A6-B5C0-A10A0FF900FA}"/>
            </c:ext>
          </c:extLst>
        </c:ser>
        <c:dLbls>
          <c:showLegendKey val="0"/>
          <c:showVal val="0"/>
          <c:showCatName val="0"/>
          <c:showSerName val="0"/>
          <c:showPercent val="0"/>
          <c:showBubbleSize val="0"/>
        </c:dLbls>
        <c:gapWidth val="150"/>
        <c:axId val="97159424"/>
        <c:axId val="971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E3-42A6-B5C0-A10A0FF900FA}"/>
            </c:ext>
          </c:extLst>
        </c:ser>
        <c:dLbls>
          <c:showLegendKey val="0"/>
          <c:showVal val="0"/>
          <c:showCatName val="0"/>
          <c:showSerName val="0"/>
          <c:showPercent val="0"/>
          <c:showBubbleSize val="0"/>
        </c:dLbls>
        <c:marker val="1"/>
        <c:smooth val="0"/>
        <c:axId val="97159424"/>
        <c:axId val="97169792"/>
      </c:lineChart>
      <c:dateAx>
        <c:axId val="97159424"/>
        <c:scaling>
          <c:orientation val="minMax"/>
        </c:scaling>
        <c:delete val="1"/>
        <c:axPos val="b"/>
        <c:numFmt formatCode="ge" sourceLinked="1"/>
        <c:majorTickMark val="none"/>
        <c:minorTickMark val="none"/>
        <c:tickLblPos val="none"/>
        <c:crossAx val="97169792"/>
        <c:crosses val="autoZero"/>
        <c:auto val="1"/>
        <c:lblOffset val="100"/>
        <c:baseTimeUnit val="years"/>
      </c:dateAx>
      <c:valAx>
        <c:axId val="971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9E-4AFE-ADFE-FBD6A7B85469}"/>
            </c:ext>
          </c:extLst>
        </c:ser>
        <c:dLbls>
          <c:showLegendKey val="0"/>
          <c:showVal val="0"/>
          <c:showCatName val="0"/>
          <c:showSerName val="0"/>
          <c:showPercent val="0"/>
          <c:showBubbleSize val="0"/>
        </c:dLbls>
        <c:gapWidth val="150"/>
        <c:axId val="96945280"/>
        <c:axId val="9694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9E-4AFE-ADFE-FBD6A7B85469}"/>
            </c:ext>
          </c:extLst>
        </c:ser>
        <c:dLbls>
          <c:showLegendKey val="0"/>
          <c:showVal val="0"/>
          <c:showCatName val="0"/>
          <c:showSerName val="0"/>
          <c:showPercent val="0"/>
          <c:showBubbleSize val="0"/>
        </c:dLbls>
        <c:marker val="1"/>
        <c:smooth val="0"/>
        <c:axId val="96945280"/>
        <c:axId val="96947200"/>
      </c:lineChart>
      <c:dateAx>
        <c:axId val="96945280"/>
        <c:scaling>
          <c:orientation val="minMax"/>
        </c:scaling>
        <c:delete val="1"/>
        <c:axPos val="b"/>
        <c:numFmt formatCode="ge" sourceLinked="1"/>
        <c:majorTickMark val="none"/>
        <c:minorTickMark val="none"/>
        <c:tickLblPos val="none"/>
        <c:crossAx val="96947200"/>
        <c:crosses val="autoZero"/>
        <c:auto val="1"/>
        <c:lblOffset val="100"/>
        <c:baseTimeUnit val="years"/>
      </c:dateAx>
      <c:valAx>
        <c:axId val="9694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2.83</c:v>
                </c:pt>
                <c:pt idx="1">
                  <c:v>0</c:v>
                </c:pt>
                <c:pt idx="2" formatCode="#,##0.00;&quot;△&quot;#,##0.00;&quot;-&quot;">
                  <c:v>2406.17</c:v>
                </c:pt>
                <c:pt idx="3" formatCode="#,##0.00;&quot;△&quot;#,##0.00;&quot;-&quot;">
                  <c:v>2299.5500000000002</c:v>
                </c:pt>
                <c:pt idx="4" formatCode="#,##0.00;&quot;△&quot;#,##0.00;&quot;-&quot;">
                  <c:v>2110.5</c:v>
                </c:pt>
              </c:numCache>
            </c:numRef>
          </c:val>
          <c:extLst>
            <c:ext xmlns:c16="http://schemas.microsoft.com/office/drawing/2014/chart" uri="{C3380CC4-5D6E-409C-BE32-E72D297353CC}">
              <c16:uniqueId val="{00000000-CC9F-491B-89C5-63474E5CFB7F}"/>
            </c:ext>
          </c:extLst>
        </c:ser>
        <c:dLbls>
          <c:showLegendKey val="0"/>
          <c:showVal val="0"/>
          <c:showCatName val="0"/>
          <c:showSerName val="0"/>
          <c:showPercent val="0"/>
          <c:showBubbleSize val="0"/>
        </c:dLbls>
        <c:gapWidth val="150"/>
        <c:axId val="96982528"/>
        <c:axId val="9698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CC9F-491B-89C5-63474E5CFB7F}"/>
            </c:ext>
          </c:extLst>
        </c:ser>
        <c:dLbls>
          <c:showLegendKey val="0"/>
          <c:showVal val="0"/>
          <c:showCatName val="0"/>
          <c:showSerName val="0"/>
          <c:showPercent val="0"/>
          <c:showBubbleSize val="0"/>
        </c:dLbls>
        <c:marker val="1"/>
        <c:smooth val="0"/>
        <c:axId val="96982528"/>
        <c:axId val="96984448"/>
      </c:lineChart>
      <c:dateAx>
        <c:axId val="96982528"/>
        <c:scaling>
          <c:orientation val="minMax"/>
        </c:scaling>
        <c:delete val="1"/>
        <c:axPos val="b"/>
        <c:numFmt formatCode="ge" sourceLinked="1"/>
        <c:majorTickMark val="none"/>
        <c:minorTickMark val="none"/>
        <c:tickLblPos val="none"/>
        <c:crossAx val="96984448"/>
        <c:crosses val="autoZero"/>
        <c:auto val="1"/>
        <c:lblOffset val="100"/>
        <c:baseTimeUnit val="years"/>
      </c:dateAx>
      <c:valAx>
        <c:axId val="969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60.61</c:v>
                </c:pt>
                <c:pt idx="1">
                  <c:v>54.27</c:v>
                </c:pt>
                <c:pt idx="2">
                  <c:v>56.67</c:v>
                </c:pt>
                <c:pt idx="3">
                  <c:v>52.06</c:v>
                </c:pt>
                <c:pt idx="4">
                  <c:v>49.79</c:v>
                </c:pt>
              </c:numCache>
            </c:numRef>
          </c:val>
          <c:extLst>
            <c:ext xmlns:c16="http://schemas.microsoft.com/office/drawing/2014/chart" uri="{C3380CC4-5D6E-409C-BE32-E72D297353CC}">
              <c16:uniqueId val="{00000000-E9A9-4B8F-B283-DD7A0AD8B23B}"/>
            </c:ext>
          </c:extLst>
        </c:ser>
        <c:dLbls>
          <c:showLegendKey val="0"/>
          <c:showVal val="0"/>
          <c:showCatName val="0"/>
          <c:showSerName val="0"/>
          <c:showPercent val="0"/>
          <c:showBubbleSize val="0"/>
        </c:dLbls>
        <c:gapWidth val="150"/>
        <c:axId val="97085312"/>
        <c:axId val="9709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E9A9-4B8F-B283-DD7A0AD8B23B}"/>
            </c:ext>
          </c:extLst>
        </c:ser>
        <c:dLbls>
          <c:showLegendKey val="0"/>
          <c:showVal val="0"/>
          <c:showCatName val="0"/>
          <c:showSerName val="0"/>
          <c:showPercent val="0"/>
          <c:showBubbleSize val="0"/>
        </c:dLbls>
        <c:marker val="1"/>
        <c:smooth val="0"/>
        <c:axId val="97085312"/>
        <c:axId val="97095680"/>
      </c:lineChart>
      <c:dateAx>
        <c:axId val="97085312"/>
        <c:scaling>
          <c:orientation val="minMax"/>
        </c:scaling>
        <c:delete val="1"/>
        <c:axPos val="b"/>
        <c:numFmt formatCode="ge" sourceLinked="1"/>
        <c:majorTickMark val="none"/>
        <c:minorTickMark val="none"/>
        <c:tickLblPos val="none"/>
        <c:crossAx val="97095680"/>
        <c:crosses val="autoZero"/>
        <c:auto val="1"/>
        <c:lblOffset val="100"/>
        <c:baseTimeUnit val="years"/>
      </c:dateAx>
      <c:valAx>
        <c:axId val="970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357.59</c:v>
                </c:pt>
                <c:pt idx="1">
                  <c:v>397.5</c:v>
                </c:pt>
                <c:pt idx="2">
                  <c:v>379.44</c:v>
                </c:pt>
                <c:pt idx="3">
                  <c:v>419.08</c:v>
                </c:pt>
                <c:pt idx="4">
                  <c:v>409.73</c:v>
                </c:pt>
              </c:numCache>
            </c:numRef>
          </c:val>
          <c:extLst>
            <c:ext xmlns:c16="http://schemas.microsoft.com/office/drawing/2014/chart" uri="{C3380CC4-5D6E-409C-BE32-E72D297353CC}">
              <c16:uniqueId val="{00000000-A2AF-424C-8F94-5BBC9C0E7A49}"/>
            </c:ext>
          </c:extLst>
        </c:ser>
        <c:dLbls>
          <c:showLegendKey val="0"/>
          <c:showVal val="0"/>
          <c:showCatName val="0"/>
          <c:showSerName val="0"/>
          <c:showPercent val="0"/>
          <c:showBubbleSize val="0"/>
        </c:dLbls>
        <c:gapWidth val="150"/>
        <c:axId val="97454336"/>
        <c:axId val="9745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A2AF-424C-8F94-5BBC9C0E7A49}"/>
            </c:ext>
          </c:extLst>
        </c:ser>
        <c:dLbls>
          <c:showLegendKey val="0"/>
          <c:showVal val="0"/>
          <c:showCatName val="0"/>
          <c:showSerName val="0"/>
          <c:showPercent val="0"/>
          <c:showBubbleSize val="0"/>
        </c:dLbls>
        <c:marker val="1"/>
        <c:smooth val="0"/>
        <c:axId val="97454336"/>
        <c:axId val="97456512"/>
      </c:lineChart>
      <c:dateAx>
        <c:axId val="97454336"/>
        <c:scaling>
          <c:orientation val="minMax"/>
        </c:scaling>
        <c:delete val="1"/>
        <c:axPos val="b"/>
        <c:numFmt formatCode="ge" sourceLinked="1"/>
        <c:majorTickMark val="none"/>
        <c:minorTickMark val="none"/>
        <c:tickLblPos val="none"/>
        <c:crossAx val="97456512"/>
        <c:crosses val="autoZero"/>
        <c:auto val="1"/>
        <c:lblOffset val="100"/>
        <c:baseTimeUnit val="years"/>
      </c:dateAx>
      <c:valAx>
        <c:axId val="974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5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小谷村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2981</v>
      </c>
      <c r="AM8" s="50"/>
      <c r="AN8" s="50"/>
      <c r="AO8" s="50"/>
      <c r="AP8" s="50"/>
      <c r="AQ8" s="50"/>
      <c r="AR8" s="50"/>
      <c r="AS8" s="50"/>
      <c r="AT8" s="45">
        <f>データ!T6</f>
        <v>267.91000000000003</v>
      </c>
      <c r="AU8" s="45"/>
      <c r="AV8" s="45"/>
      <c r="AW8" s="45"/>
      <c r="AX8" s="45"/>
      <c r="AY8" s="45"/>
      <c r="AZ8" s="45"/>
      <c r="BA8" s="45"/>
      <c r="BB8" s="45">
        <f>データ!U6</f>
        <v>11.13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24.18</v>
      </c>
      <c r="Q10" s="45"/>
      <c r="R10" s="45"/>
      <c r="S10" s="45"/>
      <c r="T10" s="45"/>
      <c r="U10" s="45"/>
      <c r="V10" s="45"/>
      <c r="W10" s="45">
        <f>データ!Q6</f>
        <v>75.150000000000006</v>
      </c>
      <c r="X10" s="45"/>
      <c r="Y10" s="45"/>
      <c r="Z10" s="45"/>
      <c r="AA10" s="45"/>
      <c r="AB10" s="45"/>
      <c r="AC10" s="45"/>
      <c r="AD10" s="50">
        <f>データ!R6</f>
        <v>3900</v>
      </c>
      <c r="AE10" s="50"/>
      <c r="AF10" s="50"/>
      <c r="AG10" s="50"/>
      <c r="AH10" s="50"/>
      <c r="AI10" s="50"/>
      <c r="AJ10" s="50"/>
      <c r="AK10" s="2"/>
      <c r="AL10" s="50">
        <f>データ!V6</f>
        <v>701</v>
      </c>
      <c r="AM10" s="50"/>
      <c r="AN10" s="50"/>
      <c r="AO10" s="50"/>
      <c r="AP10" s="50"/>
      <c r="AQ10" s="50"/>
      <c r="AR10" s="50"/>
      <c r="AS10" s="50"/>
      <c r="AT10" s="45">
        <f>データ!W6</f>
        <v>0.33</v>
      </c>
      <c r="AU10" s="45"/>
      <c r="AV10" s="45"/>
      <c r="AW10" s="45"/>
      <c r="AX10" s="45"/>
      <c r="AY10" s="45"/>
      <c r="AZ10" s="45"/>
      <c r="BA10" s="45"/>
      <c r="BB10" s="45">
        <f>データ!X6</f>
        <v>2124.2399999999998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dR95Dhj4OL5qsuL7+lWA93i1jvprJ7r9JsqjEFLMj+MG5XT+DN2NiRO41z6HyaQS++pqgXcNn9vgG1YTi9Je2w==" saltValue="gZGI4Lg9TpkwFNvxrqmHY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204862</v>
      </c>
      <c r="D6" s="33">
        <f t="shared" si="3"/>
        <v>47</v>
      </c>
      <c r="E6" s="33">
        <f t="shared" si="3"/>
        <v>17</v>
      </c>
      <c r="F6" s="33">
        <f t="shared" si="3"/>
        <v>5</v>
      </c>
      <c r="G6" s="33">
        <f t="shared" si="3"/>
        <v>0</v>
      </c>
      <c r="H6" s="33" t="str">
        <f t="shared" si="3"/>
        <v>長野県　小谷村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24.18</v>
      </c>
      <c r="Q6" s="34">
        <f t="shared" si="3"/>
        <v>75.150000000000006</v>
      </c>
      <c r="R6" s="34">
        <f t="shared" si="3"/>
        <v>3900</v>
      </c>
      <c r="S6" s="34">
        <f t="shared" si="3"/>
        <v>2981</v>
      </c>
      <c r="T6" s="34">
        <f t="shared" si="3"/>
        <v>267.91000000000003</v>
      </c>
      <c r="U6" s="34">
        <f t="shared" si="3"/>
        <v>11.13</v>
      </c>
      <c r="V6" s="34">
        <f t="shared" si="3"/>
        <v>701</v>
      </c>
      <c r="W6" s="34">
        <f t="shared" si="3"/>
        <v>0.33</v>
      </c>
      <c r="X6" s="34">
        <f t="shared" si="3"/>
        <v>2124.2399999999998</v>
      </c>
      <c r="Y6" s="35">
        <f>IF(Y7="",NA(),Y7)</f>
        <v>98.6</v>
      </c>
      <c r="Z6" s="35">
        <f t="shared" ref="Z6:AH6" si="4">IF(Z7="",NA(),Z7)</f>
        <v>98.11</v>
      </c>
      <c r="AA6" s="35">
        <f t="shared" si="4"/>
        <v>100.9</v>
      </c>
      <c r="AB6" s="35">
        <f t="shared" si="4"/>
        <v>100.25</v>
      </c>
      <c r="AC6" s="35">
        <f t="shared" si="4"/>
        <v>99.36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2.83</v>
      </c>
      <c r="BG6" s="34">
        <f t="shared" ref="BG6:BO6" si="7">IF(BG7="",NA(),BG7)</f>
        <v>0</v>
      </c>
      <c r="BH6" s="35">
        <f t="shared" si="7"/>
        <v>2406.17</v>
      </c>
      <c r="BI6" s="35">
        <f t="shared" si="7"/>
        <v>2299.5500000000002</v>
      </c>
      <c r="BJ6" s="35">
        <f t="shared" si="7"/>
        <v>2110.5</v>
      </c>
      <c r="BK6" s="35">
        <f t="shared" si="7"/>
        <v>1044.8</v>
      </c>
      <c r="BL6" s="35">
        <f t="shared" si="7"/>
        <v>1081.8</v>
      </c>
      <c r="BM6" s="35">
        <f t="shared" si="7"/>
        <v>974.93</v>
      </c>
      <c r="BN6" s="35">
        <f t="shared" si="7"/>
        <v>855.8</v>
      </c>
      <c r="BO6" s="35">
        <f t="shared" si="7"/>
        <v>789.46</v>
      </c>
      <c r="BP6" s="34" t="str">
        <f>IF(BP7="","",IF(BP7="-","【-】","【"&amp;SUBSTITUTE(TEXT(BP7,"#,##0.00"),"-","△")&amp;"】"))</f>
        <v>【747.76】</v>
      </c>
      <c r="BQ6" s="35">
        <f>IF(BQ7="",NA(),BQ7)</f>
        <v>60.61</v>
      </c>
      <c r="BR6" s="35">
        <f t="shared" ref="BR6:BZ6" si="8">IF(BR7="",NA(),BR7)</f>
        <v>54.27</v>
      </c>
      <c r="BS6" s="35">
        <f t="shared" si="8"/>
        <v>56.67</v>
      </c>
      <c r="BT6" s="35">
        <f t="shared" si="8"/>
        <v>52.06</v>
      </c>
      <c r="BU6" s="35">
        <f t="shared" si="8"/>
        <v>49.79</v>
      </c>
      <c r="BV6" s="35">
        <f t="shared" si="8"/>
        <v>50.82</v>
      </c>
      <c r="BW6" s="35">
        <f t="shared" si="8"/>
        <v>52.19</v>
      </c>
      <c r="BX6" s="35">
        <f t="shared" si="8"/>
        <v>55.32</v>
      </c>
      <c r="BY6" s="35">
        <f t="shared" si="8"/>
        <v>59.8</v>
      </c>
      <c r="BZ6" s="35">
        <f t="shared" si="8"/>
        <v>57.77</v>
      </c>
      <c r="CA6" s="34" t="str">
        <f>IF(CA7="","",IF(CA7="-","【-】","【"&amp;SUBSTITUTE(TEXT(CA7,"#,##0.00"),"-","△")&amp;"】"))</f>
        <v>【59.51】</v>
      </c>
      <c r="CB6" s="35">
        <f>IF(CB7="",NA(),CB7)</f>
        <v>357.59</v>
      </c>
      <c r="CC6" s="35">
        <f t="shared" ref="CC6:CK6" si="9">IF(CC7="",NA(),CC7)</f>
        <v>397.5</v>
      </c>
      <c r="CD6" s="35">
        <f t="shared" si="9"/>
        <v>379.44</v>
      </c>
      <c r="CE6" s="35">
        <f t="shared" si="9"/>
        <v>419.08</v>
      </c>
      <c r="CF6" s="35">
        <f t="shared" si="9"/>
        <v>409.73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35.36</v>
      </c>
      <c r="CN6" s="35">
        <f t="shared" ref="CN6:CV6" si="10">IF(CN7="",NA(),CN7)</f>
        <v>40.159999999999997</v>
      </c>
      <c r="CO6" s="35">
        <f t="shared" si="10"/>
        <v>40.159999999999997</v>
      </c>
      <c r="CP6" s="35">
        <f t="shared" si="10"/>
        <v>40.159999999999997</v>
      </c>
      <c r="CQ6" s="35">
        <f t="shared" si="10"/>
        <v>40.159999999999997</v>
      </c>
      <c r="CR6" s="35">
        <f t="shared" si="10"/>
        <v>53.24</v>
      </c>
      <c r="CS6" s="35">
        <f t="shared" si="10"/>
        <v>52.31</v>
      </c>
      <c r="CT6" s="35">
        <f t="shared" si="10"/>
        <v>60.65</v>
      </c>
      <c r="CU6" s="35">
        <f t="shared" si="10"/>
        <v>51.75</v>
      </c>
      <c r="CV6" s="35">
        <f t="shared" si="10"/>
        <v>50.68</v>
      </c>
      <c r="CW6" s="34" t="str">
        <f>IF(CW7="","",IF(CW7="-","【-】","【"&amp;SUBSTITUTE(TEXT(CW7,"#,##0.00"),"-","△")&amp;"】"))</f>
        <v>【52.23】</v>
      </c>
      <c r="CX6" s="35">
        <f>IF(CX7="",NA(),CX7)</f>
        <v>78.25</v>
      </c>
      <c r="CY6" s="35">
        <f t="shared" ref="CY6:DG6" si="11">IF(CY7="",NA(),CY7)</f>
        <v>89.99</v>
      </c>
      <c r="CZ6" s="35">
        <f t="shared" si="11"/>
        <v>88.51</v>
      </c>
      <c r="DA6" s="35">
        <f t="shared" si="11"/>
        <v>93.38</v>
      </c>
      <c r="DB6" s="35">
        <f t="shared" si="11"/>
        <v>88.87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204862</v>
      </c>
      <c r="D7" s="37">
        <v>47</v>
      </c>
      <c r="E7" s="37">
        <v>17</v>
      </c>
      <c r="F7" s="37">
        <v>5</v>
      </c>
      <c r="G7" s="37">
        <v>0</v>
      </c>
      <c r="H7" s="37" t="s">
        <v>98</v>
      </c>
      <c r="I7" s="37" t="s">
        <v>99</v>
      </c>
      <c r="J7" s="37" t="s">
        <v>100</v>
      </c>
      <c r="K7" s="37" t="s">
        <v>101</v>
      </c>
      <c r="L7" s="37" t="s">
        <v>102</v>
      </c>
      <c r="M7" s="37" t="s">
        <v>103</v>
      </c>
      <c r="N7" s="38" t="s">
        <v>104</v>
      </c>
      <c r="O7" s="38" t="s">
        <v>105</v>
      </c>
      <c r="P7" s="38">
        <v>24.18</v>
      </c>
      <c r="Q7" s="38">
        <v>75.150000000000006</v>
      </c>
      <c r="R7" s="38">
        <v>3900</v>
      </c>
      <c r="S7" s="38">
        <v>2981</v>
      </c>
      <c r="T7" s="38">
        <v>267.91000000000003</v>
      </c>
      <c r="U7" s="38">
        <v>11.13</v>
      </c>
      <c r="V7" s="38">
        <v>701</v>
      </c>
      <c r="W7" s="38">
        <v>0.33</v>
      </c>
      <c r="X7" s="38">
        <v>2124.2399999999998</v>
      </c>
      <c r="Y7" s="38">
        <v>98.6</v>
      </c>
      <c r="Z7" s="38">
        <v>98.11</v>
      </c>
      <c r="AA7" s="38">
        <v>100.9</v>
      </c>
      <c r="AB7" s="38">
        <v>100.25</v>
      </c>
      <c r="AC7" s="38">
        <v>99.36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2.83</v>
      </c>
      <c r="BG7" s="38">
        <v>0</v>
      </c>
      <c r="BH7" s="38">
        <v>2406.17</v>
      </c>
      <c r="BI7" s="38">
        <v>2299.5500000000002</v>
      </c>
      <c r="BJ7" s="38">
        <v>2110.5</v>
      </c>
      <c r="BK7" s="38">
        <v>1044.8</v>
      </c>
      <c r="BL7" s="38">
        <v>1081.8</v>
      </c>
      <c r="BM7" s="38">
        <v>974.93</v>
      </c>
      <c r="BN7" s="38">
        <v>855.8</v>
      </c>
      <c r="BO7" s="38">
        <v>789.46</v>
      </c>
      <c r="BP7" s="38">
        <v>747.76</v>
      </c>
      <c r="BQ7" s="38">
        <v>60.61</v>
      </c>
      <c r="BR7" s="38">
        <v>54.27</v>
      </c>
      <c r="BS7" s="38">
        <v>56.67</v>
      </c>
      <c r="BT7" s="38">
        <v>52.06</v>
      </c>
      <c r="BU7" s="38">
        <v>49.79</v>
      </c>
      <c r="BV7" s="38">
        <v>50.82</v>
      </c>
      <c r="BW7" s="38">
        <v>52.19</v>
      </c>
      <c r="BX7" s="38">
        <v>55.32</v>
      </c>
      <c r="BY7" s="38">
        <v>59.8</v>
      </c>
      <c r="BZ7" s="38">
        <v>57.77</v>
      </c>
      <c r="CA7" s="38">
        <v>59.51</v>
      </c>
      <c r="CB7" s="38">
        <v>357.59</v>
      </c>
      <c r="CC7" s="38">
        <v>397.5</v>
      </c>
      <c r="CD7" s="38">
        <v>379.44</v>
      </c>
      <c r="CE7" s="38">
        <v>419.08</v>
      </c>
      <c r="CF7" s="38">
        <v>409.73</v>
      </c>
      <c r="CG7" s="38">
        <v>300.52</v>
      </c>
      <c r="CH7" s="38">
        <v>296.14</v>
      </c>
      <c r="CI7" s="38">
        <v>283.17</v>
      </c>
      <c r="CJ7" s="38">
        <v>263.76</v>
      </c>
      <c r="CK7" s="38">
        <v>274.35000000000002</v>
      </c>
      <c r="CL7" s="38">
        <v>261.45999999999998</v>
      </c>
      <c r="CM7" s="38">
        <v>35.36</v>
      </c>
      <c r="CN7" s="38">
        <v>40.159999999999997</v>
      </c>
      <c r="CO7" s="38">
        <v>40.159999999999997</v>
      </c>
      <c r="CP7" s="38">
        <v>40.159999999999997</v>
      </c>
      <c r="CQ7" s="38">
        <v>40.159999999999997</v>
      </c>
      <c r="CR7" s="38">
        <v>53.24</v>
      </c>
      <c r="CS7" s="38">
        <v>52.31</v>
      </c>
      <c r="CT7" s="38">
        <v>60.65</v>
      </c>
      <c r="CU7" s="38">
        <v>51.75</v>
      </c>
      <c r="CV7" s="38">
        <v>50.68</v>
      </c>
      <c r="CW7" s="38">
        <v>52.23</v>
      </c>
      <c r="CX7" s="38">
        <v>78.25</v>
      </c>
      <c r="CY7" s="38">
        <v>89.99</v>
      </c>
      <c r="CZ7" s="38">
        <v>88.51</v>
      </c>
      <c r="DA7" s="38">
        <v>93.38</v>
      </c>
      <c r="DB7" s="38">
        <v>88.87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2019-12-05T05:19:48Z</dcterms:created>
  <dcterms:modified xsi:type="dcterms:W3CDTF">2020-02-20T04:22:04Z</dcterms:modified>
  <cp:category/>
</cp:coreProperties>
</file>