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4854 白馬村\"/>
    </mc:Choice>
  </mc:AlternateContent>
  <workbookProtection workbookAlgorithmName="SHA-512" workbookHashValue="xopIyVwOHUTSkMC6WuzuWnLPePK3e5KMDN1hgfm7TkEfqjTsMcTrG8jNIiYApKjQG0m8D5HZ+6zgxB5aZMe0Aw==" workbookSaltValue="WSHLkc67CaVpkw12M9ZpyQ==" workbookSpinCount="100000" lockStructure="1"/>
  <bookViews>
    <workbookView xWindow="1140" yWindow="45" windowWidth="1968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<sst xmlns="http://schemas.openxmlformats.org/spreadsheetml/2006/main" count="228" uniqueCount="113">
  <si>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</si>
  <si>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</si>
  <si>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</si>
  <si>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</si>
  <si>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</si>
  <si>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</si>
  <si>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</si>
  <si>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</si>
  <si>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</si>
  <si>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</si>
  <si>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</si>
  <si>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</si>
  <si>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</si>
  <si>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</si>
  <si>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</si>
  <si>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</si>
  <si>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</si>
  <si>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</si>
  <si>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</si>
  <si>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</si>
  <si>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</si>
  <si>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</si>
  <si>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</si>
  <si>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</si>
  <si>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</si>
  <si>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</si>
  <si>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</si>
  <si>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</si>
  <si>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</si>
  <si>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</si>
  <si>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</si>
  <si>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</si>
  <si>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</si>
  <si>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</si>
  <si>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</si>
  <si>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</si>
  <si>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</si>
  <si>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</si>
  <si>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</si>
  <si>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</si>
  <si>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</si>
  <si>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</si>
  <si>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</si>
  <si>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</si>
  <si>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</si>
  <si>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</si>
  <si>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</si>
  <si>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</si>
  <si>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</si>
  <si>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</si>
  <si>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</si>
  <si>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</si>
  <si>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</si>
  <si>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</si>
  <si>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</si>
  <si>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</si>
  <si>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</si>
  <si>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</si>
  <si>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</si>
  <si>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</si>
  <si>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</si>
  <si>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</si>
  <si>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</si>
  <si>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</si>
  <si>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</si>
  <si>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</si>
  <si>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</si>
  <si>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</si>
  <si>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</si>
  <si>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</si>
  <si>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</si>
  <si>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</si>
  <si>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</si>
  <si>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</si>
  <si>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</si>
  <si>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</si>
  <si>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</si>
  <si>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</si>
  <si>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</si>
  <si>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</si>
  <si>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</si>
  <si>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</si>
  <si>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</si>
  <si>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</si>
  <si>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</si>
  <si>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</si>
  <si>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</si>
  <si>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</si>
  <si>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</si>
  <si>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</si>
  <si>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</si>
  <si>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</si>
  <si>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</si>
  <si>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</si>
  <si>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</si>
  <si>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</si>
  <si>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</si>
  <si>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白馬村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</si>
  <si>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</si>
  <si>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</si>
  <si>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</si>
  <si>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</si>
  <si>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</si>
  <si>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</si>
  <si>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</si>
  <si>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</si>
  <si>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</si>
  <si>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</si>
  <si>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</si>
  <si>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</si>
  <si>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が100％前後であるが総収益に対する一般会計繰入金の比率は72.5％で使用料収入は頭打ちであり、一般住宅のみで構成される地域であることから使用料収入の増は期待できない。なお使用料収納率は100％である。④企業債残高対事業規模比率が平均値を上回っている要因は建設期間の短期集中で、償還ピークは過ぎたものの15年ほど償還期間を残していることから収支を圧迫している状況が続く。⑤経費回収率が100％未満である要因の一つは汚水処理費のうち78％を占める運転管理委託料が増加傾向にあることだが、競合があまりない分野でもあり、施設の統廃合を中期目標として経費の抑制や効率化を図っていく必要がある。⑥汚水処理原価が平均値を上回っている要因は、有収水量の伸び悩みだが、区域内人口は頭打ち状態であり、接続率も100％に近い中では、政治的施策を講じていかなければこれ以上の改善は無いと考える。⑦施設利用率が平均値を下回っている要因は処理能力に比し水洗化人口が頭打ちであることにある。施設のダウンサイジングといった施策を講じるよりも、公共下水道への統廃合を優先施策とすべきと考える。⑧水洗化率は人口自体の伸びが無いことから頭打ちであり、これ以上の改善は期待できない地域と考える。</t>
    <rPh sb="14" eb="16">
      <t>ゼンゴ</t>
    </rPh>
    <rPh sb="44" eb="47">
      <t>シヨウリョウ</t>
    </rPh>
    <rPh sb="47" eb="49">
      <t>シュウニュウ</t>
    </rPh>
    <rPh sb="50" eb="52">
      <t>アタマウ</t>
    </rPh>
    <rPh sb="57" eb="59">
      <t>イッパン</t>
    </rPh>
    <rPh sb="59" eb="61">
      <t>ジュウタク</t>
    </rPh>
    <rPh sb="64" eb="66">
      <t>コウセイ</t>
    </rPh>
    <rPh sb="69" eb="71">
      <t>チイキ</t>
    </rPh>
    <rPh sb="78" eb="81">
      <t>シヨウリョウ</t>
    </rPh>
    <rPh sb="81" eb="83">
      <t>シュウニュウ</t>
    </rPh>
    <rPh sb="84" eb="85">
      <t>ゾウ</t>
    </rPh>
    <rPh sb="86" eb="88">
      <t>キタイ</t>
    </rPh>
    <rPh sb="95" eb="98">
      <t>シヨウリョウ</t>
    </rPh>
    <rPh sb="98" eb="100">
      <t>シュウノウ</t>
    </rPh>
    <rPh sb="100" eb="101">
      <t>リツ</t>
    </rPh>
    <rPh sb="137" eb="139">
      <t>ケンセツ</t>
    </rPh>
    <rPh sb="139" eb="141">
      <t>キカン</t>
    </rPh>
    <rPh sb="142" eb="144">
      <t>タンキ</t>
    </rPh>
    <rPh sb="144" eb="146">
      <t>シュウチュウ</t>
    </rPh>
    <rPh sb="154" eb="155">
      <t>ス</t>
    </rPh>
    <rPh sb="162" eb="163">
      <t>ネン</t>
    </rPh>
    <rPh sb="165" eb="167">
      <t>ショウカン</t>
    </rPh>
    <rPh sb="167" eb="169">
      <t>キカン</t>
    </rPh>
    <rPh sb="170" eb="171">
      <t>ノコ</t>
    </rPh>
    <rPh sb="269" eb="272">
      <t>トウハイゴウ</t>
    </rPh>
    <rPh sb="273" eb="275">
      <t>チュウキ</t>
    </rPh>
    <rPh sb="275" eb="277">
      <t>モクヒョウ</t>
    </rPh>
    <rPh sb="335" eb="337">
      <t>クイキ</t>
    </rPh>
    <rPh sb="337" eb="338">
      <t>ナイ</t>
    </rPh>
    <rPh sb="338" eb="340">
      <t>ジンコウ</t>
    </rPh>
    <rPh sb="341" eb="343">
      <t>アタマウ</t>
    </rPh>
    <rPh sb="344" eb="346">
      <t>ジョウタイ</t>
    </rPh>
    <rPh sb="350" eb="352">
      <t>セツゾク</t>
    </rPh>
    <rPh sb="352" eb="353">
      <t>リツ</t>
    </rPh>
    <rPh sb="359" eb="360">
      <t>チカ</t>
    </rPh>
    <rPh sb="361" eb="362">
      <t>ナカ</t>
    </rPh>
    <rPh sb="365" eb="368">
      <t>セイジテキ</t>
    </rPh>
    <rPh sb="368" eb="370">
      <t>シサク</t>
    </rPh>
    <rPh sb="371" eb="372">
      <t>コウ</t>
    </rPh>
    <rPh sb="382" eb="384">
      <t>イジョウ</t>
    </rPh>
    <rPh sb="422" eb="425">
      <t>スイセンカ</t>
    </rPh>
    <rPh sb="425" eb="427">
      <t>ジンコウ</t>
    </rPh>
    <rPh sb="428" eb="430">
      <t>アタマウ</t>
    </rPh>
    <rPh sb="455" eb="457">
      <t>シサク</t>
    </rPh>
    <rPh sb="458" eb="459">
      <t>コウ</t>
    </rPh>
    <rPh sb="465" eb="467">
      <t>コウキョウ</t>
    </rPh>
    <rPh sb="467" eb="470">
      <t>ゲスイドウ</t>
    </rPh>
    <rPh sb="472" eb="475">
      <t>トウハイゴウ</t>
    </rPh>
    <rPh sb="476" eb="478">
      <t>ユウセン</t>
    </rPh>
    <rPh sb="478" eb="480">
      <t>シサク</t>
    </rPh>
    <rPh sb="485" eb="486">
      <t>カンガ</t>
    </rPh>
    <rPh sb="495" eb="497">
      <t>ジンコウ</t>
    </rPh>
    <rPh sb="497" eb="499">
      <t>ジタイ</t>
    </rPh>
    <rPh sb="500" eb="501">
      <t>ノ</t>
    </rPh>
    <rPh sb="503" eb="504">
      <t>ナ</t>
    </rPh>
    <rPh sb="509" eb="511">
      <t>アタマウ</t>
    </rPh>
    <rPh sb="518" eb="520">
      <t>イジョウ</t>
    </rPh>
    <rPh sb="521" eb="523">
      <t>カイゼン</t>
    </rPh>
    <rPh sb="524" eb="526">
      <t>キタイ</t>
    </rPh>
    <rPh sb="530" eb="532">
      <t>チイキ</t>
    </rPh>
    <rPh sb="533" eb="534">
      <t>カンガ</t>
    </rPh>
    <phoneticPr fontId="4"/>
  </si>
  <si>
    <t>　当事業区域の供用開始は平成１６年度のため老朽化率が低く、処理施設も健全な状態にある。
　また、平成２６年１１月発生の地震災害により管渠が被災したことから復旧工事を行なっており、復旧延長は全延長の約１割にあたる。
　以上のことから施設更新には至らない状況ではあるが、公共下水道への統合を視野として、必要施策を講じていく必要がある。</t>
    <rPh sb="1" eb="2">
      <t>トウ</t>
    </rPh>
    <rPh sb="2" eb="4">
      <t>ジギョウ</t>
    </rPh>
    <rPh sb="4" eb="6">
      <t>クイキ</t>
    </rPh>
    <rPh sb="7" eb="9">
      <t>キョウヨウ</t>
    </rPh>
    <rPh sb="9" eb="11">
      <t>カイシ</t>
    </rPh>
    <rPh sb="12" eb="14">
      <t>ヘイセイ</t>
    </rPh>
    <rPh sb="16" eb="18">
      <t>ネンド</t>
    </rPh>
    <rPh sb="21" eb="24">
      <t>ロウキュウカ</t>
    </rPh>
    <rPh sb="24" eb="25">
      <t>リツ</t>
    </rPh>
    <rPh sb="26" eb="27">
      <t>ヒク</t>
    </rPh>
    <rPh sb="29" eb="31">
      <t>ショリ</t>
    </rPh>
    <rPh sb="31" eb="33">
      <t>シセツ</t>
    </rPh>
    <rPh sb="34" eb="36">
      <t>ケンゼン</t>
    </rPh>
    <rPh sb="37" eb="39">
      <t>ジョウタイ</t>
    </rPh>
    <rPh sb="48" eb="50">
      <t>ヘイセイ</t>
    </rPh>
    <rPh sb="52" eb="53">
      <t>ネン</t>
    </rPh>
    <rPh sb="55" eb="56">
      <t>ガツ</t>
    </rPh>
    <rPh sb="56" eb="58">
      <t>ハッセイ</t>
    </rPh>
    <rPh sb="59" eb="61">
      <t>ジシン</t>
    </rPh>
    <rPh sb="61" eb="63">
      <t>サイガイ</t>
    </rPh>
    <rPh sb="66" eb="68">
      <t>カンキョ</t>
    </rPh>
    <rPh sb="69" eb="71">
      <t>ヒサイ</t>
    </rPh>
    <rPh sb="77" eb="79">
      <t>フッキュウ</t>
    </rPh>
    <rPh sb="79" eb="81">
      <t>コウジ</t>
    </rPh>
    <rPh sb="82" eb="83">
      <t>オコナ</t>
    </rPh>
    <rPh sb="89" eb="91">
      <t>フッキュウ</t>
    </rPh>
    <rPh sb="91" eb="93">
      <t>エンチョウ</t>
    </rPh>
    <rPh sb="94" eb="95">
      <t>ゼン</t>
    </rPh>
    <rPh sb="95" eb="97">
      <t>エンチョウ</t>
    </rPh>
    <rPh sb="98" eb="99">
      <t>ヤク</t>
    </rPh>
    <rPh sb="100" eb="101">
      <t>ワリ</t>
    </rPh>
    <rPh sb="108" eb="110">
      <t>イジョウ</t>
    </rPh>
    <rPh sb="115" eb="117">
      <t>シセツ</t>
    </rPh>
    <rPh sb="117" eb="119">
      <t>コウシン</t>
    </rPh>
    <rPh sb="121" eb="122">
      <t>イタ</t>
    </rPh>
    <rPh sb="125" eb="127">
      <t>ジョウキョウ</t>
    </rPh>
    <rPh sb="133" eb="135">
      <t>コウキョウ</t>
    </rPh>
    <rPh sb="135" eb="138">
      <t>ゲスイドウ</t>
    </rPh>
    <rPh sb="140" eb="142">
      <t>トウゴウ</t>
    </rPh>
    <rPh sb="143" eb="145">
      <t>シヤ</t>
    </rPh>
    <rPh sb="149" eb="151">
      <t>ヒツヨウ</t>
    </rPh>
    <rPh sb="151" eb="153">
      <t>シサク</t>
    </rPh>
    <rPh sb="154" eb="155">
      <t>コウ</t>
    </rPh>
    <rPh sb="159" eb="161">
      <t>ヒツヨウ</t>
    </rPh>
    <phoneticPr fontId="4"/>
  </si>
  <si>
    <t>　事業区域は山間部に位置し人口流入による新規加入件数の増加は期待できない地域であり、使用料収入の増加を見込むことが困難であることから、今後も一般会計からの繰入金に依存する体質は変わらず、将来企業債の償還が終わっても使用料収入だけでは現状の施設維持管理費を捻出できない試算である。事業計画人口に対し区域内人口は50％であることから、ダウンサイジングといった施策も考えられるが、事業実施による起債残高増は、さらなる繰入金の増加といった経営状況の悪化を招く恐れがある。以上のことから当事業区域については、経営指標の改善向上施策を講じることよりも公共下水道への統廃合を視野として令和２年度において、その調査検討実務に着手することとしている。</t>
    <rPh sb="1" eb="3">
      <t>ジギョウ</t>
    </rPh>
    <rPh sb="3" eb="5">
      <t>クイキ</t>
    </rPh>
    <rPh sb="6" eb="9">
      <t>サンカンブ</t>
    </rPh>
    <rPh sb="10" eb="12">
      <t>イチ</t>
    </rPh>
    <rPh sb="13" eb="15">
      <t>ジンコウ</t>
    </rPh>
    <rPh sb="15" eb="17">
      <t>リュウニュウ</t>
    </rPh>
    <rPh sb="42" eb="45">
      <t>シヨウリョウ</t>
    </rPh>
    <rPh sb="45" eb="47">
      <t>シュウニュウ</t>
    </rPh>
    <rPh sb="48" eb="50">
      <t>ゾウカ</t>
    </rPh>
    <rPh sb="51" eb="53">
      <t>ミコ</t>
    </rPh>
    <rPh sb="57" eb="59">
      <t>コンナン</t>
    </rPh>
    <rPh sb="67" eb="69">
      <t>コンゴ</t>
    </rPh>
    <rPh sb="70" eb="72">
      <t>イッパン</t>
    </rPh>
    <rPh sb="72" eb="74">
      <t>カイケイ</t>
    </rPh>
    <rPh sb="77" eb="79">
      <t>クリイレ</t>
    </rPh>
    <rPh sb="79" eb="80">
      <t>キン</t>
    </rPh>
    <rPh sb="81" eb="83">
      <t>イゾン</t>
    </rPh>
    <rPh sb="85" eb="87">
      <t>タイシツ</t>
    </rPh>
    <rPh sb="88" eb="89">
      <t>カ</t>
    </rPh>
    <rPh sb="93" eb="95">
      <t>ショウライ</t>
    </rPh>
    <rPh sb="95" eb="97">
      <t>キギョウ</t>
    </rPh>
    <rPh sb="97" eb="98">
      <t>サイ</t>
    </rPh>
    <rPh sb="99" eb="101">
      <t>ショウカン</t>
    </rPh>
    <rPh sb="102" eb="103">
      <t>オ</t>
    </rPh>
    <rPh sb="107" eb="110">
      <t>シヨウリョウ</t>
    </rPh>
    <rPh sb="110" eb="112">
      <t>シュウニュウ</t>
    </rPh>
    <rPh sb="116" eb="118">
      <t>ゲンジョウ</t>
    </rPh>
    <rPh sb="119" eb="121">
      <t>シセツ</t>
    </rPh>
    <rPh sb="127" eb="129">
      <t>ネンシュツ</t>
    </rPh>
    <rPh sb="133" eb="135">
      <t>シサン</t>
    </rPh>
    <rPh sb="139" eb="141">
      <t>ジギョウ</t>
    </rPh>
    <rPh sb="141" eb="143">
      <t>ケイカク</t>
    </rPh>
    <rPh sb="143" eb="145">
      <t>ジンコウ</t>
    </rPh>
    <rPh sb="146" eb="147">
      <t>タイ</t>
    </rPh>
    <rPh sb="148" eb="150">
      <t>クイキ</t>
    </rPh>
    <rPh sb="150" eb="151">
      <t>ナイ</t>
    </rPh>
    <rPh sb="151" eb="153">
      <t>ジンコウ</t>
    </rPh>
    <rPh sb="177" eb="179">
      <t>シサク</t>
    </rPh>
    <rPh sb="180" eb="181">
      <t>カンガ</t>
    </rPh>
    <rPh sb="187" eb="189">
      <t>ジギョウ</t>
    </rPh>
    <rPh sb="189" eb="191">
      <t>ジッシ</t>
    </rPh>
    <rPh sb="194" eb="196">
      <t>キサイ</t>
    </rPh>
    <rPh sb="196" eb="198">
      <t>ザンダカ</t>
    </rPh>
    <rPh sb="198" eb="199">
      <t>ゾウ</t>
    </rPh>
    <rPh sb="205" eb="207">
      <t>クリイレ</t>
    </rPh>
    <rPh sb="207" eb="208">
      <t>キン</t>
    </rPh>
    <rPh sb="209" eb="211">
      <t>ゾウカ</t>
    </rPh>
    <rPh sb="215" eb="217">
      <t>ケイエイ</t>
    </rPh>
    <rPh sb="217" eb="219">
      <t>ジョウキョウ</t>
    </rPh>
    <rPh sb="220" eb="222">
      <t>アッカ</t>
    </rPh>
    <rPh sb="223" eb="224">
      <t>マネ</t>
    </rPh>
    <rPh sb="225" eb="226">
      <t>オソ</t>
    </rPh>
    <rPh sb="231" eb="233">
      <t>イジョウ</t>
    </rPh>
    <rPh sb="238" eb="239">
      <t>トウ</t>
    </rPh>
    <rPh sb="239" eb="241">
      <t>ジギョウ</t>
    </rPh>
    <rPh sb="241" eb="243">
      <t>クイキ</t>
    </rPh>
    <rPh sb="269" eb="271">
      <t>コウキョウ</t>
    </rPh>
    <rPh sb="271" eb="274">
      <t>ゲスイドウ</t>
    </rPh>
    <rPh sb="276" eb="279">
      <t>トウハイゴウ</t>
    </rPh>
    <rPh sb="280" eb="282">
      <t>シヤ</t>
    </rPh>
    <rPh sb="285" eb="286">
      <t>レイ</t>
    </rPh>
    <rPh sb="286" eb="287">
      <t>ワ</t>
    </rPh>
    <rPh sb="288" eb="290">
      <t>ネンド</t>
    </rPh>
    <rPh sb="297" eb="299">
      <t>チョウサ</t>
    </rPh>
    <rPh sb="299" eb="301">
      <t>ケントウ</t>
    </rPh>
    <rPh sb="301" eb="303">
      <t>ジツム</t>
    </rPh>
    <rPh sb="304" eb="306">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</si>
</sst>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F4-464F-AA06-38492A0545EA}"/>
            </c:ext>
          </c:extLst>
        </c:ser>
        <c:dLbls>
          <c:showLegendKey val="0"/>
          <c:showVal val="0"/>
          <c:showCatName val="0"/>
          <c:showSerName val="0"/>
          <c:showPercent val="0"/>
          <c:showBubbleSize val="0"/>
        </c:dLbls>
        <c:gapWidth val="150"/>
        <c:axId val="20440960"/>
        <c:axId val="2865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CF4-464F-AA06-38492A0545EA}"/>
            </c:ext>
          </c:extLst>
        </c:ser>
        <c:dLbls>
          <c:showLegendKey val="0"/>
          <c:showVal val="0"/>
          <c:showCatName val="0"/>
          <c:showSerName val="0"/>
          <c:showPercent val="0"/>
          <c:showBubbleSize val="0"/>
        </c:dLbls>
        <c:marker val="1"/>
        <c:smooth val="0"/>
        <c:axId val="20440960"/>
        <c:axId val="28651520"/>
      </c:lineChart>
      <c:dateAx>
        <c:axId val="20440960"/>
        <c:scaling>
          <c:orientation val="minMax"/>
        </c:scaling>
        <c:delete val="1"/>
        <c:axPos val="b"/>
        <c:numFmt formatCode="ge" sourceLinked="1"/>
        <c:majorTickMark val="none"/>
        <c:minorTickMark val="none"/>
        <c:tickLblPos val="none"/>
        <c:crossAx val="28651520"/>
        <c:crosses val="autoZero"/>
        <c:auto val="1"/>
        <c:lblOffset val="100"/>
        <c:baseTimeUnit val="years"/>
      </c:dateAx>
      <c:valAx>
        <c:axId val="286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37.04</c:v>
                </c:pt>
                <c:pt idx="1">
                  <c:v>62.96</c:v>
                </c:pt>
                <c:pt idx="2">
                  <c:v>51.85</c:v>
                </c:pt>
                <c:pt idx="3">
                  <c:v>44.44</c:v>
                </c:pt>
                <c:pt idx="4">
                  <c:v>51.85</c:v>
                </c:pt>
              </c:numCache>
            </c:numRef>
          </c:val>
          <c:extLst>
            <c:ext xmlns:c16="http://schemas.microsoft.com/office/drawing/2014/chart" uri="{C3380CC4-5D6E-409C-BE32-E72D297353CC}">
              <c16:uniqueId val="{00000000-88BF-43A5-9A94-AFA040CDD1B3}"/>
            </c:ext>
          </c:extLst>
        </c:ser>
        <c:dLbls>
          <c:showLegendKey val="0"/>
          <c:showVal val="0"/>
          <c:showCatName val="0"/>
          <c:showSerName val="0"/>
          <c:showPercent val="0"/>
          <c:showBubbleSize val="0"/>
        </c:dLbls>
        <c:gapWidth val="150"/>
        <c:axId val="192193280"/>
        <c:axId val="1921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88BF-43A5-9A94-AFA040CDD1B3}"/>
            </c:ext>
          </c:extLst>
        </c:ser>
        <c:dLbls>
          <c:showLegendKey val="0"/>
          <c:showVal val="0"/>
          <c:showCatName val="0"/>
          <c:showSerName val="0"/>
          <c:showPercent val="0"/>
          <c:showBubbleSize val="0"/>
        </c:dLbls>
        <c:marker val="1"/>
        <c:smooth val="0"/>
        <c:axId val="192193280"/>
        <c:axId val="192195200"/>
      </c:lineChart>
      <c:dateAx>
        <c:axId val="192193280"/>
        <c:scaling>
          <c:orientation val="minMax"/>
        </c:scaling>
        <c:delete val="1"/>
        <c:axPos val="b"/>
        <c:numFmt formatCode="ge" sourceLinked="1"/>
        <c:majorTickMark val="none"/>
        <c:minorTickMark val="none"/>
        <c:tickLblPos val="none"/>
        <c:crossAx val="192195200"/>
        <c:crosses val="autoZero"/>
        <c:auto val="1"/>
        <c:lblOffset val="100"/>
        <c:baseTimeUnit val="years"/>
      </c:dateAx>
      <c:valAx>
        <c:axId val="1921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96</c:v>
                </c:pt>
                <c:pt idx="3">
                  <c:v>96</c:v>
                </c:pt>
                <c:pt idx="4">
                  <c:v>96.08</c:v>
                </c:pt>
              </c:numCache>
            </c:numRef>
          </c:val>
          <c:extLst>
            <c:ext xmlns:c16="http://schemas.microsoft.com/office/drawing/2014/chart" uri="{C3380CC4-5D6E-409C-BE32-E72D297353CC}">
              <c16:uniqueId val="{00000000-020F-42B6-B049-7C96FD1A1193}"/>
            </c:ext>
          </c:extLst>
        </c:ser>
        <c:dLbls>
          <c:showLegendKey val="0"/>
          <c:showVal val="0"/>
          <c:showCatName val="0"/>
          <c:showSerName val="0"/>
          <c:showPercent val="0"/>
          <c:showBubbleSize val="0"/>
        </c:dLbls>
        <c:gapWidth val="150"/>
        <c:axId val="212688256"/>
        <c:axId val="21282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20F-42B6-B049-7C96FD1A1193}"/>
            </c:ext>
          </c:extLst>
        </c:ser>
        <c:dLbls>
          <c:showLegendKey val="0"/>
          <c:showVal val="0"/>
          <c:showCatName val="0"/>
          <c:showSerName val="0"/>
          <c:showPercent val="0"/>
          <c:showBubbleSize val="0"/>
        </c:dLbls>
        <c:marker val="1"/>
        <c:smooth val="0"/>
        <c:axId val="212688256"/>
        <c:axId val="212825600"/>
      </c:lineChart>
      <c:dateAx>
        <c:axId val="212688256"/>
        <c:scaling>
          <c:orientation val="minMax"/>
        </c:scaling>
        <c:delete val="1"/>
        <c:axPos val="b"/>
        <c:numFmt formatCode="ge" sourceLinked="1"/>
        <c:majorTickMark val="none"/>
        <c:minorTickMark val="none"/>
        <c:tickLblPos val="none"/>
        <c:crossAx val="212825600"/>
        <c:crosses val="autoZero"/>
        <c:auto val="1"/>
        <c:lblOffset val="100"/>
        <c:baseTimeUnit val="years"/>
      </c:dateAx>
      <c:valAx>
        <c:axId val="2128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174.54</c:v>
                </c:pt>
                <c:pt idx="1">
                  <c:v>167.66</c:v>
                </c:pt>
                <c:pt idx="2">
                  <c:v>31.29</c:v>
                </c:pt>
                <c:pt idx="3">
                  <c:v>98.77</c:v>
                </c:pt>
                <c:pt idx="4">
                  <c:v>90.97</c:v>
                </c:pt>
              </c:numCache>
            </c:numRef>
          </c:val>
          <c:extLst>
            <c:ext xmlns:c16="http://schemas.microsoft.com/office/drawing/2014/chart" uri="{C3380CC4-5D6E-409C-BE32-E72D297353CC}">
              <c16:uniqueId val="{00000000-C685-4F7B-94CC-ED0D2CF43C6E}"/>
            </c:ext>
          </c:extLst>
        </c:ser>
        <c:dLbls>
          <c:showLegendKey val="0"/>
          <c:showVal val="0"/>
          <c:showCatName val="0"/>
          <c:showSerName val="0"/>
          <c:showPercent val="0"/>
          <c:showBubbleSize val="0"/>
        </c:dLbls>
        <c:gapWidth val="150"/>
        <c:axId val="28785280"/>
        <c:axId val="288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85-4F7B-94CC-ED0D2CF43C6E}"/>
            </c:ext>
          </c:extLst>
        </c:ser>
        <c:dLbls>
          <c:showLegendKey val="0"/>
          <c:showVal val="0"/>
          <c:showCatName val="0"/>
          <c:showSerName val="0"/>
          <c:showPercent val="0"/>
          <c:showBubbleSize val="0"/>
        </c:dLbls>
        <c:marker val="1"/>
        <c:smooth val="0"/>
        <c:axId val="28785280"/>
        <c:axId val="28816512"/>
      </c:lineChart>
      <c:dateAx>
        <c:axId val="28785280"/>
        <c:scaling>
          <c:orientation val="minMax"/>
        </c:scaling>
        <c:delete val="1"/>
        <c:axPos val="b"/>
        <c:numFmt formatCode="ge" sourceLinked="1"/>
        <c:majorTickMark val="none"/>
        <c:minorTickMark val="none"/>
        <c:tickLblPos val="none"/>
        <c:crossAx val="28816512"/>
        <c:crosses val="autoZero"/>
        <c:auto val="1"/>
        <c:lblOffset val="100"/>
        <c:baseTimeUnit val="years"/>
      </c:dateAx>
      <c:valAx>
        <c:axId val="288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A-4AA4-9B41-5C0C4A73AF71}"/>
            </c:ext>
          </c:extLst>
        </c:ser>
        <c:dLbls>
          <c:showLegendKey val="0"/>
          <c:showVal val="0"/>
          <c:showCatName val="0"/>
          <c:showSerName val="0"/>
          <c:showPercent val="0"/>
          <c:showBubbleSize val="0"/>
        </c:dLbls>
        <c:gapWidth val="150"/>
        <c:axId val="28935680"/>
        <c:axId val="289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A-4AA4-9B41-5C0C4A73AF71}"/>
            </c:ext>
          </c:extLst>
        </c:ser>
        <c:dLbls>
          <c:showLegendKey val="0"/>
          <c:showVal val="0"/>
          <c:showCatName val="0"/>
          <c:showSerName val="0"/>
          <c:showPercent val="0"/>
          <c:showBubbleSize val="0"/>
        </c:dLbls>
        <c:marker val="1"/>
        <c:smooth val="0"/>
        <c:axId val="28935680"/>
        <c:axId val="28938624"/>
      </c:lineChart>
      <c:dateAx>
        <c:axId val="28935680"/>
        <c:scaling>
          <c:orientation val="minMax"/>
        </c:scaling>
        <c:delete val="1"/>
        <c:axPos val="b"/>
        <c:numFmt formatCode="ge" sourceLinked="1"/>
        <c:majorTickMark val="none"/>
        <c:minorTickMark val="none"/>
        <c:tickLblPos val="none"/>
        <c:crossAx val="28938624"/>
        <c:crosses val="autoZero"/>
        <c:auto val="1"/>
        <c:lblOffset val="100"/>
        <c:baseTimeUnit val="years"/>
      </c:dateAx>
      <c:valAx>
        <c:axId val="289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6A-482A-BCB4-1E2F90970E75}"/>
            </c:ext>
          </c:extLst>
        </c:ser>
        <c:dLbls>
          <c:showLegendKey val="0"/>
          <c:showVal val="0"/>
          <c:showCatName val="0"/>
          <c:showSerName val="0"/>
          <c:showPercent val="0"/>
          <c:showBubbleSize val="0"/>
        </c:dLbls>
        <c:gapWidth val="150"/>
        <c:axId val="30245632"/>
        <c:axId val="302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6A-482A-BCB4-1E2F90970E75}"/>
            </c:ext>
          </c:extLst>
        </c:ser>
        <c:dLbls>
          <c:showLegendKey val="0"/>
          <c:showVal val="0"/>
          <c:showCatName val="0"/>
          <c:showSerName val="0"/>
          <c:showPercent val="0"/>
          <c:showBubbleSize val="0"/>
        </c:dLbls>
        <c:marker val="1"/>
        <c:smooth val="0"/>
        <c:axId val="30245632"/>
        <c:axId val="30253440"/>
      </c:lineChart>
      <c:dateAx>
        <c:axId val="30245632"/>
        <c:scaling>
          <c:orientation val="minMax"/>
        </c:scaling>
        <c:delete val="1"/>
        <c:axPos val="b"/>
        <c:numFmt formatCode="ge" sourceLinked="1"/>
        <c:majorTickMark val="none"/>
        <c:minorTickMark val="none"/>
        <c:tickLblPos val="none"/>
        <c:crossAx val="30253440"/>
        <c:crosses val="autoZero"/>
        <c:auto val="1"/>
        <c:lblOffset val="100"/>
        <c:baseTimeUnit val="years"/>
      </c:dateAx>
      <c:valAx>
        <c:axId val="302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FF-4CBB-9613-72D9FBE43141}"/>
            </c:ext>
          </c:extLst>
        </c:ser>
        <c:dLbls>
          <c:showLegendKey val="0"/>
          <c:showVal val="0"/>
          <c:showCatName val="0"/>
          <c:showSerName val="0"/>
          <c:showPercent val="0"/>
          <c:showBubbleSize val="0"/>
        </c:dLbls>
        <c:gapWidth val="150"/>
        <c:axId val="45900928"/>
        <c:axId val="459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FF-4CBB-9613-72D9FBE43141}"/>
            </c:ext>
          </c:extLst>
        </c:ser>
        <c:dLbls>
          <c:showLegendKey val="0"/>
          <c:showVal val="0"/>
          <c:showCatName val="0"/>
          <c:showSerName val="0"/>
          <c:showPercent val="0"/>
          <c:showBubbleSize val="0"/>
        </c:dLbls>
        <c:marker val="1"/>
        <c:smooth val="0"/>
        <c:axId val="45900928"/>
        <c:axId val="45903232"/>
      </c:lineChart>
      <c:dateAx>
        <c:axId val="45900928"/>
        <c:scaling>
          <c:orientation val="minMax"/>
        </c:scaling>
        <c:delete val="1"/>
        <c:axPos val="b"/>
        <c:numFmt formatCode="ge" sourceLinked="1"/>
        <c:majorTickMark val="none"/>
        <c:minorTickMark val="none"/>
        <c:tickLblPos val="none"/>
        <c:crossAx val="45903232"/>
        <c:crosses val="autoZero"/>
        <c:auto val="1"/>
        <c:lblOffset val="100"/>
        <c:baseTimeUnit val="years"/>
      </c:dateAx>
      <c:valAx>
        <c:axId val="459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68-4281-8594-1D5402EBE4E9}"/>
            </c:ext>
          </c:extLst>
        </c:ser>
        <c:dLbls>
          <c:showLegendKey val="0"/>
          <c:showVal val="0"/>
          <c:showCatName val="0"/>
          <c:showSerName val="0"/>
          <c:showPercent val="0"/>
          <c:showBubbleSize val="0"/>
        </c:dLbls>
        <c:gapWidth val="150"/>
        <c:axId val="60416384"/>
        <c:axId val="836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68-4281-8594-1D5402EBE4E9}"/>
            </c:ext>
          </c:extLst>
        </c:ser>
        <c:dLbls>
          <c:showLegendKey val="0"/>
          <c:showVal val="0"/>
          <c:showCatName val="0"/>
          <c:showSerName val="0"/>
          <c:showPercent val="0"/>
          <c:showBubbleSize val="0"/>
        </c:dLbls>
        <c:marker val="1"/>
        <c:smooth val="0"/>
        <c:axId val="60416384"/>
        <c:axId val="83670912"/>
      </c:lineChart>
      <c:dateAx>
        <c:axId val="60416384"/>
        <c:scaling>
          <c:orientation val="minMax"/>
        </c:scaling>
        <c:delete val="1"/>
        <c:axPos val="b"/>
        <c:numFmt formatCode="ge" sourceLinked="1"/>
        <c:majorTickMark val="none"/>
        <c:minorTickMark val="none"/>
        <c:tickLblPos val="none"/>
        <c:crossAx val="83670912"/>
        <c:crosses val="autoZero"/>
        <c:auto val="1"/>
        <c:lblOffset val="100"/>
        <c:baseTimeUnit val="years"/>
      </c:dateAx>
      <c:valAx>
        <c:axId val="836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13949.76</c:v>
                </c:pt>
                <c:pt idx="2">
                  <c:v>2653.45</c:v>
                </c:pt>
                <c:pt idx="3">
                  <c:v>2529.87</c:v>
                </c:pt>
                <c:pt idx="4">
                  <c:v>2223.34</c:v>
                </c:pt>
              </c:numCache>
            </c:numRef>
          </c:val>
          <c:extLst>
            <c:ext xmlns:c16="http://schemas.microsoft.com/office/drawing/2014/chart" uri="{C3380CC4-5D6E-409C-BE32-E72D297353CC}">
              <c16:uniqueId val="{00000000-B25D-4953-9974-47A4088EB2B4}"/>
            </c:ext>
          </c:extLst>
        </c:ser>
        <c:dLbls>
          <c:showLegendKey val="0"/>
          <c:showVal val="0"/>
          <c:showCatName val="0"/>
          <c:showSerName val="0"/>
          <c:showPercent val="0"/>
          <c:showBubbleSize val="0"/>
        </c:dLbls>
        <c:gapWidth val="150"/>
        <c:axId val="86033920"/>
        <c:axId val="860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25D-4953-9974-47A4088EB2B4}"/>
            </c:ext>
          </c:extLst>
        </c:ser>
        <c:dLbls>
          <c:showLegendKey val="0"/>
          <c:showVal val="0"/>
          <c:showCatName val="0"/>
          <c:showSerName val="0"/>
          <c:showPercent val="0"/>
          <c:showBubbleSize val="0"/>
        </c:dLbls>
        <c:marker val="1"/>
        <c:smooth val="0"/>
        <c:axId val="86033920"/>
        <c:axId val="86035840"/>
      </c:lineChart>
      <c:dateAx>
        <c:axId val="86033920"/>
        <c:scaling>
          <c:orientation val="minMax"/>
        </c:scaling>
        <c:delete val="1"/>
        <c:axPos val="b"/>
        <c:numFmt formatCode="ge" sourceLinked="1"/>
        <c:majorTickMark val="none"/>
        <c:minorTickMark val="none"/>
        <c:tickLblPos val="none"/>
        <c:crossAx val="86035840"/>
        <c:crosses val="autoZero"/>
        <c:auto val="1"/>
        <c:lblOffset val="100"/>
        <c:baseTimeUnit val="years"/>
      </c:dateAx>
      <c:valAx>
        <c:axId val="86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45.4</c:v>
                </c:pt>
                <c:pt idx="1">
                  <c:v>47.86</c:v>
                </c:pt>
                <c:pt idx="2">
                  <c:v>35.24</c:v>
                </c:pt>
                <c:pt idx="3">
                  <c:v>44.19</c:v>
                </c:pt>
                <c:pt idx="4">
                  <c:v>50.16</c:v>
                </c:pt>
              </c:numCache>
            </c:numRef>
          </c:val>
          <c:extLst>
            <c:ext xmlns:c16="http://schemas.microsoft.com/office/drawing/2014/chart" uri="{C3380CC4-5D6E-409C-BE32-E72D297353CC}">
              <c16:uniqueId val="{00000000-BFC4-4206-BEBF-29A3B1079AD0}"/>
            </c:ext>
          </c:extLst>
        </c:ser>
        <c:dLbls>
          <c:showLegendKey val="0"/>
          <c:showVal val="0"/>
          <c:showCatName val="0"/>
          <c:showSerName val="0"/>
          <c:showPercent val="0"/>
          <c:showBubbleSize val="0"/>
        </c:dLbls>
        <c:gapWidth val="150"/>
        <c:axId val="88819584"/>
        <c:axId val="8885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FC4-4206-BEBF-29A3B1079AD0}"/>
            </c:ext>
          </c:extLst>
        </c:ser>
        <c:dLbls>
          <c:showLegendKey val="0"/>
          <c:showVal val="0"/>
          <c:showCatName val="0"/>
          <c:showSerName val="0"/>
          <c:showPercent val="0"/>
          <c:showBubbleSize val="0"/>
        </c:dLbls>
        <c:marker val="1"/>
        <c:smooth val="0"/>
        <c:axId val="88819584"/>
        <c:axId val="88854528"/>
      </c:lineChart>
      <c:dateAx>
        <c:axId val="88819584"/>
        <c:scaling>
          <c:orientation val="minMax"/>
        </c:scaling>
        <c:delete val="1"/>
        <c:axPos val="b"/>
        <c:numFmt formatCode="ge" sourceLinked="1"/>
        <c:majorTickMark val="none"/>
        <c:minorTickMark val="none"/>
        <c:tickLblPos val="none"/>
        <c:crossAx val="88854528"/>
        <c:crosses val="autoZero"/>
        <c:auto val="1"/>
        <c:lblOffset val="100"/>
        <c:baseTimeUnit val="years"/>
      </c:dateAx>
      <c:valAx>
        <c:axId val="888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518.27</c:v>
                </c:pt>
                <c:pt idx="1">
                  <c:v>494.71</c:v>
                </c:pt>
                <c:pt idx="2">
                  <c:v>672.39</c:v>
                </c:pt>
                <c:pt idx="3">
                  <c:v>535.77</c:v>
                </c:pt>
                <c:pt idx="4">
                  <c:v>468.25</c:v>
                </c:pt>
              </c:numCache>
            </c:numRef>
          </c:val>
          <c:extLst>
            <c:ext xmlns:c16="http://schemas.microsoft.com/office/drawing/2014/chart" uri="{C3380CC4-5D6E-409C-BE32-E72D297353CC}">
              <c16:uniqueId val="{00000000-AD58-401F-8FF9-2381DA3AB287}"/>
            </c:ext>
          </c:extLst>
        </c:ser>
        <c:dLbls>
          <c:showLegendKey val="0"/>
          <c:showVal val="0"/>
          <c:showCatName val="0"/>
          <c:showSerName val="0"/>
          <c:showPercent val="0"/>
          <c:showBubbleSize val="0"/>
        </c:dLbls>
        <c:gapWidth val="150"/>
        <c:axId val="96236288"/>
        <c:axId val="1693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D58-401F-8FF9-2381DA3AB287}"/>
            </c:ext>
          </c:extLst>
        </c:ser>
        <c:dLbls>
          <c:showLegendKey val="0"/>
          <c:showVal val="0"/>
          <c:showCatName val="0"/>
          <c:showSerName val="0"/>
          <c:showPercent val="0"/>
          <c:showBubbleSize val="0"/>
        </c:dLbls>
        <c:marker val="1"/>
        <c:smooth val="0"/>
        <c:axId val="96236288"/>
        <c:axId val="169378944"/>
      </c:lineChart>
      <c:dateAx>
        <c:axId val="96236288"/>
        <c:scaling>
          <c:orientation val="minMax"/>
        </c:scaling>
        <c:delete val="1"/>
        <c:axPos val="b"/>
        <c:numFmt formatCode="ge" sourceLinked="1"/>
        <c:majorTickMark val="none"/>
        <c:minorTickMark val="none"/>
        <c:tickLblPos val="none"/>
        <c:crossAx val="169378944"/>
        <c:crosses val="autoZero"/>
        <c:auto val="1"/>
        <c:lblOffset val="100"/>
        <c:baseTimeUnit val="years"/>
      </c:dateAx>
      <c:valAx>
        <c:axId val="1693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白馬村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9447</v>
      </c>
      <c r="AM8" s="50"/>
      <c r="AN8" s="50"/>
      <c r="AO8" s="50"/>
      <c r="AP8" s="50"/>
      <c r="AQ8" s="50"/>
      <c r="AR8" s="50"/>
      <c r="AS8" s="50"/>
      <c r="AT8" s="45">
        <f>データ!T6</f>
        <v>189.36</v>
      </c>
      <c r="AU8" s="45"/>
      <c r="AV8" s="45"/>
      <c r="AW8" s="45"/>
      <c r="AX8" s="45"/>
      <c r="AY8" s="45"/>
      <c r="AZ8" s="45"/>
      <c r="BA8" s="45"/>
      <c r="BB8" s="45">
        <f>データ!U6</f>
        <v>49.89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0.56999999999999995</v>
      </c>
      <c r="Q10" s="45"/>
      <c r="R10" s="45"/>
      <c r="S10" s="45"/>
      <c r="T10" s="45"/>
      <c r="U10" s="45"/>
      <c r="V10" s="45"/>
      <c r="W10" s="45">
        <f>データ!Q6</f>
        <v>74.16</v>
      </c>
      <c r="X10" s="45"/>
      <c r="Y10" s="45"/>
      <c r="Z10" s="45"/>
      <c r="AA10" s="45"/>
      <c r="AB10" s="45"/>
      <c r="AC10" s="45"/>
      <c r="AD10" s="50">
        <f>データ!R6</f>
        <v>4320</v>
      </c>
      <c r="AE10" s="50"/>
      <c r="AF10" s="50"/>
      <c r="AG10" s="50"/>
      <c r="AH10" s="50"/>
      <c r="AI10" s="50"/>
      <c r="AJ10" s="50"/>
      <c r="AK10" s="2"/>
      <c r="AL10" s="50">
        <f>データ!V6</f>
        <v>51</v>
      </c>
      <c r="AM10" s="50"/>
      <c r="AN10" s="50"/>
      <c r="AO10" s="50"/>
      <c r="AP10" s="50"/>
      <c r="AQ10" s="50"/>
      <c r="AR10" s="50"/>
      <c r="AS10" s="50"/>
      <c r="AT10" s="45">
        <f>データ!W6</f>
        <v>0.04</v>
      </c>
      <c r="AU10" s="45"/>
      <c r="AV10" s="45"/>
      <c r="AW10" s="45"/>
      <c r="AX10" s="45"/>
      <c r="AY10" s="45"/>
      <c r="AZ10" s="45"/>
      <c r="BA10" s="45"/>
      <c r="BB10" s="45">
        <f>データ!X6</f>
        <v>1275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mXPW+9W2he4cNmDPEzSoTpgfnhjBvoHGYtDHc1L4IcrHbBkJw+4kEOWqf0o+IeQqS/pN6y6kl68WQw9dJhoC5Q==" saltValue="8uh8qbdR4Xiumyt8ZkRE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204854</v>
      </c>
      <c r="D6" s="33">
        <f t="shared" si="3"/>
        <v>47</v>
      </c>
      <c r="E6" s="33">
        <f t="shared" si="3"/>
        <v>17</v>
      </c>
      <c r="F6" s="33">
        <f t="shared" si="3"/>
        <v>5</v>
      </c>
      <c r="G6" s="33">
        <f t="shared" si="3"/>
        <v>0</v>
      </c>
      <c r="H6" s="33" t="str">
        <f t="shared" si="3"/>
        <v>長野県　白馬村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0.56999999999999995</v>
      </c>
      <c r="Q6" s="34">
        <f t="shared" si="3"/>
        <v>74.16</v>
      </c>
      <c r="R6" s="34">
        <f t="shared" si="3"/>
        <v>4320</v>
      </c>
      <c r="S6" s="34">
        <f t="shared" si="3"/>
        <v>9447</v>
      </c>
      <c r="T6" s="34">
        <f t="shared" si="3"/>
        <v>189.36</v>
      </c>
      <c r="U6" s="34">
        <f t="shared" si="3"/>
        <v>49.89</v>
      </c>
      <c r="V6" s="34">
        <f t="shared" si="3"/>
        <v>51</v>
      </c>
      <c r="W6" s="34">
        <f t="shared" si="3"/>
        <v>0.04</v>
      </c>
      <c r="X6" s="34">
        <f t="shared" si="3"/>
        <v>1275</v>
      </c>
      <c r="Y6" s="35">
        <f>IF(Y7="",NA(),Y7)</f>
        <v>174.54</v>
      </c>
      <c r="Z6" s="35">
        <f t="shared" ref="Z6:AH6" si="4">IF(Z7="",NA(),Z7)</f>
        <v>167.66</v>
      </c>
      <c r="AA6" s="35">
        <f t="shared" si="4"/>
        <v>31.29</v>
      </c>
      <c r="AB6" s="35">
        <f t="shared" si="4"/>
        <v>98.77</v>
      </c>
      <c r="AC6" s="35">
        <f t="shared" si="4"/>
        <v>90.97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13949.76</v>
      </c>
      <c r="BH6" s="35">
        <f t="shared" si="7"/>
        <v>2653.45</v>
      </c>
      <c r="BI6" s="35">
        <f t="shared" si="7"/>
        <v>2529.87</v>
      </c>
      <c r="BJ6" s="35">
        <f t="shared" si="7"/>
        <v>2223.34</v>
      </c>
      <c r="BK6" s="35">
        <f t="shared" si="7"/>
        <v>1044.8</v>
      </c>
      <c r="BL6" s="35">
        <f t="shared" si="7"/>
        <v>1081.8</v>
      </c>
      <c r="BM6" s="35">
        <f t="shared" si="7"/>
        <v>974.93</v>
      </c>
      <c r="BN6" s="35">
        <f t="shared" si="7"/>
        <v>855.8</v>
      </c>
      <c r="BO6" s="35">
        <f t="shared" si="7"/>
        <v>789.46</v>
      </c>
      <c r="BP6" s="34" t="str">
        <f>IF(BP7="","",IF(BP7="-","【-】","【"&amp;SUBSTITUTE(TEXT(BP7,"#,##0.00"),"-","△")&amp;"】"))</f>
        <v>【747.76】</v>
      </c>
      <c r="BQ6" s="35">
        <f>IF(BQ7="",NA(),BQ7)</f>
        <v>45.4</v>
      </c>
      <c r="BR6" s="35">
        <f t="shared" ref="BR6:BZ6" si="8">IF(BR7="",NA(),BR7)</f>
        <v>47.86</v>
      </c>
      <c r="BS6" s="35">
        <f t="shared" si="8"/>
        <v>35.24</v>
      </c>
      <c r="BT6" s="35">
        <f t="shared" si="8"/>
        <v>44.19</v>
      </c>
      <c r="BU6" s="35">
        <f t="shared" si="8"/>
        <v>50.16</v>
      </c>
      <c r="BV6" s="35">
        <f t="shared" si="8"/>
        <v>50.82</v>
      </c>
      <c r="BW6" s="35">
        <f t="shared" si="8"/>
        <v>52.19</v>
      </c>
      <c r="BX6" s="35">
        <f t="shared" si="8"/>
        <v>55.32</v>
      </c>
      <c r="BY6" s="35">
        <f t="shared" si="8"/>
        <v>59.8</v>
      </c>
      <c r="BZ6" s="35">
        <f t="shared" si="8"/>
        <v>57.77</v>
      </c>
      <c r="CA6" s="34" t="str">
        <f>IF(CA7="","",IF(CA7="-","【-】","【"&amp;SUBSTITUTE(TEXT(CA7,"#,##0.00"),"-","△")&amp;"】"))</f>
        <v>【59.51】</v>
      </c>
      <c r="CB6" s="35">
        <f>IF(CB7="",NA(),CB7)</f>
        <v>518.27</v>
      </c>
      <c r="CC6" s="35">
        <f t="shared" ref="CC6:CK6" si="9">IF(CC7="",NA(),CC7)</f>
        <v>494.71</v>
      </c>
      <c r="CD6" s="35">
        <f t="shared" si="9"/>
        <v>672.39</v>
      </c>
      <c r="CE6" s="35">
        <f t="shared" si="9"/>
        <v>535.77</v>
      </c>
      <c r="CF6" s="35">
        <f t="shared" si="9"/>
        <v>468.25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37.04</v>
      </c>
      <c r="CN6" s="35">
        <f t="shared" ref="CN6:CV6" si="10">IF(CN7="",NA(),CN7)</f>
        <v>62.96</v>
      </c>
      <c r="CO6" s="35">
        <f t="shared" si="10"/>
        <v>51.85</v>
      </c>
      <c r="CP6" s="35">
        <f t="shared" si="10"/>
        <v>44.44</v>
      </c>
      <c r="CQ6" s="35">
        <f t="shared" si="10"/>
        <v>51.85</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96</v>
      </c>
      <c r="DA6" s="35">
        <f t="shared" si="11"/>
        <v>96</v>
      </c>
      <c r="DB6" s="35">
        <f t="shared" si="11"/>
        <v>96.08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204854</v>
      </c>
      <c r="D7" s="37">
        <v>47</v>
      </c>
      <c r="E7" s="37">
        <v>17</v>
      </c>
      <c r="F7" s="37">
        <v>5</v>
      </c>
      <c r="G7" s="37">
        <v>0</v>
      </c>
      <c r="H7" s="37" t="s">
        <v>97</v>
      </c>
      <c r="I7" s="37" t="s">
        <v>98</v>
      </c>
      <c r="J7" s="37" t="s">
        <v>99</v>
      </c>
      <c r="K7" s="37" t="s">
        <v>100</v>
      </c>
      <c r="L7" s="37" t="s">
        <v>101</v>
      </c>
      <c r="M7" s="37" t="s">
        <v>102</v>
      </c>
      <c r="N7" s="38" t="s">
        <v>103</v>
      </c>
      <c r="O7" s="38" t="s">
        <v>104</v>
      </c>
      <c r="P7" s="38">
        <v>0.56999999999999995</v>
      </c>
      <c r="Q7" s="38">
        <v>74.16</v>
      </c>
      <c r="R7" s="38">
        <v>4320</v>
      </c>
      <c r="S7" s="38">
        <v>9447</v>
      </c>
      <c r="T7" s="38">
        <v>189.36</v>
      </c>
      <c r="U7" s="38">
        <v>49.89</v>
      </c>
      <c r="V7" s="38">
        <v>51</v>
      </c>
      <c r="W7" s="38">
        <v>0.04</v>
      </c>
      <c r="X7" s="38">
        <v>1275</v>
      </c>
      <c r="Y7" s="38">
        <v>174.54</v>
      </c>
      <c r="Z7" s="38">
        <v>167.66</v>
      </c>
      <c r="AA7" s="38">
        <v>31.29</v>
      </c>
      <c r="AB7" s="38">
        <v>98.77</v>
      </c>
      <c r="AC7" s="38">
        <v>90.97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13949.76</v>
      </c>
      <c r="BH7" s="38">
        <v>2653.45</v>
      </c>
      <c r="BI7" s="38">
        <v>2529.87</v>
      </c>
      <c r="BJ7" s="38">
        <v>2223.34</v>
      </c>
      <c r="BK7" s="38">
        <v>1044.8</v>
      </c>
      <c r="BL7" s="38">
        <v>1081.8</v>
      </c>
      <c r="BM7" s="38">
        <v>974.93</v>
      </c>
      <c r="BN7" s="38">
        <v>855.8</v>
      </c>
      <c r="BO7" s="38">
        <v>789.46</v>
      </c>
      <c r="BP7" s="38">
        <v>747.76</v>
      </c>
      <c r="BQ7" s="38">
        <v>45.4</v>
      </c>
      <c r="BR7" s="38">
        <v>47.86</v>
      </c>
      <c r="BS7" s="38">
        <v>35.24</v>
      </c>
      <c r="BT7" s="38">
        <v>44.19</v>
      </c>
      <c r="BU7" s="38">
        <v>50.16</v>
      </c>
      <c r="BV7" s="38">
        <v>50.82</v>
      </c>
      <c r="BW7" s="38">
        <v>52.19</v>
      </c>
      <c r="BX7" s="38">
        <v>55.32</v>
      </c>
      <c r="BY7" s="38">
        <v>59.8</v>
      </c>
      <c r="BZ7" s="38">
        <v>57.77</v>
      </c>
      <c r="CA7" s="38">
        <v>59.51</v>
      </c>
      <c r="CB7" s="38">
        <v>518.27</v>
      </c>
      <c r="CC7" s="38">
        <v>494.71</v>
      </c>
      <c r="CD7" s="38">
        <v>672.39</v>
      </c>
      <c r="CE7" s="38">
        <v>535.77</v>
      </c>
      <c r="CF7" s="38">
        <v>468.25</v>
      </c>
      <c r="CG7" s="38">
        <v>300.52</v>
      </c>
      <c r="CH7" s="38">
        <v>296.14</v>
      </c>
      <c r="CI7" s="38">
        <v>283.17</v>
      </c>
      <c r="CJ7" s="38">
        <v>263.76</v>
      </c>
      <c r="CK7" s="38">
        <v>274.35000000000002</v>
      </c>
      <c r="CL7" s="38">
        <v>261.45999999999998</v>
      </c>
      <c r="CM7" s="38">
        <v>37.04</v>
      </c>
      <c r="CN7" s="38">
        <v>62.96</v>
      </c>
      <c r="CO7" s="38">
        <v>51.85</v>
      </c>
      <c r="CP7" s="38">
        <v>44.44</v>
      </c>
      <c r="CQ7" s="38">
        <v>51.85</v>
      </c>
      <c r="CR7" s="38">
        <v>53.24</v>
      </c>
      <c r="CS7" s="38">
        <v>52.31</v>
      </c>
      <c r="CT7" s="38">
        <v>60.65</v>
      </c>
      <c r="CU7" s="38">
        <v>51.75</v>
      </c>
      <c r="CV7" s="38">
        <v>50.68</v>
      </c>
      <c r="CW7" s="38">
        <v>52.23</v>
      </c>
      <c r="CX7" s="38">
        <v>100</v>
      </c>
      <c r="CY7" s="38">
        <v>100</v>
      </c>
      <c r="CZ7" s="38">
        <v>96</v>
      </c>
      <c r="DA7" s="38">
        <v>96</v>
      </c>
      <c r="DB7" s="38">
        <v>96.08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2020-01-22T04:16:49Z</cp:lastPrinted>
  <dcterms:created xsi:type="dcterms:W3CDTF">2019-12-05T05:19:47Z</dcterms:created>
  <dcterms:modified xsi:type="dcterms:W3CDTF">2020-02-20T04:21:15Z</dcterms:modified>
  <cp:category/>
</cp:coreProperties>
</file>