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28 筑北村\"/>
    </mc:Choice>
  </mc:AlternateContent>
  <workbookProtection workbookAlgorithmName="SHA-512" workbookHashValue="AXUgDFghjUlB3NvMpKTCeZjecFyM1jhA9f1vNyLDWIWbFe7aBLwNbQ7ZI7luXhO591P5EJMVGHBvcaFCMeQZTw==" workbookSaltValue="sIxKUic62rOW1iOxOh0dM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<sst xmlns="http://schemas.openxmlformats.org/spreadsheetml/2006/main" count="228" uniqueCount="116">
  <si>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</si>
  <si>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</si>
  <si>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</si>
  <si>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</si>
  <si>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</si>
  <si>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</si>
  <si>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</si>
  <si>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</si>
  <si>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</si>
  <si>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</si>
  <si>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</si>
  <si>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</si>
  <si>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</si>
  <si>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</si>
  <si>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</si>
  <si>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</si>
  <si>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</si>
  <si>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</si>
  <si>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</si>
  <si>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</si>
  <si>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</si>
  <si>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</si>
  <si>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</si>
  <si>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</si>
  <si>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</si>
  <si>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</si>
  <si>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</si>
  <si>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</si>
  <si>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</si>
  <si>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</si>
  <si>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</si>
  <si>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</si>
  <si>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</si>
  <si>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</si>
  <si>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</si>
  <si>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</si>
  <si>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</si>
  <si>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</si>
  <si>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</si>
  <si>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</si>
  <si>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</si>
  <si>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</si>
  <si>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</si>
  <si>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</si>
  <si>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</si>
  <si>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</si>
  <si>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</si>
  <si>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</si>
  <si>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</si>
  <si>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</si>
  <si>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</si>
  <si>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</si>
  <si>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</si>
  <si>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</si>
  <si>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</si>
  <si>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</si>
  <si>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</si>
  <si>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</si>
  <si>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</si>
  <si>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</si>
  <si>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</si>
  <si>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</si>
  <si>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</si>
  <si>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</si>
  <si>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</si>
  <si>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</si>
  <si>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</si>
  <si>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</si>
  <si>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</si>
  <si>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</si>
  <si>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</si>
  <si>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</si>
  <si>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</si>
  <si>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</si>
  <si>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</si>
  <si>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</si>
  <si>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</si>
  <si>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</si>
  <si>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</si>
  <si>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</si>
  <si>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</si>
  <si>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</si>
  <si>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</si>
  <si>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</si>
  <si>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</si>
  <si>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</si>
  <si>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</si>
  <si>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</si>
  <si>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</si>
  <si>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</si>
  <si>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</si>
  <si>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</si>
  <si>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</si>
  <si>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</si>
  <si>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</si>
  <si>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</si>
  <si>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</si>
  <si>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</si>
  <si>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</si>
  <si>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</si>
  <si>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</si>
  <si>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</si>
  <si>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</si>
  <si>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</si>
  <si>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</si>
  <si>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</si>
  <si>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</si>
  <si>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</si>
  <si>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</si>
  <si>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</si>
  <si>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</si>
  <si>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</si>
  <si>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</si>
  <si>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農業集落排水処理施設は地理的要因により村内に5施設あり、最も古い施設は20年以上経過し、施設の老朽化が進んでいる。今後、機能保全対策の一環として、施設ごとの最適整備構想を行っていく。　
　また、必要に応じて施設の統合も考えていく必要がある。　　　　　　　　　　　　　　　　　　　　　</t>
    <rPh sb="1" eb="3">
      <t>ノウギョウ</t>
    </rPh>
    <rPh sb="3" eb="5">
      <t>シュウラク</t>
    </rPh>
    <rPh sb="5" eb="7">
      <t>ハイスイ</t>
    </rPh>
    <rPh sb="7" eb="9">
      <t>ショリ</t>
    </rPh>
    <rPh sb="9" eb="11">
      <t>シセツ</t>
    </rPh>
    <rPh sb="12" eb="15">
      <t>チリテキ</t>
    </rPh>
    <rPh sb="15" eb="17">
      <t>ヨウイン</t>
    </rPh>
    <rPh sb="20" eb="22">
      <t>ソンナイ</t>
    </rPh>
    <rPh sb="24" eb="26">
      <t>シセツ</t>
    </rPh>
    <rPh sb="29" eb="30">
      <t>モット</t>
    </rPh>
    <rPh sb="31" eb="32">
      <t>フル</t>
    </rPh>
    <rPh sb="33" eb="35">
      <t>シセツ</t>
    </rPh>
    <rPh sb="38" eb="41">
      <t>ネンイジョウ</t>
    </rPh>
    <rPh sb="41" eb="43">
      <t>ケイカ</t>
    </rPh>
    <rPh sb="45" eb="47">
      <t>シセツ</t>
    </rPh>
    <rPh sb="48" eb="51">
      <t>ロウキュウカ</t>
    </rPh>
    <rPh sb="52" eb="53">
      <t>スス</t>
    </rPh>
    <rPh sb="58" eb="60">
      <t>コンゴ</t>
    </rPh>
    <rPh sb="61" eb="63">
      <t>キノウ</t>
    </rPh>
    <rPh sb="63" eb="65">
      <t>ホゼン</t>
    </rPh>
    <rPh sb="65" eb="67">
      <t>タイサク</t>
    </rPh>
    <rPh sb="68" eb="70">
      <t>イッカン</t>
    </rPh>
    <rPh sb="74" eb="76">
      <t>シセツ</t>
    </rPh>
    <rPh sb="79" eb="81">
      <t>サイテキ</t>
    </rPh>
    <rPh sb="81" eb="83">
      <t>セイビ</t>
    </rPh>
    <rPh sb="83" eb="85">
      <t>コウソウ</t>
    </rPh>
    <rPh sb="86" eb="87">
      <t>オコナ</t>
    </rPh>
    <rPh sb="98" eb="100">
      <t>ヒツヨウ</t>
    </rPh>
    <rPh sb="101" eb="102">
      <t>オウ</t>
    </rPh>
    <rPh sb="104" eb="106">
      <t>シセツ</t>
    </rPh>
    <rPh sb="107" eb="109">
      <t>トウゴウ</t>
    </rPh>
    <rPh sb="110" eb="111">
      <t>カンガ</t>
    </rPh>
    <rPh sb="115" eb="117">
      <t>ヒツヨウ</t>
    </rPh>
    <phoneticPr fontId="4"/>
  </si>
  <si>
    <t>①収益的収支比率：人口減少で使用料収入の大幅な増額が見込めず、前年同程度だった。（38千円増）
　また、維持管理費用が1,187千円増加し、結果として一般会計繰入金が増加した。引き続き、経営改善に向けた取り組みが必要である。　　　　　　　　　④企業債残高対事業規模比率：債務残高の減少により前年度より下がっている。　　　　　　　　　　　　⑤経費回収率・⑥汚水処理原価：年間有収水量が前年より減ったのに対し、修繕費等汚水処理費が増え、原価が上がり、回収率も下がってしまった。
　今後も、施設の経年劣化による維持管理費の増加が見込まれる為、使用料の見直しなど適正な料金収入の確保と維持管理費削減に向けた経営改善が必要である。　　　　　　　　　　　　　　　　　　　　　　　　　⑦施設利用率：処理区域内人口が年々減少傾向にあり、施設利用率も低い状態である。将来的に施設統合など検討する必要がある。　　　　　　　　　　　　　　　　⑧水洗化率：供用率向上の普及推進により全国平均より高い水準を維持できているが、人口減少により昨年より低下している。　</t>
    <rPh sb="1" eb="4">
      <t>シュウエキテキ</t>
    </rPh>
    <rPh sb="4" eb="6">
      <t>シュウシ</t>
    </rPh>
    <rPh sb="6" eb="8">
      <t>ヒリツ</t>
    </rPh>
    <rPh sb="9" eb="11">
      <t>ジンコウ</t>
    </rPh>
    <rPh sb="11" eb="13">
      <t>ゲンショウ</t>
    </rPh>
    <rPh sb="14" eb="17">
      <t>シヨウリョウ</t>
    </rPh>
    <rPh sb="17" eb="19">
      <t>シュウニュウ</t>
    </rPh>
    <rPh sb="20" eb="22">
      <t>オオハバ</t>
    </rPh>
    <rPh sb="23" eb="24">
      <t>フ</t>
    </rPh>
    <rPh sb="24" eb="25">
      <t>ガク</t>
    </rPh>
    <rPh sb="26" eb="28">
      <t>ミコ</t>
    </rPh>
    <rPh sb="33" eb="34">
      <t>ドウ</t>
    </rPh>
    <rPh sb="34" eb="36">
      <t>テイド</t>
    </rPh>
    <rPh sb="43" eb="45">
      <t>センエン</t>
    </rPh>
    <rPh sb="45" eb="46">
      <t>ゾウ</t>
    </rPh>
    <rPh sb="52" eb="54">
      <t>イジ</t>
    </rPh>
    <rPh sb="54" eb="56">
      <t>カンリ</t>
    </rPh>
    <rPh sb="56" eb="58">
      <t>ヒヨウ</t>
    </rPh>
    <rPh sb="64" eb="66">
      <t>センエン</t>
    </rPh>
    <rPh sb="66" eb="68">
      <t>ゾウカ</t>
    </rPh>
    <rPh sb="70" eb="72">
      <t>ケッカ</t>
    </rPh>
    <rPh sb="75" eb="77">
      <t>イッパン</t>
    </rPh>
    <rPh sb="77" eb="79">
      <t>カイケイ</t>
    </rPh>
    <rPh sb="79" eb="81">
      <t>クリイレ</t>
    </rPh>
    <rPh sb="81" eb="82">
      <t>キン</t>
    </rPh>
    <rPh sb="83" eb="85">
      <t>ゾウカ</t>
    </rPh>
    <rPh sb="88" eb="89">
      <t>ヒ</t>
    </rPh>
    <rPh sb="90" eb="91">
      <t>ツヅ</t>
    </rPh>
    <rPh sb="93" eb="95">
      <t>ケイエイ</t>
    </rPh>
    <rPh sb="95" eb="97">
      <t>カイゼン</t>
    </rPh>
    <rPh sb="98" eb="99">
      <t>ム</t>
    </rPh>
    <rPh sb="101" eb="102">
      <t>ト</t>
    </rPh>
    <rPh sb="103" eb="104">
      <t>ク</t>
    </rPh>
    <rPh sb="106" eb="108">
      <t>ヒツヨウ</t>
    </rPh>
    <rPh sb="122" eb="124">
      <t>キギョウ</t>
    </rPh>
    <rPh sb="124" eb="125">
      <t>サイ</t>
    </rPh>
    <rPh sb="125" eb="126">
      <t>ザン</t>
    </rPh>
    <rPh sb="126" eb="127">
      <t>タカ</t>
    </rPh>
    <rPh sb="127" eb="128">
      <t>タイ</t>
    </rPh>
    <rPh sb="128" eb="130">
      <t>ジギョウ</t>
    </rPh>
    <rPh sb="130" eb="132">
      <t>キボ</t>
    </rPh>
    <rPh sb="132" eb="134">
      <t>ヒリツ</t>
    </rPh>
    <rPh sb="135" eb="137">
      <t>サイム</t>
    </rPh>
    <rPh sb="137" eb="139">
      <t>ザンダカ</t>
    </rPh>
    <rPh sb="140" eb="142">
      <t>ゲンショウ</t>
    </rPh>
    <rPh sb="145" eb="148">
      <t>ゼンネンド</t>
    </rPh>
    <rPh sb="150" eb="151">
      <t>サ</t>
    </rPh>
    <rPh sb="170" eb="172">
      <t>ケイヒ</t>
    </rPh>
    <rPh sb="172" eb="174">
      <t>カイシュウ</t>
    </rPh>
    <rPh sb="174" eb="175">
      <t>リツ</t>
    </rPh>
    <rPh sb="177" eb="179">
      <t>オスイ</t>
    </rPh>
    <rPh sb="179" eb="181">
      <t>ショリ</t>
    </rPh>
    <rPh sb="181" eb="183">
      <t>ゲンカ</t>
    </rPh>
    <rPh sb="184" eb="186">
      <t>ネンカン</t>
    </rPh>
    <rPh sb="186" eb="188">
      <t>ユウシュウ</t>
    </rPh>
    <rPh sb="188" eb="190">
      <t>スイリョウ</t>
    </rPh>
    <rPh sb="191" eb="193">
      <t>ゼンネン</t>
    </rPh>
    <rPh sb="195" eb="196">
      <t>ヘ</t>
    </rPh>
    <rPh sb="200" eb="201">
      <t>タイ</t>
    </rPh>
    <rPh sb="203" eb="206">
      <t>シュウゼンヒ</t>
    </rPh>
    <rPh sb="206" eb="207">
      <t>トウ</t>
    </rPh>
    <rPh sb="207" eb="209">
      <t>オスイ</t>
    </rPh>
    <rPh sb="209" eb="211">
      <t>ショリ</t>
    </rPh>
    <rPh sb="211" eb="212">
      <t>ヒ</t>
    </rPh>
    <rPh sb="213" eb="214">
      <t>フ</t>
    </rPh>
    <rPh sb="216" eb="218">
      <t>ゲンカ</t>
    </rPh>
    <rPh sb="219" eb="220">
      <t>ア</t>
    </rPh>
    <rPh sb="223" eb="225">
      <t>カイシュウ</t>
    </rPh>
    <rPh sb="225" eb="226">
      <t>リツ</t>
    </rPh>
    <rPh sb="227" eb="228">
      <t>サ</t>
    </rPh>
    <rPh sb="238" eb="240">
      <t>コンゴ</t>
    </rPh>
    <rPh sb="242" eb="244">
      <t>シセツ</t>
    </rPh>
    <rPh sb="245" eb="247">
      <t>ケイネン</t>
    </rPh>
    <rPh sb="247" eb="249">
      <t>レッカ</t>
    </rPh>
    <rPh sb="252" eb="254">
      <t>イジ</t>
    </rPh>
    <rPh sb="254" eb="256">
      <t>カンリ</t>
    </rPh>
    <rPh sb="256" eb="257">
      <t>ヒ</t>
    </rPh>
    <rPh sb="258" eb="260">
      <t>ゾウカ</t>
    </rPh>
    <rPh sb="261" eb="263">
      <t>ミコ</t>
    </rPh>
    <rPh sb="266" eb="267">
      <t>タメ</t>
    </rPh>
    <rPh sb="268" eb="271">
      <t>シヨウリョウ</t>
    </rPh>
    <rPh sb="272" eb="274">
      <t>ミナオ</t>
    </rPh>
    <rPh sb="277" eb="279">
      <t>テキセイ</t>
    </rPh>
    <rPh sb="280" eb="282">
      <t>リョウキン</t>
    </rPh>
    <rPh sb="282" eb="284">
      <t>シュウニュウ</t>
    </rPh>
    <rPh sb="285" eb="287">
      <t>カクホ</t>
    </rPh>
    <rPh sb="288" eb="290">
      <t>イジ</t>
    </rPh>
    <rPh sb="290" eb="292">
      <t>カンリ</t>
    </rPh>
    <rPh sb="292" eb="293">
      <t>ヒ</t>
    </rPh>
    <rPh sb="293" eb="295">
      <t>サクゲン</t>
    </rPh>
    <rPh sb="296" eb="297">
      <t>ム</t>
    </rPh>
    <rPh sb="299" eb="301">
      <t>ケイエイ</t>
    </rPh>
    <rPh sb="301" eb="303">
      <t>カイゼン</t>
    </rPh>
    <rPh sb="304" eb="306">
      <t>ヒツヨウ</t>
    </rPh>
    <rPh sb="336" eb="338">
      <t>シセツ</t>
    </rPh>
    <rPh sb="338" eb="341">
      <t>リヨウリツ</t>
    </rPh>
    <rPh sb="342" eb="344">
      <t>ショリ</t>
    </rPh>
    <rPh sb="344" eb="346">
      <t>クイキ</t>
    </rPh>
    <rPh sb="346" eb="347">
      <t>ナイ</t>
    </rPh>
    <rPh sb="347" eb="349">
      <t>ジンコウ</t>
    </rPh>
    <rPh sb="350" eb="352">
      <t>ネンネン</t>
    </rPh>
    <rPh sb="352" eb="354">
      <t>ゲンショウ</t>
    </rPh>
    <rPh sb="354" eb="356">
      <t>ケイコウ</t>
    </rPh>
    <rPh sb="360" eb="362">
      <t>シセツ</t>
    </rPh>
    <rPh sb="362" eb="364">
      <t>リヨウ</t>
    </rPh>
    <rPh sb="364" eb="365">
      <t>リツ</t>
    </rPh>
    <rPh sb="366" eb="367">
      <t>ヒク</t>
    </rPh>
    <rPh sb="368" eb="370">
      <t>ジョウタイ</t>
    </rPh>
    <rPh sb="374" eb="377">
      <t>ショウライテキ</t>
    </rPh>
    <rPh sb="378" eb="380">
      <t>シセツ</t>
    </rPh>
    <rPh sb="380" eb="382">
      <t>トウゴウ</t>
    </rPh>
    <rPh sb="384" eb="386">
      <t>ケントウ</t>
    </rPh>
    <rPh sb="388" eb="390">
      <t>ヒツヨウ</t>
    </rPh>
    <rPh sb="411" eb="414">
      <t>スイセンカ</t>
    </rPh>
    <rPh sb="414" eb="415">
      <t>リツ</t>
    </rPh>
    <rPh sb="416" eb="418">
      <t>キョウヨウ</t>
    </rPh>
    <rPh sb="418" eb="419">
      <t>リツ</t>
    </rPh>
    <rPh sb="419" eb="421">
      <t>コウジョウ</t>
    </rPh>
    <rPh sb="422" eb="424">
      <t>フキュウ</t>
    </rPh>
    <rPh sb="424" eb="426">
      <t>スイシン</t>
    </rPh>
    <rPh sb="429" eb="431">
      <t>ゼンコク</t>
    </rPh>
    <rPh sb="431" eb="433">
      <t>ヘイキン</t>
    </rPh>
    <rPh sb="435" eb="436">
      <t>タカ</t>
    </rPh>
    <rPh sb="437" eb="439">
      <t>スイジュン</t>
    </rPh>
    <rPh sb="440" eb="442">
      <t>イジ</t>
    </rPh>
    <rPh sb="449" eb="451">
      <t>ジンコウ</t>
    </rPh>
    <rPh sb="451" eb="453">
      <t>ゲンショウ</t>
    </rPh>
    <rPh sb="456" eb="458">
      <t>サクネン</t>
    </rPh>
    <rPh sb="460" eb="462">
      <t>テイカ</t>
    </rPh>
    <phoneticPr fontId="4"/>
  </si>
  <si>
    <t>　今後も人口減少による料金収入の減少が見込まれることを考慮しながら、計画的修繕による施設の更新を進めていく必要がある。
　将来的に、公営企業会計を導入し経営状況を明確にし、適正な料金への見直しを行なうとともに施設整備、維持管理経費の削減を図る必要がある。　　　　　　　　　　　　　　　　　　　　　　　　　　　　　　　　　　　　　　　　　　　　　　　　　　　　　　　　　　　　　　　　　　　　　　　　　　　　　　　　　　　　　　　</t>
    <rPh sb="1" eb="3">
      <t>コンゴ</t>
    </rPh>
    <rPh sb="4" eb="6">
      <t>ジンコウ</t>
    </rPh>
    <rPh sb="6" eb="8">
      <t>ゲンショウ</t>
    </rPh>
    <rPh sb="11" eb="13">
      <t>リョウキン</t>
    </rPh>
    <rPh sb="13" eb="15">
      <t>シュウニュウ</t>
    </rPh>
    <rPh sb="16" eb="18">
      <t>ゲンショウ</t>
    </rPh>
    <rPh sb="19" eb="21">
      <t>ミコ</t>
    </rPh>
    <rPh sb="27" eb="29">
      <t>コウリョ</t>
    </rPh>
    <rPh sb="34" eb="37">
      <t>ケイカクテキ</t>
    </rPh>
    <rPh sb="37" eb="39">
      <t>シュウゼン</t>
    </rPh>
    <rPh sb="42" eb="44">
      <t>シセツ</t>
    </rPh>
    <rPh sb="45" eb="47">
      <t>コウシン</t>
    </rPh>
    <rPh sb="48" eb="49">
      <t>スス</t>
    </rPh>
    <rPh sb="53" eb="55">
      <t>ヒツヨウ</t>
    </rPh>
    <rPh sb="61" eb="64">
      <t>ショウライテキ</t>
    </rPh>
    <rPh sb="66" eb="68">
      <t>コウエイ</t>
    </rPh>
    <rPh sb="68" eb="70">
      <t>キギョウ</t>
    </rPh>
    <rPh sb="70" eb="72">
      <t>カイケイ</t>
    </rPh>
    <rPh sb="73" eb="75">
      <t>ドウニュウ</t>
    </rPh>
    <rPh sb="76" eb="78">
      <t>ケイエイ</t>
    </rPh>
    <rPh sb="78" eb="80">
      <t>ジョウキョウ</t>
    </rPh>
    <rPh sb="81" eb="83">
      <t>メイカク</t>
    </rPh>
    <rPh sb="86" eb="88">
      <t>テキセイ</t>
    </rPh>
    <rPh sb="89" eb="91">
      <t>リョウキン</t>
    </rPh>
    <rPh sb="93" eb="95">
      <t>ミナオ</t>
    </rPh>
    <rPh sb="97" eb="98">
      <t>オコ</t>
    </rPh>
    <rPh sb="104" eb="106">
      <t>シセツ</t>
    </rPh>
    <rPh sb="106" eb="108">
      <t>セイビ</t>
    </rPh>
    <rPh sb="109" eb="111">
      <t>イジ</t>
    </rPh>
    <rPh sb="111" eb="113">
      <t>カンリ</t>
    </rPh>
    <rPh sb="113" eb="115">
      <t>ケイヒ</t>
    </rPh>
    <rPh sb="116" eb="118">
      <t>サクゲン</t>
    </rPh>
    <rPh sb="119" eb="120">
      <t>ハカ</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</si>
</sst>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19-4AB3-954F-EB1A05431EBC}"/>
            </c:ext>
          </c:extLst>
        </c:ser>
        <c:dLbls>
          <c:showLegendKey val="0"/>
          <c:showVal val="0"/>
          <c:showCatName val="0"/>
          <c:showSerName val="0"/>
          <c:showPercent val="0"/>
          <c:showBubbleSize val="0"/>
        </c:dLbls>
        <c:gapWidth val="150"/>
        <c:axId val="62673664"/>
        <c:axId val="626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719-4AB3-954F-EB1A05431EBC}"/>
            </c:ext>
          </c:extLst>
        </c:ser>
        <c:dLbls>
          <c:showLegendKey val="0"/>
          <c:showVal val="0"/>
          <c:showCatName val="0"/>
          <c:showSerName val="0"/>
          <c:showPercent val="0"/>
          <c:showBubbleSize val="0"/>
        </c:dLbls>
        <c:marker val="1"/>
        <c:smooth val="0"/>
        <c:axId val="62673664"/>
        <c:axId val="62675584"/>
      </c:lineChart>
      <c:dateAx>
        <c:axId val="62673664"/>
        <c:scaling>
          <c:orientation val="minMax"/>
        </c:scaling>
        <c:delete val="1"/>
        <c:axPos val="b"/>
        <c:numFmt formatCode="ge" sourceLinked="1"/>
        <c:majorTickMark val="none"/>
        <c:minorTickMark val="none"/>
        <c:tickLblPos val="none"/>
        <c:crossAx val="62675584"/>
        <c:crosses val="autoZero"/>
        <c:auto val="1"/>
        <c:lblOffset val="100"/>
        <c:baseTimeUnit val="years"/>
      </c:dateAx>
      <c:valAx>
        <c:axId val="626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48.16</c:v>
                </c:pt>
                <c:pt idx="1">
                  <c:v>47.64</c:v>
                </c:pt>
                <c:pt idx="2">
                  <c:v>47.64</c:v>
                </c:pt>
                <c:pt idx="3">
                  <c:v>49.41</c:v>
                </c:pt>
                <c:pt idx="4">
                  <c:v>49.41</c:v>
                </c:pt>
              </c:numCache>
            </c:numRef>
          </c:val>
          <c:extLst>
            <c:ext xmlns:c16="http://schemas.microsoft.com/office/drawing/2014/chart" uri="{C3380CC4-5D6E-409C-BE32-E72D297353CC}">
              <c16:uniqueId val="{00000000-3B97-4A3B-95D3-4C36A72E7F76}"/>
            </c:ext>
          </c:extLst>
        </c:ser>
        <c:dLbls>
          <c:showLegendKey val="0"/>
          <c:showVal val="0"/>
          <c:showCatName val="0"/>
          <c:showSerName val="0"/>
          <c:showPercent val="0"/>
          <c:showBubbleSize val="0"/>
        </c:dLbls>
        <c:gapWidth val="150"/>
        <c:axId val="63574784"/>
        <c:axId val="635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B97-4A3B-95D3-4C36A72E7F76}"/>
            </c:ext>
          </c:extLst>
        </c:ser>
        <c:dLbls>
          <c:showLegendKey val="0"/>
          <c:showVal val="0"/>
          <c:showCatName val="0"/>
          <c:showSerName val="0"/>
          <c:showPercent val="0"/>
          <c:showBubbleSize val="0"/>
        </c:dLbls>
        <c:marker val="1"/>
        <c:smooth val="0"/>
        <c:axId val="63574784"/>
        <c:axId val="63576704"/>
      </c:lineChart>
      <c:dateAx>
        <c:axId val="63574784"/>
        <c:scaling>
          <c:orientation val="minMax"/>
        </c:scaling>
        <c:delete val="1"/>
        <c:axPos val="b"/>
        <c:numFmt formatCode="ge" sourceLinked="1"/>
        <c:majorTickMark val="none"/>
        <c:minorTickMark val="none"/>
        <c:tickLblPos val="none"/>
        <c:crossAx val="63576704"/>
        <c:crosses val="autoZero"/>
        <c:auto val="1"/>
        <c:lblOffset val="100"/>
        <c:baseTimeUnit val="years"/>
      </c:dateAx>
      <c:valAx>
        <c:axId val="635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91.79</c:v>
                </c:pt>
                <c:pt idx="1">
                  <c:v>91.52</c:v>
                </c:pt>
                <c:pt idx="2">
                  <c:v>91.08</c:v>
                </c:pt>
                <c:pt idx="3">
                  <c:v>95.13</c:v>
                </c:pt>
                <c:pt idx="4">
                  <c:v>93.47</c:v>
                </c:pt>
              </c:numCache>
            </c:numRef>
          </c:val>
          <c:extLst>
            <c:ext xmlns:c16="http://schemas.microsoft.com/office/drawing/2014/chart" uri="{C3380CC4-5D6E-409C-BE32-E72D297353CC}">
              <c16:uniqueId val="{00000000-9251-4211-BB71-AEF2865F5370}"/>
            </c:ext>
          </c:extLst>
        </c:ser>
        <c:dLbls>
          <c:showLegendKey val="0"/>
          <c:showVal val="0"/>
          <c:showCatName val="0"/>
          <c:showSerName val="0"/>
          <c:showPercent val="0"/>
          <c:showBubbleSize val="0"/>
        </c:dLbls>
        <c:gapWidth val="150"/>
        <c:axId val="63616128"/>
        <c:axId val="636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251-4211-BB71-AEF2865F5370}"/>
            </c:ext>
          </c:extLst>
        </c:ser>
        <c:dLbls>
          <c:showLegendKey val="0"/>
          <c:showVal val="0"/>
          <c:showCatName val="0"/>
          <c:showSerName val="0"/>
          <c:showPercent val="0"/>
          <c:showBubbleSize val="0"/>
        </c:dLbls>
        <c:marker val="1"/>
        <c:smooth val="0"/>
        <c:axId val="63616128"/>
        <c:axId val="63618048"/>
      </c:lineChart>
      <c:dateAx>
        <c:axId val="63616128"/>
        <c:scaling>
          <c:orientation val="minMax"/>
        </c:scaling>
        <c:delete val="1"/>
        <c:axPos val="b"/>
        <c:numFmt formatCode="ge" sourceLinked="1"/>
        <c:majorTickMark val="none"/>
        <c:minorTickMark val="none"/>
        <c:tickLblPos val="none"/>
        <c:crossAx val="63618048"/>
        <c:crosses val="autoZero"/>
        <c:auto val="1"/>
        <c:lblOffset val="100"/>
        <c:baseTimeUnit val="years"/>
      </c:dateAx>
      <c:valAx>
        <c:axId val="63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82.77</c:v>
                </c:pt>
                <c:pt idx="1">
                  <c:v>84.63</c:v>
                </c:pt>
                <c:pt idx="2">
                  <c:v>84.88</c:v>
                </c:pt>
                <c:pt idx="3">
                  <c:v>67.14</c:v>
                </c:pt>
                <c:pt idx="4">
                  <c:v>83.23</c:v>
                </c:pt>
              </c:numCache>
            </c:numRef>
          </c:val>
          <c:extLst>
            <c:ext xmlns:c16="http://schemas.microsoft.com/office/drawing/2014/chart" uri="{C3380CC4-5D6E-409C-BE32-E72D297353CC}">
              <c16:uniqueId val="{00000000-9F6A-4CF1-8BBD-D972DF57C860}"/>
            </c:ext>
          </c:extLst>
        </c:ser>
        <c:dLbls>
          <c:showLegendKey val="0"/>
          <c:showVal val="0"/>
          <c:showCatName val="0"/>
          <c:showSerName val="0"/>
          <c:showPercent val="0"/>
          <c:showBubbleSize val="0"/>
        </c:dLbls>
        <c:gapWidth val="150"/>
        <c:axId val="62715008"/>
        <c:axId val="627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A-4CF1-8BBD-D972DF57C860}"/>
            </c:ext>
          </c:extLst>
        </c:ser>
        <c:dLbls>
          <c:showLegendKey val="0"/>
          <c:showVal val="0"/>
          <c:showCatName val="0"/>
          <c:showSerName val="0"/>
          <c:showPercent val="0"/>
          <c:showBubbleSize val="0"/>
        </c:dLbls>
        <c:marker val="1"/>
        <c:smooth val="0"/>
        <c:axId val="62715008"/>
        <c:axId val="62716928"/>
      </c:lineChart>
      <c:dateAx>
        <c:axId val="62715008"/>
        <c:scaling>
          <c:orientation val="minMax"/>
        </c:scaling>
        <c:delete val="1"/>
        <c:axPos val="b"/>
        <c:numFmt formatCode="ge" sourceLinked="1"/>
        <c:majorTickMark val="none"/>
        <c:minorTickMark val="none"/>
        <c:tickLblPos val="none"/>
        <c:crossAx val="62716928"/>
        <c:crosses val="autoZero"/>
        <c:auto val="1"/>
        <c:lblOffset val="100"/>
        <c:baseTimeUnit val="years"/>
      </c:dateAx>
      <c:valAx>
        <c:axId val="627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6-43CE-BF46-F925F377A9B7}"/>
            </c:ext>
          </c:extLst>
        </c:ser>
        <c:dLbls>
          <c:showLegendKey val="0"/>
          <c:showVal val="0"/>
          <c:showCatName val="0"/>
          <c:showSerName val="0"/>
          <c:showPercent val="0"/>
          <c:showBubbleSize val="0"/>
        </c:dLbls>
        <c:gapWidth val="150"/>
        <c:axId val="62629376"/>
        <c:axId val="626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6-43CE-BF46-F925F377A9B7}"/>
            </c:ext>
          </c:extLst>
        </c:ser>
        <c:dLbls>
          <c:showLegendKey val="0"/>
          <c:showVal val="0"/>
          <c:showCatName val="0"/>
          <c:showSerName val="0"/>
          <c:showPercent val="0"/>
          <c:showBubbleSize val="0"/>
        </c:dLbls>
        <c:marker val="1"/>
        <c:smooth val="0"/>
        <c:axId val="62629376"/>
        <c:axId val="62631296"/>
      </c:lineChart>
      <c:dateAx>
        <c:axId val="62629376"/>
        <c:scaling>
          <c:orientation val="minMax"/>
        </c:scaling>
        <c:delete val="1"/>
        <c:axPos val="b"/>
        <c:numFmt formatCode="ge" sourceLinked="1"/>
        <c:majorTickMark val="none"/>
        <c:minorTickMark val="none"/>
        <c:tickLblPos val="none"/>
        <c:crossAx val="62631296"/>
        <c:crosses val="autoZero"/>
        <c:auto val="1"/>
        <c:lblOffset val="100"/>
        <c:baseTimeUnit val="years"/>
      </c:dateAx>
      <c:valAx>
        <c:axId val="626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5-45F6-AA7E-DD08D51D26C0}"/>
            </c:ext>
          </c:extLst>
        </c:ser>
        <c:dLbls>
          <c:showLegendKey val="0"/>
          <c:showVal val="0"/>
          <c:showCatName val="0"/>
          <c:showSerName val="0"/>
          <c:showPercent val="0"/>
          <c:showBubbleSize val="0"/>
        </c:dLbls>
        <c:gapWidth val="150"/>
        <c:axId val="62650240"/>
        <c:axId val="63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5-45F6-AA7E-DD08D51D26C0}"/>
            </c:ext>
          </c:extLst>
        </c:ser>
        <c:dLbls>
          <c:showLegendKey val="0"/>
          <c:showVal val="0"/>
          <c:showCatName val="0"/>
          <c:showSerName val="0"/>
          <c:showPercent val="0"/>
          <c:showBubbleSize val="0"/>
        </c:dLbls>
        <c:marker val="1"/>
        <c:smooth val="0"/>
        <c:axId val="62650240"/>
        <c:axId val="63180800"/>
      </c:lineChart>
      <c:dateAx>
        <c:axId val="62650240"/>
        <c:scaling>
          <c:orientation val="minMax"/>
        </c:scaling>
        <c:delete val="1"/>
        <c:axPos val="b"/>
        <c:numFmt formatCode="ge" sourceLinked="1"/>
        <c:majorTickMark val="none"/>
        <c:minorTickMark val="none"/>
        <c:tickLblPos val="none"/>
        <c:crossAx val="63180800"/>
        <c:crosses val="autoZero"/>
        <c:auto val="1"/>
        <c:lblOffset val="100"/>
        <c:baseTimeUnit val="years"/>
      </c:dateAx>
      <c:valAx>
        <c:axId val="631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60-453F-BD0B-ADEC1A92A380}"/>
            </c:ext>
          </c:extLst>
        </c:ser>
        <c:dLbls>
          <c:showLegendKey val="0"/>
          <c:showVal val="0"/>
          <c:showCatName val="0"/>
          <c:showSerName val="0"/>
          <c:showPercent val="0"/>
          <c:showBubbleSize val="0"/>
        </c:dLbls>
        <c:gapWidth val="150"/>
        <c:axId val="63228160"/>
        <c:axId val="632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0-453F-BD0B-ADEC1A92A380}"/>
            </c:ext>
          </c:extLst>
        </c:ser>
        <c:dLbls>
          <c:showLegendKey val="0"/>
          <c:showVal val="0"/>
          <c:showCatName val="0"/>
          <c:showSerName val="0"/>
          <c:showPercent val="0"/>
          <c:showBubbleSize val="0"/>
        </c:dLbls>
        <c:marker val="1"/>
        <c:smooth val="0"/>
        <c:axId val="63228160"/>
        <c:axId val="63234432"/>
      </c:lineChart>
      <c:dateAx>
        <c:axId val="63228160"/>
        <c:scaling>
          <c:orientation val="minMax"/>
        </c:scaling>
        <c:delete val="1"/>
        <c:axPos val="b"/>
        <c:numFmt formatCode="ge" sourceLinked="1"/>
        <c:majorTickMark val="none"/>
        <c:minorTickMark val="none"/>
        <c:tickLblPos val="none"/>
        <c:crossAx val="63234432"/>
        <c:crosses val="autoZero"/>
        <c:auto val="1"/>
        <c:lblOffset val="100"/>
        <c:baseTimeUnit val="years"/>
      </c:dateAx>
      <c:valAx>
        <c:axId val="632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CA-4790-B00E-E33F89AE6236}"/>
            </c:ext>
          </c:extLst>
        </c:ser>
        <c:dLbls>
          <c:showLegendKey val="0"/>
          <c:showVal val="0"/>
          <c:showCatName val="0"/>
          <c:showSerName val="0"/>
          <c:showPercent val="0"/>
          <c:showBubbleSize val="0"/>
        </c:dLbls>
        <c:gapWidth val="150"/>
        <c:axId val="63335424"/>
        <c:axId val="633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A-4790-B00E-E33F89AE6236}"/>
            </c:ext>
          </c:extLst>
        </c:ser>
        <c:dLbls>
          <c:showLegendKey val="0"/>
          <c:showVal val="0"/>
          <c:showCatName val="0"/>
          <c:showSerName val="0"/>
          <c:showPercent val="0"/>
          <c:showBubbleSize val="0"/>
        </c:dLbls>
        <c:marker val="1"/>
        <c:smooth val="0"/>
        <c:axId val="63335424"/>
        <c:axId val="63337600"/>
      </c:lineChart>
      <c:dateAx>
        <c:axId val="63335424"/>
        <c:scaling>
          <c:orientation val="minMax"/>
        </c:scaling>
        <c:delete val="1"/>
        <c:axPos val="b"/>
        <c:numFmt formatCode="ge" sourceLinked="1"/>
        <c:majorTickMark val="none"/>
        <c:minorTickMark val="none"/>
        <c:tickLblPos val="none"/>
        <c:crossAx val="63337600"/>
        <c:crosses val="autoZero"/>
        <c:auto val="1"/>
        <c:lblOffset val="100"/>
        <c:baseTimeUnit val="years"/>
      </c:dateAx>
      <c:valAx>
        <c:axId val="633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525.55999999999995</c:v>
                </c:pt>
                <c:pt idx="1">
                  <c:v>1102.1300000000001</c:v>
                </c:pt>
                <c:pt idx="2">
                  <c:v>1036.67</c:v>
                </c:pt>
                <c:pt idx="3">
                  <c:v>925.63</c:v>
                </c:pt>
                <c:pt idx="4">
                  <c:v>862.63</c:v>
                </c:pt>
              </c:numCache>
            </c:numRef>
          </c:val>
          <c:extLst>
            <c:ext xmlns:c16="http://schemas.microsoft.com/office/drawing/2014/chart" uri="{C3380CC4-5D6E-409C-BE32-E72D297353CC}">
              <c16:uniqueId val="{00000000-AA92-4F00-AB8F-FA674964B6BC}"/>
            </c:ext>
          </c:extLst>
        </c:ser>
        <c:dLbls>
          <c:showLegendKey val="0"/>
          <c:showVal val="0"/>
          <c:showCatName val="0"/>
          <c:showSerName val="0"/>
          <c:showPercent val="0"/>
          <c:showBubbleSize val="0"/>
        </c:dLbls>
        <c:gapWidth val="150"/>
        <c:axId val="63364480"/>
        <c:axId val="633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A92-4F00-AB8F-FA674964B6BC}"/>
            </c:ext>
          </c:extLst>
        </c:ser>
        <c:dLbls>
          <c:showLegendKey val="0"/>
          <c:showVal val="0"/>
          <c:showCatName val="0"/>
          <c:showSerName val="0"/>
          <c:showPercent val="0"/>
          <c:showBubbleSize val="0"/>
        </c:dLbls>
        <c:marker val="1"/>
        <c:smooth val="0"/>
        <c:axId val="63364480"/>
        <c:axId val="63383040"/>
      </c:lineChart>
      <c:dateAx>
        <c:axId val="63364480"/>
        <c:scaling>
          <c:orientation val="minMax"/>
        </c:scaling>
        <c:delete val="1"/>
        <c:axPos val="b"/>
        <c:numFmt formatCode="ge" sourceLinked="1"/>
        <c:majorTickMark val="none"/>
        <c:minorTickMark val="none"/>
        <c:tickLblPos val="none"/>
        <c:crossAx val="63383040"/>
        <c:crosses val="autoZero"/>
        <c:auto val="1"/>
        <c:lblOffset val="100"/>
        <c:baseTimeUnit val="years"/>
      </c:dateAx>
      <c:valAx>
        <c:axId val="633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61.88</c:v>
                </c:pt>
                <c:pt idx="1">
                  <c:v>59.97</c:v>
                </c:pt>
                <c:pt idx="2">
                  <c:v>45.19</c:v>
                </c:pt>
                <c:pt idx="3">
                  <c:v>56.74</c:v>
                </c:pt>
                <c:pt idx="4">
                  <c:v>53.68</c:v>
                </c:pt>
              </c:numCache>
            </c:numRef>
          </c:val>
          <c:extLst>
            <c:ext xmlns:c16="http://schemas.microsoft.com/office/drawing/2014/chart" uri="{C3380CC4-5D6E-409C-BE32-E72D297353CC}">
              <c16:uniqueId val="{00000000-A0D3-460F-B57F-741DF751C384}"/>
            </c:ext>
          </c:extLst>
        </c:ser>
        <c:dLbls>
          <c:showLegendKey val="0"/>
          <c:showVal val="0"/>
          <c:showCatName val="0"/>
          <c:showSerName val="0"/>
          <c:showPercent val="0"/>
          <c:showBubbleSize val="0"/>
        </c:dLbls>
        <c:gapWidth val="150"/>
        <c:axId val="63422464"/>
        <c:axId val="634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0D3-460F-B57F-741DF751C384}"/>
            </c:ext>
          </c:extLst>
        </c:ser>
        <c:dLbls>
          <c:showLegendKey val="0"/>
          <c:showVal val="0"/>
          <c:showCatName val="0"/>
          <c:showSerName val="0"/>
          <c:showPercent val="0"/>
          <c:showBubbleSize val="0"/>
        </c:dLbls>
        <c:marker val="1"/>
        <c:smooth val="0"/>
        <c:axId val="63422464"/>
        <c:axId val="63424384"/>
      </c:lineChart>
      <c:dateAx>
        <c:axId val="63422464"/>
        <c:scaling>
          <c:orientation val="minMax"/>
        </c:scaling>
        <c:delete val="1"/>
        <c:axPos val="b"/>
        <c:numFmt formatCode="ge" sourceLinked="1"/>
        <c:majorTickMark val="none"/>
        <c:minorTickMark val="none"/>
        <c:tickLblPos val="none"/>
        <c:crossAx val="63424384"/>
        <c:crosses val="autoZero"/>
        <c:auto val="1"/>
        <c:lblOffset val="100"/>
        <c:baseTimeUnit val="years"/>
      </c:dateAx>
      <c:valAx>
        <c:axId val="634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271.20999999999998</c:v>
                </c:pt>
                <c:pt idx="1">
                  <c:v>295.5</c:v>
                </c:pt>
                <c:pt idx="2">
                  <c:v>372.18</c:v>
                </c:pt>
                <c:pt idx="3">
                  <c:v>311.51</c:v>
                </c:pt>
                <c:pt idx="4">
                  <c:v>332.77</c:v>
                </c:pt>
              </c:numCache>
            </c:numRef>
          </c:val>
          <c:extLst>
            <c:ext xmlns:c16="http://schemas.microsoft.com/office/drawing/2014/chart" uri="{C3380CC4-5D6E-409C-BE32-E72D297353CC}">
              <c16:uniqueId val="{00000000-5E99-411F-AB26-6729F7A51C34}"/>
            </c:ext>
          </c:extLst>
        </c:ser>
        <c:dLbls>
          <c:showLegendKey val="0"/>
          <c:showVal val="0"/>
          <c:showCatName val="0"/>
          <c:showSerName val="0"/>
          <c:showPercent val="0"/>
          <c:showBubbleSize val="0"/>
        </c:dLbls>
        <c:gapWidth val="150"/>
        <c:axId val="63529344"/>
        <c:axId val="635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E99-411F-AB26-6729F7A51C34}"/>
            </c:ext>
          </c:extLst>
        </c:ser>
        <c:dLbls>
          <c:showLegendKey val="0"/>
          <c:showVal val="0"/>
          <c:showCatName val="0"/>
          <c:showSerName val="0"/>
          <c:showPercent val="0"/>
          <c:showBubbleSize val="0"/>
        </c:dLbls>
        <c:marker val="1"/>
        <c:smooth val="0"/>
        <c:axId val="63529344"/>
        <c:axId val="63531264"/>
      </c:lineChart>
      <c:dateAx>
        <c:axId val="63529344"/>
        <c:scaling>
          <c:orientation val="minMax"/>
        </c:scaling>
        <c:delete val="1"/>
        <c:axPos val="b"/>
        <c:numFmt formatCode="ge" sourceLinked="1"/>
        <c:majorTickMark val="none"/>
        <c:minorTickMark val="none"/>
        <c:tickLblPos val="none"/>
        <c:crossAx val="63531264"/>
        <c:crosses val="autoZero"/>
        <c:auto val="1"/>
        <c:lblOffset val="100"/>
        <c:baseTimeUnit val="years"/>
      </c:dateAx>
      <c:valAx>
        <c:axId val="635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筑北村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4576</v>
      </c>
      <c r="AM8" s="69"/>
      <c r="AN8" s="69"/>
      <c r="AO8" s="69"/>
      <c r="AP8" s="69"/>
      <c r="AQ8" s="69"/>
      <c r="AR8" s="69"/>
      <c r="AS8" s="69"/>
      <c r="AT8" s="68">
        <f>データ!T6</f>
        <v>99.47</v>
      </c>
      <c r="AU8" s="68"/>
      <c r="AV8" s="68"/>
      <c r="AW8" s="68"/>
      <c r="AX8" s="68"/>
      <c r="AY8" s="68"/>
      <c r="AZ8" s="68"/>
      <c r="BA8" s="68"/>
      <c r="BB8" s="68">
        <f>データ!U6</f>
        <v>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55.72</v>
      </c>
      <c r="Q10" s="68"/>
      <c r="R10" s="68"/>
      <c r="S10" s="68"/>
      <c r="T10" s="68"/>
      <c r="U10" s="68"/>
      <c r="V10" s="68"/>
      <c r="W10" s="68">
        <f>データ!Q6</f>
        <v>100</v>
      </c>
      <c r="X10" s="68"/>
      <c r="Y10" s="68"/>
      <c r="Z10" s="68"/>
      <c r="AA10" s="68"/>
      <c r="AB10" s="68"/>
      <c r="AC10" s="68"/>
      <c r="AD10" s="69">
        <f>データ!R6</f>
        <v>3324</v>
      </c>
      <c r="AE10" s="69"/>
      <c r="AF10" s="69"/>
      <c r="AG10" s="69"/>
      <c r="AH10" s="69"/>
      <c r="AI10" s="69"/>
      <c r="AJ10" s="69"/>
      <c r="AK10" s="2"/>
      <c r="AL10" s="69">
        <f>データ!V6</f>
        <v>2527</v>
      </c>
      <c r="AM10" s="69"/>
      <c r="AN10" s="69"/>
      <c r="AO10" s="69"/>
      <c r="AP10" s="69"/>
      <c r="AQ10" s="69"/>
      <c r="AR10" s="69"/>
      <c r="AS10" s="69"/>
      <c r="AT10" s="68">
        <f>データ!W6</f>
        <v>1.57</v>
      </c>
      <c r="AU10" s="68"/>
      <c r="AV10" s="68"/>
      <c r="AW10" s="68"/>
      <c r="AX10" s="68"/>
      <c r="AY10" s="68"/>
      <c r="AZ10" s="68"/>
      <c r="BA10" s="68"/>
      <c r="BB10" s="68">
        <f>データ!X6</f>
        <v>1609.55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46</v>
      </c>
      <c r="O86" s="26" t="str">
        <f>データ!EO6</f>
        <v>【0.02】</v>
      </c>
    </row>
  </sheetData>
  <sheetProtection algorithmName="SHA-512" hashValue="iE8KtzZft/6UkkO8LGvtY1L60dCSmRZqZJxH+J9KIftcDXE8Y6eAIsoCACBitMjZrQ9LgWVHp9unl+UYqC7HdQ==" saltValue="6Ko5g+Mp5FFOooyIimEo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204528</v>
      </c>
      <c r="D6" s="33">
        <f t="shared" si="3"/>
        <v>47</v>
      </c>
      <c r="E6" s="33">
        <f t="shared" si="3"/>
        <v>17</v>
      </c>
      <c r="F6" s="33">
        <f t="shared" si="3"/>
        <v>5</v>
      </c>
      <c r="G6" s="33">
        <f t="shared" si="3"/>
        <v>0</v>
      </c>
      <c r="H6" s="33" t="str">
        <f t="shared" si="3"/>
        <v>長野県　筑北村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55.72</v>
      </c>
      <c r="Q6" s="34">
        <f t="shared" si="3"/>
        <v>100</v>
      </c>
      <c r="R6" s="34">
        <f t="shared" si="3"/>
        <v>3324</v>
      </c>
      <c r="S6" s="34">
        <f t="shared" si="3"/>
        <v>4576</v>
      </c>
      <c r="T6" s="34">
        <f t="shared" si="3"/>
        <v>99.47</v>
      </c>
      <c r="U6" s="34">
        <f t="shared" si="3"/>
        <v>46</v>
      </c>
      <c r="V6" s="34">
        <f t="shared" si="3"/>
        <v>2527</v>
      </c>
      <c r="W6" s="34">
        <f t="shared" si="3"/>
        <v>1.57</v>
      </c>
      <c r="X6" s="34">
        <f t="shared" si="3"/>
        <v>1609.55</v>
      </c>
      <c r="Y6" s="35">
        <f>IF(Y7="",NA(),Y7)</f>
        <v>82.77</v>
      </c>
      <c r="Z6" s="35">
        <f t="shared" ref="Z6:AH6" si="4">IF(Z7="",NA(),Z7)</f>
        <v>84.63</v>
      </c>
      <c r="AA6" s="35">
        <f t="shared" si="4"/>
        <v>84.88</v>
      </c>
      <c r="AB6" s="35">
        <f t="shared" si="4"/>
        <v>67.14</v>
      </c>
      <c r="AC6" s="35">
        <f t="shared" si="4"/>
        <v>83.23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525.55999999999995</v>
      </c>
      <c r="BG6" s="35">
        <f t="shared" ref="BG6:BO6" si="7">IF(BG7="",NA(),BG7)</f>
        <v>1102.1300000000001</v>
      </c>
      <c r="BH6" s="35">
        <f t="shared" si="7"/>
        <v>1036.67</v>
      </c>
      <c r="BI6" s="35">
        <f t="shared" si="7"/>
        <v>925.63</v>
      </c>
      <c r="BJ6" s="35">
        <f t="shared" si="7"/>
        <v>862.63</v>
      </c>
      <c r="BK6" s="35">
        <f t="shared" si="7"/>
        <v>1044.8</v>
      </c>
      <c r="BL6" s="35">
        <f t="shared" si="7"/>
        <v>1081.8</v>
      </c>
      <c r="BM6" s="35">
        <f t="shared" si="7"/>
        <v>974.93</v>
      </c>
      <c r="BN6" s="35">
        <f t="shared" si="7"/>
        <v>855.8</v>
      </c>
      <c r="BO6" s="35">
        <f t="shared" si="7"/>
        <v>789.46</v>
      </c>
      <c r="BP6" s="34" t="str">
        <f>IF(BP7="","",IF(BP7="-","【-】","【"&amp;SUBSTITUTE(TEXT(BP7,"#,##0.00"),"-","△")&amp;"】"))</f>
        <v>【747.76】</v>
      </c>
      <c r="BQ6" s="35">
        <f>IF(BQ7="",NA(),BQ7)</f>
        <v>61.88</v>
      </c>
      <c r="BR6" s="35">
        <f t="shared" ref="BR6:BZ6" si="8">IF(BR7="",NA(),BR7)</f>
        <v>59.97</v>
      </c>
      <c r="BS6" s="35">
        <f t="shared" si="8"/>
        <v>45.19</v>
      </c>
      <c r="BT6" s="35">
        <f t="shared" si="8"/>
        <v>56.74</v>
      </c>
      <c r="BU6" s="35">
        <f t="shared" si="8"/>
        <v>53.68</v>
      </c>
      <c r="BV6" s="35">
        <f t="shared" si="8"/>
        <v>50.82</v>
      </c>
      <c r="BW6" s="35">
        <f t="shared" si="8"/>
        <v>52.19</v>
      </c>
      <c r="BX6" s="35">
        <f t="shared" si="8"/>
        <v>55.32</v>
      </c>
      <c r="BY6" s="35">
        <f t="shared" si="8"/>
        <v>59.8</v>
      </c>
      <c r="BZ6" s="35">
        <f t="shared" si="8"/>
        <v>57.77</v>
      </c>
      <c r="CA6" s="34" t="str">
        <f>IF(CA7="","",IF(CA7="-","【-】","【"&amp;SUBSTITUTE(TEXT(CA7,"#,##0.00"),"-","△")&amp;"】"))</f>
        <v>【59.51】</v>
      </c>
      <c r="CB6" s="35">
        <f>IF(CB7="",NA(),CB7)</f>
        <v>271.20999999999998</v>
      </c>
      <c r="CC6" s="35">
        <f t="shared" ref="CC6:CK6" si="9">IF(CC7="",NA(),CC7)</f>
        <v>295.5</v>
      </c>
      <c r="CD6" s="35">
        <f t="shared" si="9"/>
        <v>372.18</v>
      </c>
      <c r="CE6" s="35">
        <f t="shared" si="9"/>
        <v>311.51</v>
      </c>
      <c r="CF6" s="35">
        <f t="shared" si="9"/>
        <v>332.77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48.16</v>
      </c>
      <c r="CN6" s="35">
        <f t="shared" ref="CN6:CV6" si="10">IF(CN7="",NA(),CN7)</f>
        <v>47.64</v>
      </c>
      <c r="CO6" s="35">
        <f t="shared" si="10"/>
        <v>47.64</v>
      </c>
      <c r="CP6" s="35">
        <f t="shared" si="10"/>
        <v>49.41</v>
      </c>
      <c r="CQ6" s="35">
        <f t="shared" si="10"/>
        <v>49.41</v>
      </c>
      <c r="CR6" s="35">
        <f t="shared" si="10"/>
        <v>53.24</v>
      </c>
      <c r="CS6" s="35">
        <f t="shared" si="10"/>
        <v>52.31</v>
      </c>
      <c r="CT6" s="35">
        <f t="shared" si="10"/>
        <v>60.65</v>
      </c>
      <c r="CU6" s="35">
        <f t="shared" si="10"/>
        <v>51.75</v>
      </c>
      <c r="CV6" s="35">
        <f t="shared" si="10"/>
        <v>50.68</v>
      </c>
      <c r="CW6" s="34" t="str">
        <f>IF(CW7="","",IF(CW7="-","【-】","【"&amp;SUBSTITUTE(TEXT(CW7,"#,##0.00"),"-","△")&amp;"】"))</f>
        <v>【52.23】</v>
      </c>
      <c r="CX6" s="35">
        <f>IF(CX7="",NA(),CX7)</f>
        <v>91.79</v>
      </c>
      <c r="CY6" s="35">
        <f t="shared" ref="CY6:DG6" si="11">IF(CY7="",NA(),CY7)</f>
        <v>91.52</v>
      </c>
      <c r="CZ6" s="35">
        <f t="shared" si="11"/>
        <v>91.08</v>
      </c>
      <c r="DA6" s="35">
        <f t="shared" si="11"/>
        <v>95.13</v>
      </c>
      <c r="DB6" s="35">
        <f t="shared" si="11"/>
        <v>93.47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204528</v>
      </c>
      <c r="D7" s="37">
        <v>47</v>
      </c>
      <c r="E7" s="37">
        <v>17</v>
      </c>
      <c r="F7" s="37">
        <v>5</v>
      </c>
      <c r="G7" s="37">
        <v>0</v>
      </c>
      <c r="H7" s="37" t="s">
        <v>100</v>
      </c>
      <c r="I7" s="37" t="s">
        <v>101</v>
      </c>
      <c r="J7" s="37" t="s">
        <v>102</v>
      </c>
      <c r="K7" s="37" t="s">
        <v>103</v>
      </c>
      <c r="L7" s="37" t="s">
        <v>104</v>
      </c>
      <c r="M7" s="37" t="s">
        <v>105</v>
      </c>
      <c r="N7" s="38" t="s">
        <v>106</v>
      </c>
      <c r="O7" s="38" t="s">
        <v>107</v>
      </c>
      <c r="P7" s="38">
        <v>55.72</v>
      </c>
      <c r="Q7" s="38">
        <v>100</v>
      </c>
      <c r="R7" s="38">
        <v>3324</v>
      </c>
      <c r="S7" s="38">
        <v>4576</v>
      </c>
      <c r="T7" s="38">
        <v>99.47</v>
      </c>
      <c r="U7" s="38">
        <v>46</v>
      </c>
      <c r="V7" s="38">
        <v>2527</v>
      </c>
      <c r="W7" s="38">
        <v>1.57</v>
      </c>
      <c r="X7" s="38">
        <v>1609.55</v>
      </c>
      <c r="Y7" s="38">
        <v>82.77</v>
      </c>
      <c r="Z7" s="38">
        <v>84.63</v>
      </c>
      <c r="AA7" s="38">
        <v>84.88</v>
      </c>
      <c r="AB7" s="38">
        <v>67.14</v>
      </c>
      <c r="AC7" s="38">
        <v>83.23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525.55999999999995</v>
      </c>
      <c r="BG7" s="38">
        <v>1102.1300000000001</v>
      </c>
      <c r="BH7" s="42">
        <v>1036.67</v>
      </c>
      <c r="BI7" s="38">
        <v>925.63</v>
      </c>
      <c r="BJ7" s="38">
        <v>862.63</v>
      </c>
      <c r="BK7" s="38">
        <v>1044.8</v>
      </c>
      <c r="BL7" s="38">
        <v>1081.8</v>
      </c>
      <c r="BM7" s="38">
        <v>974.93</v>
      </c>
      <c r="BN7" s="38">
        <v>855.8</v>
      </c>
      <c r="BO7" s="38">
        <v>789.46</v>
      </c>
      <c r="BP7" s="38">
        <v>747.76</v>
      </c>
      <c r="BQ7" s="38">
        <v>61.88</v>
      </c>
      <c r="BR7" s="38">
        <v>59.97</v>
      </c>
      <c r="BS7" s="38">
        <v>45.19</v>
      </c>
      <c r="BT7" s="38">
        <v>56.74</v>
      </c>
      <c r="BU7" s="38">
        <v>53.68</v>
      </c>
      <c r="BV7" s="38">
        <v>50.82</v>
      </c>
      <c r="BW7" s="38">
        <v>52.19</v>
      </c>
      <c r="BX7" s="38">
        <v>55.32</v>
      </c>
      <c r="BY7" s="38">
        <v>59.8</v>
      </c>
      <c r="BZ7" s="38">
        <v>57.77</v>
      </c>
      <c r="CA7" s="38">
        <v>59.51</v>
      </c>
      <c r="CB7" s="38">
        <v>271.20999999999998</v>
      </c>
      <c r="CC7" s="38">
        <v>295.5</v>
      </c>
      <c r="CD7" s="38">
        <v>372.18</v>
      </c>
      <c r="CE7" s="38">
        <v>311.51</v>
      </c>
      <c r="CF7" s="38">
        <v>332.77</v>
      </c>
      <c r="CG7" s="38">
        <v>300.52</v>
      </c>
      <c r="CH7" s="38">
        <v>296.14</v>
      </c>
      <c r="CI7" s="38">
        <v>283.17</v>
      </c>
      <c r="CJ7" s="38">
        <v>263.76</v>
      </c>
      <c r="CK7" s="38">
        <v>274.35000000000002</v>
      </c>
      <c r="CL7" s="38">
        <v>261.45999999999998</v>
      </c>
      <c r="CM7" s="38">
        <v>48.16</v>
      </c>
      <c r="CN7" s="38">
        <v>47.64</v>
      </c>
      <c r="CO7" s="38">
        <v>47.64</v>
      </c>
      <c r="CP7" s="38">
        <v>49.41</v>
      </c>
      <c r="CQ7" s="38">
        <v>49.41</v>
      </c>
      <c r="CR7" s="38">
        <v>53.24</v>
      </c>
      <c r="CS7" s="38">
        <v>52.31</v>
      </c>
      <c r="CT7" s="38">
        <v>60.65</v>
      </c>
      <c r="CU7" s="38">
        <v>51.75</v>
      </c>
      <c r="CV7" s="38">
        <v>50.68</v>
      </c>
      <c r="CW7" s="38">
        <v>52.23</v>
      </c>
      <c r="CX7" s="38">
        <v>91.79</v>
      </c>
      <c r="CY7" s="38">
        <v>91.52</v>
      </c>
      <c r="CZ7" s="38">
        <v>91.08</v>
      </c>
      <c r="DA7" s="38">
        <v>95.13</v>
      </c>
      <c r="DB7" s="38">
        <v>93.47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2020-01-24T04:26:09Z</cp:lastPrinted>
  <dcterms:created xsi:type="dcterms:W3CDTF">2019-12-05T05:19:46Z</dcterms:created>
  <dcterms:modified xsi:type="dcterms:W3CDTF">2020-02-20T04:17:24Z</dcterms:modified>
  <cp:category/>
</cp:coreProperties>
</file>