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
    </mc:Choice>
  </mc:AlternateContent>
  <workbookProtection workbookAlgorithmName="SHA-512" workbookHashValue="epO5Oe2tihkbkkxmBNSheUK0OHZdhzGqdEQdCieFimCMLhUtshpXxUppzb/cI7JAKcNdqX1vYIpNUDOIw8acqg==" workbookSaltValue="/Bl5ZTSCtTkiHmXc/BCIv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<sst xmlns="http://schemas.openxmlformats.org/spreadsheetml/2006/main" count="225" uniqueCount="113">
  <si>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</si>
  <si>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</si>
  <si>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</si>
  <si>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</si>
  <si>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</si>
  <si>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</si>
  <si>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</si>
  <si>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</si>
  <si>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</si>
  <si>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</si>
  <si>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</si>
  <si>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</si>
  <si>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</si>
  <si>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</si>
  <si>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</si>
  <si>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</si>
  <si>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</si>
  <si>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</si>
  <si>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</si>
  <si>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</si>
  <si>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</si>
  <si>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</si>
  <si>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</si>
  <si>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</si>
  <si>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</si>
  <si>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</si>
  <si>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</si>
  <si>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</si>
  <si>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</si>
  <si>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</si>
  <si>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</si>
  <si>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</si>
  <si>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</si>
  <si>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</si>
  <si>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</si>
  <si>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</si>
  <si>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</si>
  <si>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</si>
  <si>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</si>
  <si>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</si>
  <si>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</si>
  <si>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</si>
  <si>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</si>
  <si>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</si>
  <si>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</si>
  <si>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</si>
  <si>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</si>
  <si>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</si>
  <si>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</si>
  <si>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</si>
  <si>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</si>
  <si>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</si>
  <si>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</si>
  <si>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</si>
  <si>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</si>
  <si>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</si>
  <si>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</si>
  <si>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</si>
  <si>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</si>
  <si>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</si>
  <si>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</si>
  <si>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</si>
  <si>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</si>
  <si>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</si>
  <si>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</si>
  <si>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</si>
  <si>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</si>
  <si>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</si>
  <si>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</si>
  <si>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</si>
  <si>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</si>
  <si>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</si>
  <si>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</si>
  <si>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</si>
  <si>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</si>
  <si>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</si>
  <si>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</si>
  <si>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</si>
  <si>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</si>
  <si>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</si>
  <si>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</si>
  <si>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</si>
  <si>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</si>
  <si>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</si>
  <si>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</si>
  <si>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</si>
  <si>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</si>
  <si>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</si>
  <si>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</si>
  <si>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</si>
  <si>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</si>
  <si>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</si>
  <si>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</si>
  <si>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</si>
  <si>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</si>
  <si>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</si>
  <si>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</si>
  <si>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</si>
  <si>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</si>
  <si>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</si>
  <si>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</si>
  <si>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</si>
  <si>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</si>
  <si>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</si>
  <si>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</si>
  <si>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</si>
  <si>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</si>
  <si>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</si>
  <si>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</si>
  <si>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</si>
  <si>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③管路更新率：給水開始より古いところで60年以上経過しており、新しいものでも昭和61年の供用開始で管路の老朽化が進み漏水が年々増加している状況である。
　平成27年度～平成29年度に乱橋簡易水道（統合認可前）で一部の基幹改良事業（送配水管の布設替え）が行われ漏水個所が減り安定した給水と有収率向上が図られたが、村全体では大半の本管が30年以上経過し、経年劣化による本管の漏水が多発している。</t>
    <rPh sb="1" eb="3">
      <t>カンロ</t>
    </rPh>
    <rPh sb="3" eb="5">
      <t>コウシン</t>
    </rPh>
    <rPh sb="5" eb="6">
      <t>リツ</t>
    </rPh>
    <rPh sb="7" eb="9">
      <t>キュウスイ</t>
    </rPh>
    <rPh sb="9" eb="11">
      <t>カイシ</t>
    </rPh>
    <rPh sb="13" eb="14">
      <t>フル</t>
    </rPh>
    <rPh sb="21" eb="24">
      <t>ネンイジョウ</t>
    </rPh>
    <rPh sb="24" eb="26">
      <t>ケイカ</t>
    </rPh>
    <rPh sb="31" eb="32">
      <t>アタラ</t>
    </rPh>
    <rPh sb="38" eb="40">
      <t>ショウワ</t>
    </rPh>
    <rPh sb="42" eb="43">
      <t>ネン</t>
    </rPh>
    <rPh sb="44" eb="46">
      <t>キョウヨウ</t>
    </rPh>
    <rPh sb="46" eb="48">
      <t>カイシ</t>
    </rPh>
    <rPh sb="49" eb="51">
      <t>カンロ</t>
    </rPh>
    <rPh sb="52" eb="55">
      <t>ロウキュウカ</t>
    </rPh>
    <rPh sb="56" eb="57">
      <t>スス</t>
    </rPh>
    <rPh sb="58" eb="60">
      <t>ロウスイ</t>
    </rPh>
    <rPh sb="61" eb="63">
      <t>ネンネン</t>
    </rPh>
    <rPh sb="63" eb="65">
      <t>ゾウカ</t>
    </rPh>
    <rPh sb="69" eb="71">
      <t>ジョウキョウ</t>
    </rPh>
    <rPh sb="77" eb="79">
      <t>ヘイセイ</t>
    </rPh>
    <rPh sb="81" eb="83">
      <t>ネンド</t>
    </rPh>
    <rPh sb="84" eb="86">
      <t>ヘイセイ</t>
    </rPh>
    <rPh sb="88" eb="90">
      <t>ネンド</t>
    </rPh>
    <rPh sb="91" eb="92">
      <t>ラン</t>
    </rPh>
    <rPh sb="92" eb="93">
      <t>ハシ</t>
    </rPh>
    <rPh sb="93" eb="95">
      <t>カンイ</t>
    </rPh>
    <rPh sb="95" eb="97">
      <t>スイドウ</t>
    </rPh>
    <rPh sb="98" eb="100">
      <t>トウゴウ</t>
    </rPh>
    <rPh sb="100" eb="102">
      <t>ニンカ</t>
    </rPh>
    <rPh sb="102" eb="103">
      <t>マエ</t>
    </rPh>
    <rPh sb="105" eb="107">
      <t>イチブ</t>
    </rPh>
    <rPh sb="108" eb="110">
      <t>キカン</t>
    </rPh>
    <rPh sb="110" eb="112">
      <t>カイリョウ</t>
    </rPh>
    <rPh sb="112" eb="114">
      <t>ジギョウ</t>
    </rPh>
    <rPh sb="115" eb="116">
      <t>ソウ</t>
    </rPh>
    <rPh sb="116" eb="119">
      <t>ハイスイカン</t>
    </rPh>
    <rPh sb="120" eb="122">
      <t>フセツ</t>
    </rPh>
    <rPh sb="122" eb="123">
      <t>カ</t>
    </rPh>
    <rPh sb="126" eb="127">
      <t>オコナ</t>
    </rPh>
    <rPh sb="129" eb="131">
      <t>ロウスイ</t>
    </rPh>
    <rPh sb="131" eb="133">
      <t>カショ</t>
    </rPh>
    <rPh sb="134" eb="135">
      <t>ヘ</t>
    </rPh>
    <rPh sb="136" eb="138">
      <t>アンテイ</t>
    </rPh>
    <rPh sb="140" eb="142">
      <t>キュウスイ</t>
    </rPh>
    <rPh sb="143" eb="145">
      <t>ユウシュウ</t>
    </rPh>
    <rPh sb="145" eb="146">
      <t>リツ</t>
    </rPh>
    <rPh sb="146" eb="148">
      <t>コウジョウ</t>
    </rPh>
    <rPh sb="149" eb="150">
      <t>ハカ</t>
    </rPh>
    <rPh sb="155" eb="156">
      <t>ムラ</t>
    </rPh>
    <rPh sb="156" eb="158">
      <t>ゼンタイ</t>
    </rPh>
    <rPh sb="160" eb="162">
      <t>タイハン</t>
    </rPh>
    <rPh sb="163" eb="165">
      <t>ホンカン</t>
    </rPh>
    <rPh sb="168" eb="169">
      <t>ネン</t>
    </rPh>
    <rPh sb="169" eb="171">
      <t>イジョウ</t>
    </rPh>
    <rPh sb="171" eb="173">
      <t>ケイカ</t>
    </rPh>
    <rPh sb="175" eb="177">
      <t>ケイネン</t>
    </rPh>
    <rPh sb="177" eb="179">
      <t>レッカ</t>
    </rPh>
    <rPh sb="182" eb="184">
      <t>ホンカン</t>
    </rPh>
    <rPh sb="185" eb="187">
      <t>ロウスイ</t>
    </rPh>
    <rPh sb="188" eb="190">
      <t>タハツ</t>
    </rPh>
    <phoneticPr fontId="4"/>
  </si>
  <si>
    <t>　今後も人口減少による料金収入の減少が見込まれることを考慮しながら、安定した水資源の確保と安全な水供給が行えるよう施設の更新を計画的に進めていく必要がある。
　また、公営企業会計を導入することにより、経営状況を明確にし適正な料金への見直しを行うとともに施設整備、維持管理経費の削減を図る必要がある。</t>
    <rPh sb="1" eb="3">
      <t>コンゴ</t>
    </rPh>
    <rPh sb="4" eb="6">
      <t>ジンコウ</t>
    </rPh>
    <rPh sb="6" eb="8">
      <t>ゲンショウ</t>
    </rPh>
    <rPh sb="11" eb="13">
      <t>リョウキン</t>
    </rPh>
    <rPh sb="13" eb="15">
      <t>シュウニュウ</t>
    </rPh>
    <rPh sb="16" eb="18">
      <t>ゲンショウ</t>
    </rPh>
    <rPh sb="19" eb="21">
      <t>ミコ</t>
    </rPh>
    <rPh sb="27" eb="29">
      <t>コウリョ</t>
    </rPh>
    <rPh sb="34" eb="36">
      <t>アンテイ</t>
    </rPh>
    <rPh sb="38" eb="41">
      <t>ミズシゲン</t>
    </rPh>
    <rPh sb="42" eb="44">
      <t>カクホ</t>
    </rPh>
    <rPh sb="45" eb="47">
      <t>アンゼン</t>
    </rPh>
    <rPh sb="48" eb="49">
      <t>ミズ</t>
    </rPh>
    <rPh sb="49" eb="51">
      <t>キョウキュウ</t>
    </rPh>
    <rPh sb="52" eb="53">
      <t>オコナ</t>
    </rPh>
    <rPh sb="57" eb="59">
      <t>シセツ</t>
    </rPh>
    <rPh sb="60" eb="62">
      <t>コウシン</t>
    </rPh>
    <rPh sb="63" eb="66">
      <t>ケイカクテキ</t>
    </rPh>
    <rPh sb="67" eb="68">
      <t>スス</t>
    </rPh>
    <rPh sb="72" eb="74">
      <t>ヒツヨウ</t>
    </rPh>
    <rPh sb="83" eb="85">
      <t>コウエイ</t>
    </rPh>
    <rPh sb="85" eb="87">
      <t>キギョウ</t>
    </rPh>
    <rPh sb="87" eb="89">
      <t>カイケイ</t>
    </rPh>
    <rPh sb="90" eb="92">
      <t>ドウニュウ</t>
    </rPh>
    <rPh sb="100" eb="102">
      <t>ケイエイ</t>
    </rPh>
    <rPh sb="102" eb="104">
      <t>ジョウキョウ</t>
    </rPh>
    <rPh sb="105" eb="107">
      <t>メイカク</t>
    </rPh>
    <rPh sb="109" eb="111">
      <t>テキセイ</t>
    </rPh>
    <rPh sb="112" eb="114">
      <t>リョウキン</t>
    </rPh>
    <rPh sb="116" eb="118">
      <t>ミナオ</t>
    </rPh>
    <rPh sb="120" eb="121">
      <t>オコナ</t>
    </rPh>
    <rPh sb="126" eb="128">
      <t>シセツ</t>
    </rPh>
    <rPh sb="128" eb="130">
      <t>セイビ</t>
    </rPh>
    <rPh sb="131" eb="133">
      <t>イジ</t>
    </rPh>
    <phoneticPr fontId="4"/>
  </si>
  <si>
    <t>①収益的収支比率：総収益では、料金収入が前年度より約50万円減少してしまったが、総費用では支払利息が減ったものの施設修繕費等の増加により一般会計繰入金が増額となった。また、地方債償還金が増えたことにより、前年度とほぼ同率の数値となった。今後は、資産台帳の整備を行い老朽施設の計画的な更新を行うとともに、適正な料金収入の確保と維持管理経費の削減を行う必要がある。
④企業債残高対給水収益比率：債務残高の減少により前年度より下がっているが、老朽化による施設等の更新を順次行う時期となっている。今後は、企業債の借入により債務が増加すると予想されるため、適正な料金水準となるよう見直しが必要である。
⑤料金回収率・⑥給水原価：年間総有収水量が昨年より減ったため供給単価及び給水原価が上がったが料金回収率は下がってしまった。今後は、施設の経年劣化により維持管理費の増加が予想されるため、適正な料金収入の確保と維持管理経費の削減を行う必要がある。
⑦施設利用率：人口減少により年間総配水量が減ったため利用率が下がった。今後も、人口減少及び本管の漏水改善を図ることにより施設利用率の低下が見込まれる。
⑧有収率：人口減少による年間総有収水量が減ったため有収率が下がってしまった。近年は、管路の老朽化により漏水件数が増えてきている。管路の更新を計画的に進め有収率を上げることが必要である。また、水道メーターより二次側の漏水については、毎月の検針により早期発見に努めている。</t>
    <rPh sb="1" eb="4">
      <t>シュウエキテキ</t>
    </rPh>
    <rPh sb="4" eb="6">
      <t>シュウシ</t>
    </rPh>
    <rPh sb="6" eb="8">
      <t>ヒリツ</t>
    </rPh>
    <rPh sb="9" eb="12">
      <t>ソウシュウエキ</t>
    </rPh>
    <rPh sb="15" eb="17">
      <t>リョウキン</t>
    </rPh>
    <rPh sb="17" eb="19">
      <t>シュウニュウ</t>
    </rPh>
    <rPh sb="20" eb="23">
      <t>ゼンネンド</t>
    </rPh>
    <rPh sb="25" eb="26">
      <t>ヤク</t>
    </rPh>
    <rPh sb="28" eb="30">
      <t>マンエン</t>
    </rPh>
    <rPh sb="30" eb="32">
      <t>ゲンショウ</t>
    </rPh>
    <rPh sb="40" eb="43">
      <t>ソウヒヨウ</t>
    </rPh>
    <rPh sb="47" eb="49">
      <t>リソク</t>
    </rPh>
    <rPh sb="50" eb="51">
      <t>ヘ</t>
    </rPh>
    <rPh sb="56" eb="58">
      <t>シセツ</t>
    </rPh>
    <rPh sb="58" eb="61">
      <t>シュウゼンヒ</t>
    </rPh>
    <rPh sb="61" eb="62">
      <t>トウ</t>
    </rPh>
    <rPh sb="63" eb="65">
      <t>ゾウカ</t>
    </rPh>
    <rPh sb="68" eb="70">
      <t>イッパン</t>
    </rPh>
    <rPh sb="70" eb="72">
      <t>カイケイ</t>
    </rPh>
    <rPh sb="72" eb="74">
      <t>クリイレ</t>
    </rPh>
    <rPh sb="74" eb="75">
      <t>キン</t>
    </rPh>
    <rPh sb="76" eb="78">
      <t>ゾウガク</t>
    </rPh>
    <rPh sb="86" eb="89">
      <t>チホウサイ</t>
    </rPh>
    <rPh sb="89" eb="91">
      <t>ショウカン</t>
    </rPh>
    <rPh sb="91" eb="92">
      <t>キン</t>
    </rPh>
    <rPh sb="93" eb="94">
      <t>フ</t>
    </rPh>
    <rPh sb="102" eb="105">
      <t>ゼンネンド</t>
    </rPh>
    <rPh sb="108" eb="110">
      <t>ドウリツ</t>
    </rPh>
    <rPh sb="111" eb="113">
      <t>スウチ</t>
    </rPh>
    <rPh sb="118" eb="120">
      <t>コンゴ</t>
    </rPh>
    <rPh sb="122" eb="124">
      <t>シサン</t>
    </rPh>
    <rPh sb="124" eb="126">
      <t>ダイチョウ</t>
    </rPh>
    <rPh sb="127" eb="129">
      <t>セイビ</t>
    </rPh>
    <rPh sb="130" eb="131">
      <t>オコナ</t>
    </rPh>
    <rPh sb="132" eb="134">
      <t>ロウキュウ</t>
    </rPh>
    <rPh sb="134" eb="136">
      <t>シセツ</t>
    </rPh>
    <rPh sb="137" eb="140">
      <t>ケイカクテキ</t>
    </rPh>
    <rPh sb="141" eb="143">
      <t>コウシン</t>
    </rPh>
    <rPh sb="144" eb="145">
      <t>オコナ</t>
    </rPh>
    <rPh sb="151" eb="153">
      <t>テキセイ</t>
    </rPh>
    <rPh sb="154" eb="156">
      <t>リョウキン</t>
    </rPh>
    <rPh sb="156" eb="158">
      <t>シュウニュウ</t>
    </rPh>
    <rPh sb="159" eb="161">
      <t>カクホ</t>
    </rPh>
    <rPh sb="162" eb="164">
      <t>イジ</t>
    </rPh>
    <rPh sb="164" eb="166">
      <t>カンリ</t>
    </rPh>
    <rPh sb="166" eb="168">
      <t>ケイヒ</t>
    </rPh>
    <rPh sb="169" eb="171">
      <t>サクゲン</t>
    </rPh>
    <rPh sb="172" eb="173">
      <t>オコナ</t>
    </rPh>
    <rPh sb="174" eb="176">
      <t>ヒツヨウ</t>
    </rPh>
    <rPh sb="182" eb="184">
      <t>キギョウ</t>
    </rPh>
    <rPh sb="184" eb="185">
      <t>サイ</t>
    </rPh>
    <rPh sb="185" eb="187">
      <t>ザンダカ</t>
    </rPh>
    <rPh sb="187" eb="188">
      <t>タイ</t>
    </rPh>
    <rPh sb="188" eb="190">
      <t>キュウスイ</t>
    </rPh>
    <rPh sb="190" eb="192">
      <t>シュウエキ</t>
    </rPh>
    <rPh sb="192" eb="194">
      <t>ヒリツ</t>
    </rPh>
    <rPh sb="195" eb="197">
      <t>サイム</t>
    </rPh>
    <rPh sb="197" eb="199">
      <t>ザンダカ</t>
    </rPh>
    <rPh sb="200" eb="202">
      <t>ゲンショウ</t>
    </rPh>
    <rPh sb="205" eb="208">
      <t>ゼンネンド</t>
    </rPh>
    <rPh sb="210" eb="211">
      <t>サ</t>
    </rPh>
    <rPh sb="218" eb="221">
      <t>ロウキュウカ</t>
    </rPh>
    <rPh sb="224" eb="226">
      <t>シセツ</t>
    </rPh>
    <rPh sb="226" eb="227">
      <t>トウ</t>
    </rPh>
    <rPh sb="228" eb="230">
      <t>コウシン</t>
    </rPh>
    <rPh sb="231" eb="233">
      <t>ジュンジ</t>
    </rPh>
    <rPh sb="233" eb="234">
      <t>オコナ</t>
    </rPh>
    <rPh sb="235" eb="237">
      <t>ジキ</t>
    </rPh>
    <rPh sb="244" eb="246">
      <t>コンゴ</t>
    </rPh>
    <rPh sb="248" eb="250">
      <t>キギョウ</t>
    </rPh>
    <rPh sb="250" eb="251">
      <t>サイ</t>
    </rPh>
    <rPh sb="252" eb="254">
      <t>カリイレ</t>
    </rPh>
    <rPh sb="257" eb="259">
      <t>サイム</t>
    </rPh>
    <rPh sb="260" eb="262">
      <t>ゾウカ</t>
    </rPh>
    <rPh sb="265" eb="267">
      <t>ヨソウ</t>
    </rPh>
    <rPh sb="273" eb="275">
      <t>テキセイ</t>
    </rPh>
    <rPh sb="276" eb="278">
      <t>リョウキン</t>
    </rPh>
    <rPh sb="278" eb="280">
      <t>スイジュン</t>
    </rPh>
    <rPh sb="285" eb="287">
      <t>ミナオ</t>
    </rPh>
    <rPh sb="289" eb="291">
      <t>ヒツヨウ</t>
    </rPh>
    <rPh sb="297" eb="299">
      <t>リョウキン</t>
    </rPh>
    <rPh sb="299" eb="301">
      <t>カイシュウ</t>
    </rPh>
    <rPh sb="301" eb="302">
      <t>リツ</t>
    </rPh>
    <rPh sb="304" eb="306">
      <t>キュウスイ</t>
    </rPh>
    <rPh sb="306" eb="308">
      <t>ゲンカ</t>
    </rPh>
    <rPh sb="309" eb="311">
      <t>ネンカン</t>
    </rPh>
    <rPh sb="311" eb="312">
      <t>ソウ</t>
    </rPh>
    <rPh sb="312" eb="314">
      <t>ユウシュウ</t>
    </rPh>
    <rPh sb="314" eb="316">
      <t>スイリョウ</t>
    </rPh>
    <rPh sb="317" eb="319">
      <t>サクネン</t>
    </rPh>
    <rPh sb="321" eb="322">
      <t>ヘ</t>
    </rPh>
    <rPh sb="326" eb="328">
      <t>キョウキュウ</t>
    </rPh>
    <rPh sb="328" eb="330">
      <t>タンカ</t>
    </rPh>
    <rPh sb="330" eb="331">
      <t>オヨ</t>
    </rPh>
    <rPh sb="332" eb="334">
      <t>キュウスイ</t>
    </rPh>
    <rPh sb="334" eb="336">
      <t>ゲンカ</t>
    </rPh>
    <rPh sb="337" eb="338">
      <t>ア</t>
    </rPh>
    <rPh sb="342" eb="344">
      <t>リョウキン</t>
    </rPh>
    <rPh sb="344" eb="346">
      <t>カイシュウ</t>
    </rPh>
    <rPh sb="346" eb="347">
      <t>リツ</t>
    </rPh>
    <rPh sb="348" eb="349">
      <t>サ</t>
    </rPh>
    <rPh sb="357" eb="359">
      <t>コンゴ</t>
    </rPh>
    <rPh sb="361" eb="363">
      <t>シセツ</t>
    </rPh>
    <rPh sb="364" eb="366">
      <t>ケイネン</t>
    </rPh>
    <rPh sb="366" eb="368">
      <t>レッカ</t>
    </rPh>
    <rPh sb="371" eb="373">
      <t>イジ</t>
    </rPh>
    <rPh sb="373" eb="376">
      <t>カンリヒ</t>
    </rPh>
    <rPh sb="377" eb="379">
      <t>ゾウカ</t>
    </rPh>
    <rPh sb="380" eb="382">
      <t>ヨソウ</t>
    </rPh>
    <rPh sb="388" eb="390">
      <t>テキセイ</t>
    </rPh>
    <rPh sb="391" eb="393">
      <t>リョウキン</t>
    </rPh>
    <rPh sb="393" eb="395">
      <t>シュウニュウ</t>
    </rPh>
    <rPh sb="396" eb="398">
      <t>カクホ</t>
    </rPh>
    <rPh sb="399" eb="401">
      <t>イジ</t>
    </rPh>
    <rPh sb="401" eb="403">
      <t>カンリ</t>
    </rPh>
    <rPh sb="403" eb="405">
      <t>ケイヒ</t>
    </rPh>
    <rPh sb="406" eb="408">
      <t>サクゲン</t>
    </rPh>
    <rPh sb="409" eb="410">
      <t>オコナ</t>
    </rPh>
    <rPh sb="411" eb="413">
      <t>ヒツヨウ</t>
    </rPh>
    <rPh sb="419" eb="421">
      <t>シセツ</t>
    </rPh>
    <rPh sb="421" eb="424">
      <t>リヨウリツ</t>
    </rPh>
    <rPh sb="425" eb="427">
      <t>ジンコウ</t>
    </rPh>
    <rPh sb="427" eb="429">
      <t>ゲンショウ</t>
    </rPh>
    <rPh sb="432" eb="434">
      <t>ネンカン</t>
    </rPh>
    <rPh sb="434" eb="435">
      <t>ソウ</t>
    </rPh>
    <rPh sb="435" eb="437">
      <t>ハイスイ</t>
    </rPh>
    <rPh sb="437" eb="438">
      <t>リョウ</t>
    </rPh>
    <rPh sb="439" eb="440">
      <t>ヘ</t>
    </rPh>
    <rPh sb="444" eb="447">
      <t>リヨウリツ</t>
    </rPh>
    <rPh sb="448" eb="449">
      <t>サ</t>
    </rPh>
    <rPh sb="453" eb="455">
      <t>コンゴ</t>
    </rPh>
    <rPh sb="457" eb="459">
      <t>ジンコウ</t>
    </rPh>
    <rPh sb="459" eb="461">
      <t>ゲンショウ</t>
    </rPh>
    <rPh sb="461" eb="462">
      <t>オヨ</t>
    </rPh>
    <rPh sb="463" eb="465">
      <t>ホンカン</t>
    </rPh>
    <rPh sb="466" eb="468">
      <t>ロウスイ</t>
    </rPh>
    <rPh sb="468" eb="470">
      <t>カイゼン</t>
    </rPh>
    <rPh sb="471" eb="472">
      <t>ハカ</t>
    </rPh>
    <rPh sb="478" eb="480">
      <t>シセツ</t>
    </rPh>
    <rPh sb="480" eb="483">
      <t>リヨウリツ</t>
    </rPh>
    <rPh sb="484" eb="486">
      <t>テイカ</t>
    </rPh>
    <rPh sb="487" eb="489">
      <t>ミコ</t>
    </rPh>
    <rPh sb="495" eb="497">
      <t>ユウシュウ</t>
    </rPh>
    <rPh sb="497" eb="498">
      <t>リツ</t>
    </rPh>
    <rPh sb="499" eb="501">
      <t>ジンコウ</t>
    </rPh>
    <rPh sb="501" eb="503">
      <t>ゲンショウ</t>
    </rPh>
    <rPh sb="506" eb="508">
      <t>ネンカン</t>
    </rPh>
    <rPh sb="508" eb="509">
      <t>ソウ</t>
    </rPh>
    <rPh sb="509" eb="511">
      <t>ユウシュウ</t>
    </rPh>
    <rPh sb="511" eb="513">
      <t>スイリョウ</t>
    </rPh>
    <rPh sb="514" eb="515">
      <t>ヘ</t>
    </rPh>
    <rPh sb="519" eb="521">
      <t>ユウシュウ</t>
    </rPh>
    <rPh sb="521" eb="522">
      <t>リツ</t>
    </rPh>
    <rPh sb="523" eb="524">
      <t>サ</t>
    </rPh>
    <rPh sb="532" eb="534">
      <t>キンネン</t>
    </rPh>
    <rPh sb="536" eb="538">
      <t>カンロ</t>
    </rPh>
    <rPh sb="539" eb="542">
      <t>ロウキュウカ</t>
    </rPh>
    <rPh sb="545" eb="547">
      <t>ロウスイ</t>
    </rPh>
    <rPh sb="547" eb="549">
      <t>ケンスウ</t>
    </rPh>
    <rPh sb="550" eb="551">
      <t>フ</t>
    </rPh>
    <rPh sb="558" eb="560">
      <t>カンロ</t>
    </rPh>
    <rPh sb="561" eb="563">
      <t>コウシン</t>
    </rPh>
    <rPh sb="564" eb="567">
      <t>ケイカクテキ</t>
    </rPh>
    <rPh sb="568" eb="569">
      <t>スス</t>
    </rPh>
    <rPh sb="570" eb="572">
      <t>ユウシュウ</t>
    </rPh>
    <rPh sb="572" eb="573">
      <t>リツ</t>
    </rPh>
    <rPh sb="574" eb="575">
      <t>ア</t>
    </rPh>
    <rPh sb="580" eb="582">
      <t>ヒツヨウ</t>
    </rPh>
    <rPh sb="589" eb="591">
      <t>スイドウ</t>
    </rPh>
    <rPh sb="597" eb="599">
      <t>ニジ</t>
    </rPh>
    <rPh sb="599" eb="600">
      <t>ガワ</t>
    </rPh>
    <rPh sb="601" eb="603">
      <t>ロウスイ</t>
    </rPh>
    <rPh sb="609" eb="611">
      <t>マイツキ</t>
    </rPh>
    <rPh sb="612" eb="614">
      <t>ケンシン</t>
    </rPh>
    <rPh sb="617" eb="619">
      <t>ソウキ</t>
    </rPh>
    <rPh sb="619" eb="621">
      <t>ハッケン</t>
    </rPh>
    <rPh sb="622" eb="62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</si>
</sst>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0.39</c:v>
                </c:pt>
                <c:pt idx="4">
                  <c:v>0</c:v>
                </c:pt>
              </c:numCache>
            </c:numRef>
          </c:val>
          <c:extLst>
            <c:ext xmlns:c16="http://schemas.microsoft.com/office/drawing/2014/chart" uri="{C3380CC4-5D6E-409C-BE32-E72D297353CC}">
              <c16:uniqueId val="{00000000-B366-4AD2-9B5F-259743B92A0A}"/>
            </c:ext>
          </c:extLst>
        </c:ser>
        <c:dLbls>
          <c:showLegendKey val="0"/>
          <c:showVal val="0"/>
          <c:showCatName val="0"/>
          <c:showSerName val="0"/>
          <c:showPercent val="0"/>
          <c:showBubbleSize val="0"/>
        </c:dLbls>
        <c:gapWidth val="150"/>
        <c:axId val="113662592"/>
        <c:axId val="1136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B366-4AD2-9B5F-259743B92A0A}"/>
            </c:ext>
          </c:extLst>
        </c:ser>
        <c:dLbls>
          <c:showLegendKey val="0"/>
          <c:showVal val="0"/>
          <c:showCatName val="0"/>
          <c:showSerName val="0"/>
          <c:showPercent val="0"/>
          <c:showBubbleSize val="0"/>
        </c:dLbls>
        <c:marker val="1"/>
        <c:smooth val="0"/>
        <c:axId val="113662592"/>
        <c:axId val="113672960"/>
      </c:lineChart>
      <c:dateAx>
        <c:axId val="113662592"/>
        <c:scaling>
          <c:orientation val="minMax"/>
        </c:scaling>
        <c:delete val="1"/>
        <c:axPos val="b"/>
        <c:numFmt formatCode="ge" sourceLinked="1"/>
        <c:majorTickMark val="none"/>
        <c:minorTickMark val="none"/>
        <c:tickLblPos val="none"/>
        <c:crossAx val="113672960"/>
        <c:crosses val="autoZero"/>
        <c:auto val="1"/>
        <c:lblOffset val="100"/>
        <c:baseTimeUnit val="years"/>
      </c:dateAx>
      <c:valAx>
        <c:axId val="1136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58.09</c:v>
                </c:pt>
                <c:pt idx="1">
                  <c:v>59.32</c:v>
                </c:pt>
                <c:pt idx="2">
                  <c:v>57.33</c:v>
                </c:pt>
                <c:pt idx="3">
                  <c:v>63.88</c:v>
                </c:pt>
                <c:pt idx="4">
                  <c:v>63.43</c:v>
                </c:pt>
              </c:numCache>
            </c:numRef>
          </c:val>
          <c:extLst>
            <c:ext xmlns:c16="http://schemas.microsoft.com/office/drawing/2014/chart" uri="{C3380CC4-5D6E-409C-BE32-E72D297353CC}">
              <c16:uniqueId val="{00000000-61E4-4F01-BC8E-823AECAB6B8D}"/>
            </c:ext>
          </c:extLst>
        </c:ser>
        <c:dLbls>
          <c:showLegendKey val="0"/>
          <c:showVal val="0"/>
          <c:showCatName val="0"/>
          <c:showSerName val="0"/>
          <c:showPercent val="0"/>
          <c:showBubbleSize val="0"/>
        </c:dLbls>
        <c:gapWidth val="150"/>
        <c:axId val="114436736"/>
        <c:axId val="114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1E4-4F01-BC8E-823AECAB6B8D}"/>
            </c:ext>
          </c:extLst>
        </c:ser>
        <c:dLbls>
          <c:showLegendKey val="0"/>
          <c:showVal val="0"/>
          <c:showCatName val="0"/>
          <c:showSerName val="0"/>
          <c:showPercent val="0"/>
          <c:showBubbleSize val="0"/>
        </c:dLbls>
        <c:marker val="1"/>
        <c:smooth val="0"/>
        <c:axId val="114436736"/>
        <c:axId val="114447104"/>
      </c:lineChart>
      <c:dateAx>
        <c:axId val="114436736"/>
        <c:scaling>
          <c:orientation val="minMax"/>
        </c:scaling>
        <c:delete val="1"/>
        <c:axPos val="b"/>
        <c:numFmt formatCode="ge" sourceLinked="1"/>
        <c:majorTickMark val="none"/>
        <c:minorTickMark val="none"/>
        <c:tickLblPos val="none"/>
        <c:crossAx val="114447104"/>
        <c:crosses val="autoZero"/>
        <c:auto val="1"/>
        <c:lblOffset val="100"/>
        <c:baseTimeUnit val="years"/>
      </c:dateAx>
      <c:valAx>
        <c:axId val="114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75.11</c:v>
                </c:pt>
                <c:pt idx="1">
                  <c:v>71.349999999999994</c:v>
                </c:pt>
                <c:pt idx="2">
                  <c:v>76.319999999999993</c:v>
                </c:pt>
                <c:pt idx="3">
                  <c:v>66.5</c:v>
                </c:pt>
                <c:pt idx="4">
                  <c:v>65.040000000000006</c:v>
                </c:pt>
              </c:numCache>
            </c:numRef>
          </c:val>
          <c:extLst>
            <c:ext xmlns:c16="http://schemas.microsoft.com/office/drawing/2014/chart" uri="{C3380CC4-5D6E-409C-BE32-E72D297353CC}">
              <c16:uniqueId val="{00000000-9DA4-42DE-86D0-236C68A31F20}"/>
            </c:ext>
          </c:extLst>
        </c:ser>
        <c:dLbls>
          <c:showLegendKey val="0"/>
          <c:showVal val="0"/>
          <c:showCatName val="0"/>
          <c:showSerName val="0"/>
          <c:showPercent val="0"/>
          <c:showBubbleSize val="0"/>
        </c:dLbls>
        <c:gapWidth val="150"/>
        <c:axId val="114482176"/>
        <c:axId val="1144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9DA4-42DE-86D0-236C68A31F20}"/>
            </c:ext>
          </c:extLst>
        </c:ser>
        <c:dLbls>
          <c:showLegendKey val="0"/>
          <c:showVal val="0"/>
          <c:showCatName val="0"/>
          <c:showSerName val="0"/>
          <c:showPercent val="0"/>
          <c:showBubbleSize val="0"/>
        </c:dLbls>
        <c:marker val="1"/>
        <c:smooth val="0"/>
        <c:axId val="114482176"/>
        <c:axId val="114484352"/>
      </c:lineChart>
      <c:dateAx>
        <c:axId val="114482176"/>
        <c:scaling>
          <c:orientation val="minMax"/>
        </c:scaling>
        <c:delete val="1"/>
        <c:axPos val="b"/>
        <c:numFmt formatCode="ge" sourceLinked="1"/>
        <c:majorTickMark val="none"/>
        <c:minorTickMark val="none"/>
        <c:tickLblPos val="none"/>
        <c:crossAx val="114484352"/>
        <c:crosses val="autoZero"/>
        <c:auto val="1"/>
        <c:lblOffset val="100"/>
        <c:baseTimeUnit val="years"/>
      </c:dateAx>
      <c:valAx>
        <c:axId val="1144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81.319999999999993</c:v>
                </c:pt>
                <c:pt idx="1">
                  <c:v>75.930000000000007</c:v>
                </c:pt>
                <c:pt idx="2">
                  <c:v>74.94</c:v>
                </c:pt>
                <c:pt idx="3">
                  <c:v>74.37</c:v>
                </c:pt>
                <c:pt idx="4">
                  <c:v>74.430000000000007</c:v>
                </c:pt>
              </c:numCache>
            </c:numRef>
          </c:val>
          <c:extLst>
            <c:ext xmlns:c16="http://schemas.microsoft.com/office/drawing/2014/chart" uri="{C3380CC4-5D6E-409C-BE32-E72D297353CC}">
              <c16:uniqueId val="{00000000-8288-41F3-A2CA-24961B9F66A8}"/>
            </c:ext>
          </c:extLst>
        </c:ser>
        <c:dLbls>
          <c:showLegendKey val="0"/>
          <c:showVal val="0"/>
          <c:showCatName val="0"/>
          <c:showSerName val="0"/>
          <c:showPercent val="0"/>
          <c:showBubbleSize val="0"/>
        </c:dLbls>
        <c:gapWidth val="150"/>
        <c:axId val="112668672"/>
        <c:axId val="1126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288-41F3-A2CA-24961B9F66A8}"/>
            </c:ext>
          </c:extLst>
        </c:ser>
        <c:dLbls>
          <c:showLegendKey val="0"/>
          <c:showVal val="0"/>
          <c:showCatName val="0"/>
          <c:showSerName val="0"/>
          <c:showPercent val="0"/>
          <c:showBubbleSize val="0"/>
        </c:dLbls>
        <c:marker val="1"/>
        <c:smooth val="0"/>
        <c:axId val="112668672"/>
        <c:axId val="112670208"/>
      </c:lineChart>
      <c:dateAx>
        <c:axId val="112668672"/>
        <c:scaling>
          <c:orientation val="minMax"/>
        </c:scaling>
        <c:delete val="1"/>
        <c:axPos val="b"/>
        <c:numFmt formatCode="ge" sourceLinked="1"/>
        <c:majorTickMark val="none"/>
        <c:minorTickMark val="none"/>
        <c:tickLblPos val="none"/>
        <c:crossAx val="112670208"/>
        <c:crosses val="autoZero"/>
        <c:auto val="1"/>
        <c:lblOffset val="100"/>
        <c:baseTimeUnit val="years"/>
      </c:dateAx>
      <c:valAx>
        <c:axId val="112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C-4779-A8A5-EA0013E8A52C}"/>
            </c:ext>
          </c:extLst>
        </c:ser>
        <c:dLbls>
          <c:showLegendKey val="0"/>
          <c:showVal val="0"/>
          <c:showCatName val="0"/>
          <c:showSerName val="0"/>
          <c:showPercent val="0"/>
          <c:showBubbleSize val="0"/>
        </c:dLbls>
        <c:gapWidth val="150"/>
        <c:axId val="112692608"/>
        <c:axId val="1127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C-4779-A8A5-EA0013E8A52C}"/>
            </c:ext>
          </c:extLst>
        </c:ser>
        <c:dLbls>
          <c:showLegendKey val="0"/>
          <c:showVal val="0"/>
          <c:showCatName val="0"/>
          <c:showSerName val="0"/>
          <c:showPercent val="0"/>
          <c:showBubbleSize val="0"/>
        </c:dLbls>
        <c:marker val="1"/>
        <c:smooth val="0"/>
        <c:axId val="112692608"/>
        <c:axId val="112702976"/>
      </c:lineChart>
      <c:dateAx>
        <c:axId val="112692608"/>
        <c:scaling>
          <c:orientation val="minMax"/>
        </c:scaling>
        <c:delete val="1"/>
        <c:axPos val="b"/>
        <c:numFmt formatCode="ge" sourceLinked="1"/>
        <c:majorTickMark val="none"/>
        <c:minorTickMark val="none"/>
        <c:tickLblPos val="none"/>
        <c:crossAx val="112702976"/>
        <c:crosses val="autoZero"/>
        <c:auto val="1"/>
        <c:lblOffset val="100"/>
        <c:baseTimeUnit val="years"/>
      </c:dateAx>
      <c:valAx>
        <c:axId val="1127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E-4BEB-939D-C56C69B029E7}"/>
            </c:ext>
          </c:extLst>
        </c:ser>
        <c:dLbls>
          <c:showLegendKey val="0"/>
          <c:showVal val="0"/>
          <c:showCatName val="0"/>
          <c:showSerName val="0"/>
          <c:showPercent val="0"/>
          <c:showBubbleSize val="0"/>
        </c:dLbls>
        <c:gapWidth val="150"/>
        <c:axId val="114188288"/>
        <c:axId val="114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E-4BEB-939D-C56C69B029E7}"/>
            </c:ext>
          </c:extLst>
        </c:ser>
        <c:dLbls>
          <c:showLegendKey val="0"/>
          <c:showVal val="0"/>
          <c:showCatName val="0"/>
          <c:showSerName val="0"/>
          <c:showPercent val="0"/>
          <c:showBubbleSize val="0"/>
        </c:dLbls>
        <c:marker val="1"/>
        <c:smooth val="0"/>
        <c:axId val="114188288"/>
        <c:axId val="114190208"/>
      </c:lineChart>
      <c:dateAx>
        <c:axId val="114188288"/>
        <c:scaling>
          <c:orientation val="minMax"/>
        </c:scaling>
        <c:delete val="1"/>
        <c:axPos val="b"/>
        <c:numFmt formatCode="ge" sourceLinked="1"/>
        <c:majorTickMark val="none"/>
        <c:minorTickMark val="none"/>
        <c:tickLblPos val="none"/>
        <c:crossAx val="114190208"/>
        <c:crosses val="autoZero"/>
        <c:auto val="1"/>
        <c:lblOffset val="100"/>
        <c:baseTimeUnit val="years"/>
      </c:dateAx>
      <c:valAx>
        <c:axId val="114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F-42A3-95BC-0A5B69F63CA8}"/>
            </c:ext>
          </c:extLst>
        </c:ser>
        <c:dLbls>
          <c:showLegendKey val="0"/>
          <c:showVal val="0"/>
          <c:showCatName val="0"/>
          <c:showSerName val="0"/>
          <c:showPercent val="0"/>
          <c:showBubbleSize val="0"/>
        </c:dLbls>
        <c:gapWidth val="150"/>
        <c:axId val="114500736"/>
        <c:axId val="1145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F-42A3-95BC-0A5B69F63CA8}"/>
            </c:ext>
          </c:extLst>
        </c:ser>
        <c:dLbls>
          <c:showLegendKey val="0"/>
          <c:showVal val="0"/>
          <c:showCatName val="0"/>
          <c:showSerName val="0"/>
          <c:showPercent val="0"/>
          <c:showBubbleSize val="0"/>
        </c:dLbls>
        <c:marker val="1"/>
        <c:smooth val="0"/>
        <c:axId val="114500736"/>
        <c:axId val="114502656"/>
      </c:lineChart>
      <c:dateAx>
        <c:axId val="114500736"/>
        <c:scaling>
          <c:orientation val="minMax"/>
        </c:scaling>
        <c:delete val="1"/>
        <c:axPos val="b"/>
        <c:numFmt formatCode="ge" sourceLinked="1"/>
        <c:majorTickMark val="none"/>
        <c:minorTickMark val="none"/>
        <c:tickLblPos val="none"/>
        <c:crossAx val="114502656"/>
        <c:crosses val="autoZero"/>
        <c:auto val="1"/>
        <c:lblOffset val="100"/>
        <c:baseTimeUnit val="years"/>
      </c:dateAx>
      <c:valAx>
        <c:axId val="1145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C7-45A1-B0E6-9C4E6E2DE8DC}"/>
            </c:ext>
          </c:extLst>
        </c:ser>
        <c:dLbls>
          <c:showLegendKey val="0"/>
          <c:showVal val="0"/>
          <c:showCatName val="0"/>
          <c:showSerName val="0"/>
          <c:showPercent val="0"/>
          <c:showBubbleSize val="0"/>
        </c:dLbls>
        <c:gapWidth val="150"/>
        <c:axId val="114529792"/>
        <c:axId val="114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C7-45A1-B0E6-9C4E6E2DE8DC}"/>
            </c:ext>
          </c:extLst>
        </c:ser>
        <c:dLbls>
          <c:showLegendKey val="0"/>
          <c:showVal val="0"/>
          <c:showCatName val="0"/>
          <c:showSerName val="0"/>
          <c:showPercent val="0"/>
          <c:showBubbleSize val="0"/>
        </c:dLbls>
        <c:marker val="1"/>
        <c:smooth val="0"/>
        <c:axId val="114529792"/>
        <c:axId val="114531712"/>
      </c:lineChart>
      <c:dateAx>
        <c:axId val="114529792"/>
        <c:scaling>
          <c:orientation val="minMax"/>
        </c:scaling>
        <c:delete val="1"/>
        <c:axPos val="b"/>
        <c:numFmt formatCode="ge" sourceLinked="1"/>
        <c:majorTickMark val="none"/>
        <c:minorTickMark val="none"/>
        <c:tickLblPos val="none"/>
        <c:crossAx val="114531712"/>
        <c:crosses val="autoZero"/>
        <c:auto val="1"/>
        <c:lblOffset val="100"/>
        <c:baseTimeUnit val="years"/>
      </c:dateAx>
      <c:valAx>
        <c:axId val="114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1114.47</c:v>
                </c:pt>
                <c:pt idx="1">
                  <c:v>1066.6400000000001</c:v>
                </c:pt>
                <c:pt idx="2">
                  <c:v>984.3</c:v>
                </c:pt>
                <c:pt idx="3">
                  <c:v>921.69</c:v>
                </c:pt>
                <c:pt idx="4">
                  <c:v>827.15</c:v>
                </c:pt>
              </c:numCache>
            </c:numRef>
          </c:val>
          <c:extLst>
            <c:ext xmlns:c16="http://schemas.microsoft.com/office/drawing/2014/chart" uri="{C3380CC4-5D6E-409C-BE32-E72D297353CC}">
              <c16:uniqueId val="{00000000-FBDA-43C1-B45B-93C04BC828AB}"/>
            </c:ext>
          </c:extLst>
        </c:ser>
        <c:dLbls>
          <c:showLegendKey val="0"/>
          <c:showVal val="0"/>
          <c:showCatName val="0"/>
          <c:showSerName val="0"/>
          <c:showPercent val="0"/>
          <c:showBubbleSize val="0"/>
        </c:dLbls>
        <c:gapWidth val="150"/>
        <c:axId val="114255744"/>
        <c:axId val="1142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BDA-43C1-B45B-93C04BC828AB}"/>
            </c:ext>
          </c:extLst>
        </c:ser>
        <c:dLbls>
          <c:showLegendKey val="0"/>
          <c:showVal val="0"/>
          <c:showCatName val="0"/>
          <c:showSerName val="0"/>
          <c:showPercent val="0"/>
          <c:showBubbleSize val="0"/>
        </c:dLbls>
        <c:marker val="1"/>
        <c:smooth val="0"/>
        <c:axId val="114255744"/>
        <c:axId val="114257920"/>
      </c:lineChart>
      <c:dateAx>
        <c:axId val="114255744"/>
        <c:scaling>
          <c:orientation val="minMax"/>
        </c:scaling>
        <c:delete val="1"/>
        <c:axPos val="b"/>
        <c:numFmt formatCode="ge" sourceLinked="1"/>
        <c:majorTickMark val="none"/>
        <c:minorTickMark val="none"/>
        <c:tickLblPos val="none"/>
        <c:crossAx val="114257920"/>
        <c:crosses val="autoZero"/>
        <c:auto val="1"/>
        <c:lblOffset val="100"/>
        <c:baseTimeUnit val="years"/>
      </c:dateAx>
      <c:valAx>
        <c:axId val="1142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49.4</c:v>
                </c:pt>
                <c:pt idx="1">
                  <c:v>43.14</c:v>
                </c:pt>
                <c:pt idx="2">
                  <c:v>49.65</c:v>
                </c:pt>
                <c:pt idx="3">
                  <c:v>57.59</c:v>
                </c:pt>
                <c:pt idx="4">
                  <c:v>56.61</c:v>
                </c:pt>
              </c:numCache>
            </c:numRef>
          </c:val>
          <c:extLst>
            <c:ext xmlns:c16="http://schemas.microsoft.com/office/drawing/2014/chart" uri="{C3380CC4-5D6E-409C-BE32-E72D297353CC}">
              <c16:uniqueId val="{00000000-AF07-4E09-AC00-DE41ACBC851F}"/>
            </c:ext>
          </c:extLst>
        </c:ser>
        <c:dLbls>
          <c:showLegendKey val="0"/>
          <c:showVal val="0"/>
          <c:showCatName val="0"/>
          <c:showSerName val="0"/>
          <c:showPercent val="0"/>
          <c:showBubbleSize val="0"/>
        </c:dLbls>
        <c:gapWidth val="150"/>
        <c:axId val="114284416"/>
        <c:axId val="1142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AF07-4E09-AC00-DE41ACBC851F}"/>
            </c:ext>
          </c:extLst>
        </c:ser>
        <c:dLbls>
          <c:showLegendKey val="0"/>
          <c:showVal val="0"/>
          <c:showCatName val="0"/>
          <c:showSerName val="0"/>
          <c:showPercent val="0"/>
          <c:showBubbleSize val="0"/>
        </c:dLbls>
        <c:marker val="1"/>
        <c:smooth val="0"/>
        <c:axId val="114284416"/>
        <c:axId val="114290688"/>
      </c:lineChart>
      <c:dateAx>
        <c:axId val="114284416"/>
        <c:scaling>
          <c:orientation val="minMax"/>
        </c:scaling>
        <c:delete val="1"/>
        <c:axPos val="b"/>
        <c:numFmt formatCode="ge" sourceLinked="1"/>
        <c:majorTickMark val="none"/>
        <c:minorTickMark val="none"/>
        <c:tickLblPos val="none"/>
        <c:crossAx val="114290688"/>
        <c:crosses val="autoZero"/>
        <c:auto val="1"/>
        <c:lblOffset val="100"/>
        <c:baseTimeUnit val="years"/>
      </c:dateAx>
      <c:valAx>
        <c:axId val="114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443.07</c:v>
                </c:pt>
                <c:pt idx="1">
                  <c:v>503.28</c:v>
                </c:pt>
                <c:pt idx="2">
                  <c:v>441.86</c:v>
                </c:pt>
                <c:pt idx="3">
                  <c:v>395.91</c:v>
                </c:pt>
                <c:pt idx="4">
                  <c:v>412.49</c:v>
                </c:pt>
              </c:numCache>
            </c:numRef>
          </c:val>
          <c:extLst>
            <c:ext xmlns:c16="http://schemas.microsoft.com/office/drawing/2014/chart" uri="{C3380CC4-5D6E-409C-BE32-E72D297353CC}">
              <c16:uniqueId val="{00000000-279D-4B6C-8816-D11C5D5AD9C6}"/>
            </c:ext>
          </c:extLst>
        </c:ser>
        <c:dLbls>
          <c:showLegendKey val="0"/>
          <c:showVal val="0"/>
          <c:showCatName val="0"/>
          <c:showSerName val="0"/>
          <c:showPercent val="0"/>
          <c:showBubbleSize val="0"/>
        </c:dLbls>
        <c:gapWidth val="150"/>
        <c:axId val="114387200"/>
        <c:axId val="1143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279D-4B6C-8816-D11C5D5AD9C6}"/>
            </c:ext>
          </c:extLst>
        </c:ser>
        <c:dLbls>
          <c:showLegendKey val="0"/>
          <c:showVal val="0"/>
          <c:showCatName val="0"/>
          <c:showSerName val="0"/>
          <c:showPercent val="0"/>
          <c:showBubbleSize val="0"/>
        </c:dLbls>
        <c:marker val="1"/>
        <c:smooth val="0"/>
        <c:axId val="114387200"/>
        <c:axId val="114393472"/>
      </c:lineChart>
      <c:dateAx>
        <c:axId val="114387200"/>
        <c:scaling>
          <c:orientation val="minMax"/>
        </c:scaling>
        <c:delete val="1"/>
        <c:axPos val="b"/>
        <c:numFmt formatCode="ge" sourceLinked="1"/>
        <c:majorTickMark val="none"/>
        <c:minorTickMark val="none"/>
        <c:tickLblPos val="none"/>
        <c:crossAx val="114393472"/>
        <c:crosses val="autoZero"/>
        <c:auto val="1"/>
        <c:lblOffset val="100"/>
        <c:baseTimeUnit val="years"/>
      </c:dateAx>
      <c:valAx>
        <c:axId val="1143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W34" sqref="AW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筑北村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4576</v>
      </c>
      <c r="AM8" s="50"/>
      <c r="AN8" s="50"/>
      <c r="AO8" s="50"/>
      <c r="AP8" s="50"/>
      <c r="AQ8" s="50"/>
      <c r="AR8" s="50"/>
      <c r="AS8" s="50"/>
      <c r="AT8" s="46">
        <f>データ!$S$6</f>
        <v>99.47</v>
      </c>
      <c r="AU8" s="46"/>
      <c r="AV8" s="46"/>
      <c r="AW8" s="46"/>
      <c r="AX8" s="46"/>
      <c r="AY8" s="46"/>
      <c r="AZ8" s="46"/>
      <c r="BA8" s="46"/>
      <c r="BB8" s="46">
        <f>データ!$T$6</f>
        <v>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99.32</v>
      </c>
      <c r="Q10" s="46"/>
      <c r="R10" s="46"/>
      <c r="S10" s="46"/>
      <c r="T10" s="46"/>
      <c r="U10" s="46"/>
      <c r="V10" s="46"/>
      <c r="W10" s="50">
        <f>データ!$Q$6</f>
        <v>4190</v>
      </c>
      <c r="X10" s="50"/>
      <c r="Y10" s="50"/>
      <c r="Z10" s="50"/>
      <c r="AA10" s="50"/>
      <c r="AB10" s="50"/>
      <c r="AC10" s="50"/>
      <c r="AD10" s="2"/>
      <c r="AE10" s="2"/>
      <c r="AF10" s="2"/>
      <c r="AG10" s="2"/>
      <c r="AH10" s="2"/>
      <c r="AI10" s="2"/>
      <c r="AJ10" s="2"/>
      <c r="AK10" s="2"/>
      <c r="AL10" s="50">
        <f>データ!$U$6</f>
        <v>4504</v>
      </c>
      <c r="AM10" s="50"/>
      <c r="AN10" s="50"/>
      <c r="AO10" s="50"/>
      <c r="AP10" s="50"/>
      <c r="AQ10" s="50"/>
      <c r="AR10" s="50"/>
      <c r="AS10" s="50"/>
      <c r="AT10" s="46">
        <f>データ!$V$6</f>
        <v>16.600000000000001</v>
      </c>
      <c r="AU10" s="46"/>
      <c r="AV10" s="46"/>
      <c r="AW10" s="46"/>
      <c r="AX10" s="46"/>
      <c r="AY10" s="46"/>
      <c r="AZ10" s="46"/>
      <c r="BA10" s="46"/>
      <c r="BB10" s="46">
        <f>データ!$W$6</f>
        <v>271.33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EQfhMGAJ5l0D8IEEbjM8qgvQssUQ2B6keA54URkXqqOm2le+HAPal4pvP6TlaWKpALZ3gVRuhcrfwUf3mdCbQQ==" saltValue="nKGSWJLMxQbUr9Ha70v3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204528</v>
      </c>
      <c r="D6" s="34">
        <f t="shared" si="3"/>
        <v>47</v>
      </c>
      <c r="E6" s="34">
        <f t="shared" si="3"/>
        <v>1</v>
      </c>
      <c r="F6" s="34">
        <f t="shared" si="3"/>
        <v>0</v>
      </c>
      <c r="G6" s="34">
        <f t="shared" si="3"/>
        <v>0</v>
      </c>
      <c r="H6" s="34" t="str">
        <f t="shared" si="3"/>
        <v>長野県　筑北村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99.32</v>
      </c>
      <c r="Q6" s="35">
        <f t="shared" si="3"/>
        <v>4190</v>
      </c>
      <c r="R6" s="35">
        <f t="shared" si="3"/>
        <v>4576</v>
      </c>
      <c r="S6" s="35">
        <f t="shared" si="3"/>
        <v>99.47</v>
      </c>
      <c r="T6" s="35">
        <f t="shared" si="3"/>
        <v>46</v>
      </c>
      <c r="U6" s="35">
        <f t="shared" si="3"/>
        <v>4504</v>
      </c>
      <c r="V6" s="35">
        <f t="shared" si="3"/>
        <v>16.600000000000001</v>
      </c>
      <c r="W6" s="35">
        <f t="shared" si="3"/>
        <v>271.33</v>
      </c>
      <c r="X6" s="36">
        <f>IF(X7="",NA(),X7)</f>
        <v>81.319999999999993</v>
      </c>
      <c r="Y6" s="36">
        <f t="shared" ref="Y6:AG6" si="4">IF(Y7="",NA(),Y7)</f>
        <v>75.930000000000007</v>
      </c>
      <c r="Z6" s="36">
        <f t="shared" si="4"/>
        <v>74.94</v>
      </c>
      <c r="AA6" s="36">
        <f t="shared" si="4"/>
        <v>74.37</v>
      </c>
      <c r="AB6" s="36">
        <f t="shared" si="4"/>
        <v>74.430000000000007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1114.47</v>
      </c>
      <c r="BF6" s="36">
        <f t="shared" ref="BF6:BN6" si="7">IF(BF7="",NA(),BF7)</f>
        <v>1066.6400000000001</v>
      </c>
      <c r="BG6" s="36">
        <f t="shared" si="7"/>
        <v>984.3</v>
      </c>
      <c r="BH6" s="36">
        <f t="shared" si="7"/>
        <v>921.69</v>
      </c>
      <c r="BI6" s="36">
        <f t="shared" si="7"/>
        <v>827.15</v>
      </c>
      <c r="BJ6" s="36">
        <f t="shared" si="7"/>
        <v>1125.69</v>
      </c>
      <c r="BK6" s="36">
        <f t="shared" si="7"/>
        <v>1134.67</v>
      </c>
      <c r="BL6" s="36">
        <f t="shared" si="7"/>
        <v>1144.79</v>
      </c>
      <c r="BM6" s="36">
        <f t="shared" si="7"/>
        <v>1061.58</v>
      </c>
      <c r="BN6" s="36">
        <f t="shared" si="7"/>
        <v>1007.7</v>
      </c>
      <c r="BO6" s="35" t="str">
        <f>IF(BO7="","",IF(BO7="-","【-】","【"&amp;SUBSTITUTE(TEXT(BO7,"#,##0.00"),"-","△")&amp;"】"))</f>
        <v>【1,074.14】</v>
      </c>
      <c r="BP6" s="36">
        <f>IF(BP7="",NA(),BP7)</f>
        <v>49.4</v>
      </c>
      <c r="BQ6" s="36">
        <f t="shared" ref="BQ6:BY6" si="8">IF(BQ7="",NA(),BQ7)</f>
        <v>43.14</v>
      </c>
      <c r="BR6" s="36">
        <f t="shared" si="8"/>
        <v>49.65</v>
      </c>
      <c r="BS6" s="36">
        <f t="shared" si="8"/>
        <v>57.59</v>
      </c>
      <c r="BT6" s="36">
        <f t="shared" si="8"/>
        <v>56.61</v>
      </c>
      <c r="BU6" s="36">
        <f t="shared" si="8"/>
        <v>46.48</v>
      </c>
      <c r="BV6" s="36">
        <f t="shared" si="8"/>
        <v>40.6</v>
      </c>
      <c r="BW6" s="36">
        <f t="shared" si="8"/>
        <v>56.04</v>
      </c>
      <c r="BX6" s="36">
        <f t="shared" si="8"/>
        <v>58.52</v>
      </c>
      <c r="BY6" s="36">
        <f t="shared" si="8"/>
        <v>59.22</v>
      </c>
      <c r="BZ6" s="35" t="str">
        <f>IF(BZ7="","",IF(BZ7="-","【-】","【"&amp;SUBSTITUTE(TEXT(BZ7,"#,##0.00"),"-","△")&amp;"】"))</f>
        <v>【54.36】</v>
      </c>
      <c r="CA6" s="36">
        <f>IF(CA7="",NA(),CA7)</f>
        <v>443.07</v>
      </c>
      <c r="CB6" s="36">
        <f t="shared" ref="CB6:CJ6" si="9">IF(CB7="",NA(),CB7)</f>
        <v>503.28</v>
      </c>
      <c r="CC6" s="36">
        <f t="shared" si="9"/>
        <v>441.86</v>
      </c>
      <c r="CD6" s="36">
        <f t="shared" si="9"/>
        <v>395.91</v>
      </c>
      <c r="CE6" s="36">
        <f t="shared" si="9"/>
        <v>412.49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58.09</v>
      </c>
      <c r="CM6" s="36">
        <f t="shared" ref="CM6:CU6" si="10">IF(CM7="",NA(),CM7)</f>
        <v>59.32</v>
      </c>
      <c r="CN6" s="36">
        <f t="shared" si="10"/>
        <v>57.33</v>
      </c>
      <c r="CO6" s="36">
        <f t="shared" si="10"/>
        <v>63.88</v>
      </c>
      <c r="CP6" s="36">
        <f t="shared" si="10"/>
        <v>63.43</v>
      </c>
      <c r="CQ6" s="36">
        <f t="shared" si="10"/>
        <v>57.43</v>
      </c>
      <c r="CR6" s="36">
        <f t="shared" si="10"/>
        <v>57.29</v>
      </c>
      <c r="CS6" s="36">
        <f t="shared" si="10"/>
        <v>55.9</v>
      </c>
      <c r="CT6" s="36">
        <f t="shared" si="10"/>
        <v>57.3</v>
      </c>
      <c r="CU6" s="36">
        <f t="shared" si="10"/>
        <v>56.76</v>
      </c>
      <c r="CV6" s="35" t="str">
        <f>IF(CV7="","",IF(CV7="-","【-】","【"&amp;SUBSTITUTE(TEXT(CV7,"#,##0.00"),"-","△")&amp;"】"))</f>
        <v>【55.95】</v>
      </c>
      <c r="CW6" s="36">
        <f>IF(CW7="",NA(),CW7)</f>
        <v>75.11</v>
      </c>
      <c r="CX6" s="36">
        <f t="shared" ref="CX6:DF6" si="11">IF(CX7="",NA(),CX7)</f>
        <v>71.349999999999994</v>
      </c>
      <c r="CY6" s="36">
        <f t="shared" si="11"/>
        <v>76.319999999999993</v>
      </c>
      <c r="CZ6" s="36">
        <f t="shared" si="11"/>
        <v>66.5</v>
      </c>
      <c r="DA6" s="36">
        <f t="shared" si="11"/>
        <v>65.040000000000006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0.39</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204528</v>
      </c>
      <c r="D7" s="38">
        <v>47</v>
      </c>
      <c r="E7" s="38">
        <v>1</v>
      </c>
      <c r="F7" s="38">
        <v>0</v>
      </c>
      <c r="G7" s="38">
        <v>0</v>
      </c>
      <c r="H7" s="38" t="s">
        <v>97</v>
      </c>
      <c r="I7" s="38" t="s">
        <v>98</v>
      </c>
      <c r="J7" s="38" t="s">
        <v>99</v>
      </c>
      <c r="K7" s="38" t="s">
        <v>100</v>
      </c>
      <c r="L7" s="38" t="s">
        <v>101</v>
      </c>
      <c r="M7" s="38" t="s">
        <v>102</v>
      </c>
      <c r="N7" s="39" t="s">
        <v>103</v>
      </c>
      <c r="O7" s="39" t="s">
        <v>104</v>
      </c>
      <c r="P7" s="39">
        <v>99.32</v>
      </c>
      <c r="Q7" s="39">
        <v>4190</v>
      </c>
      <c r="R7" s="39">
        <v>4576</v>
      </c>
      <c r="S7" s="39">
        <v>99.47</v>
      </c>
      <c r="T7" s="39">
        <v>46</v>
      </c>
      <c r="U7" s="39">
        <v>4504</v>
      </c>
      <c r="V7" s="39">
        <v>16.600000000000001</v>
      </c>
      <c r="W7" s="39">
        <v>271.33</v>
      </c>
      <c r="X7" s="39">
        <v>81.319999999999993</v>
      </c>
      <c r="Y7" s="39">
        <v>75.930000000000007</v>
      </c>
      <c r="Z7" s="39">
        <v>74.94</v>
      </c>
      <c r="AA7" s="39">
        <v>74.37</v>
      </c>
      <c r="AB7" s="39">
        <v>74.430000000000007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1114.47</v>
      </c>
      <c r="BF7" s="39">
        <v>1066.6400000000001</v>
      </c>
      <c r="BG7" s="39">
        <v>984.3</v>
      </c>
      <c r="BH7" s="39">
        <v>921.69</v>
      </c>
      <c r="BI7" s="39">
        <v>827.15</v>
      </c>
      <c r="BJ7" s="39">
        <v>1125.69</v>
      </c>
      <c r="BK7" s="39">
        <v>1134.67</v>
      </c>
      <c r="BL7" s="39">
        <v>1144.79</v>
      </c>
      <c r="BM7" s="39">
        <v>1061.58</v>
      </c>
      <c r="BN7" s="39">
        <v>1007.7</v>
      </c>
      <c r="BO7" s="39">
        <v>1074.1400000000001</v>
      </c>
      <c r="BP7" s="39">
        <v>49.4</v>
      </c>
      <c r="BQ7" s="39">
        <v>43.14</v>
      </c>
      <c r="BR7" s="39">
        <v>49.65</v>
      </c>
      <c r="BS7" s="39">
        <v>57.59</v>
      </c>
      <c r="BT7" s="39">
        <v>56.61</v>
      </c>
      <c r="BU7" s="39">
        <v>46.48</v>
      </c>
      <c r="BV7" s="39">
        <v>40.6</v>
      </c>
      <c r="BW7" s="39">
        <v>56.04</v>
      </c>
      <c r="BX7" s="39">
        <v>58.52</v>
      </c>
      <c r="BY7" s="39">
        <v>59.22</v>
      </c>
      <c r="BZ7" s="39">
        <v>54.36</v>
      </c>
      <c r="CA7" s="39">
        <v>443.07</v>
      </c>
      <c r="CB7" s="39">
        <v>503.28</v>
      </c>
      <c r="CC7" s="39">
        <v>441.86</v>
      </c>
      <c r="CD7" s="39">
        <v>395.91</v>
      </c>
      <c r="CE7" s="39">
        <v>412.49</v>
      </c>
      <c r="CF7" s="39">
        <v>376.61</v>
      </c>
      <c r="CG7" s="39">
        <v>440.03</v>
      </c>
      <c r="CH7" s="39">
        <v>304.35000000000002</v>
      </c>
      <c r="CI7" s="39">
        <v>296.3</v>
      </c>
      <c r="CJ7" s="39">
        <v>292.89999999999998</v>
      </c>
      <c r="CK7" s="39">
        <v>296.39999999999998</v>
      </c>
      <c r="CL7" s="39">
        <v>58.09</v>
      </c>
      <c r="CM7" s="39">
        <v>59.32</v>
      </c>
      <c r="CN7" s="39">
        <v>57.33</v>
      </c>
      <c r="CO7" s="39">
        <v>63.88</v>
      </c>
      <c r="CP7" s="39">
        <v>63.43</v>
      </c>
      <c r="CQ7" s="39">
        <v>57.43</v>
      </c>
      <c r="CR7" s="39">
        <v>57.29</v>
      </c>
      <c r="CS7" s="39">
        <v>55.9</v>
      </c>
      <c r="CT7" s="39">
        <v>57.3</v>
      </c>
      <c r="CU7" s="39">
        <v>56.76</v>
      </c>
      <c r="CV7" s="39">
        <v>55.95</v>
      </c>
      <c r="CW7" s="39">
        <v>75.11</v>
      </c>
      <c r="CX7" s="39">
        <v>71.349999999999994</v>
      </c>
      <c r="CY7" s="39">
        <v>76.319999999999993</v>
      </c>
      <c r="CZ7" s="39">
        <v>66.5</v>
      </c>
      <c r="DA7" s="39">
        <v>65.040000000000006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0.39</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2020-02-14T02:26:03Z</cp:lastPrinted>
  <dcterms:created xsi:type="dcterms:W3CDTF">2019-12-05T04:37:38Z</dcterms:created>
  <dcterms:modified xsi:type="dcterms:W3CDTF">2020-03-02T05:03:46Z</dcterms:modified>
  <cp:category/>
</cp:coreProperties>
</file>