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4501 山形村\"/>
    </mc:Choice>
  </mc:AlternateContent>
  <workbookProtection workbookAlgorithmName="SHA-512" workbookHashValue="NlmtHXfzCHdrZTAogyk/hXhhIj4FUV8gy1A4uTdZ42vHkW0JuoB7fwC69yj1hxhrBuNapuU02G4fuWeBuTQTWg==" workbookSaltValue="wXiBzLqyjTz6IWzWsCf/MQ==" workbookSpinCount="100000" lockStructure="1"/>
  <bookViews>
    <workbookView xWindow="-120" yWindow="-120" windowWidth="20730" windowHeight="1131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BB10" i="4"/>
  <c r="AT10" i="4"/>
  <c r="AL10" i="4"/>
  <c r="P10" i="4"/>
  <c r="I10" i="4"/>
  <c r="B10" i="4"/>
  <c r="BB8" i="4"/>
  <c r="W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<sst xmlns="http://schemas.openxmlformats.org/spreadsheetml/2006/main" count="220" uniqueCount="108">
  <si>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</si>
  <si>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</si>
  <si>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</si>
  <si>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</si>
  <si>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</si>
  <si>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</si>
  <si>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</si>
  <si>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</si>
  <si>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</si>
  <si>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</si>
  <si>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</si>
  <si>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</si>
  <si>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</si>
  <si>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</si>
  <si>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</si>
  <si>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</si>
  <si>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</si>
  <si>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</si>
  <si>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</si>
  <si>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</si>
  <si>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</si>
  <si>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</si>
  <si>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</si>
  <si>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</si>
  <si>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</si>
  <si>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</si>
  <si>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</si>
  <si>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</si>
  <si>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</si>
  <si>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</si>
  <si>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</si>
  <si>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</si>
  <si>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</si>
  <si>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</si>
  <si>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</si>
  <si>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</si>
  <si>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</si>
  <si>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</si>
  <si>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</si>
  <si>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</si>
  <si>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</si>
  <si>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</si>
  <si>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</si>
  <si>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</si>
  <si>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</si>
  <si>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</si>
  <si>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</si>
  <si>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</si>
  <si>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</si>
  <si>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</si>
  <si>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</si>
  <si>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</si>
  <si>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</si>
  <si>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</si>
  <si>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</si>
  <si>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</si>
  <si>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</si>
  <si>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</si>
  <si>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</si>
  <si>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</si>
  <si>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</si>
  <si>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</si>
  <si>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</si>
  <si>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</si>
  <si>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</si>
  <si>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</si>
  <si>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</si>
  <si>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</si>
  <si>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</si>
  <si>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</si>
  <si>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</si>
  <si>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</si>
  <si>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</si>
  <si>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</si>
  <si>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</si>
  <si>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</si>
  <si>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</si>
  <si>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</si>
  <si>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</si>
  <si>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</si>
  <si>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</si>
  <si>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</si>
  <si>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</si>
  <si>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</si>
  <si>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</si>
  <si>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</si>
  <si>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</si>
  <si>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</si>
  <si>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</si>
  <si>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</si>
  <si>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</si>
  <si>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</si>
  <si>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</si>
  <si>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山形村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</si>
  <si>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</si>
  <si>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</si>
  <si>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</si>
  <si>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</si>
  <si>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</si>
  <si>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</si>
  <si>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</si>
  <si>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</si>
  <si>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</si>
  <si>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</si>
  <si>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</si>
  <si>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及び管路経年化率が平成26年度以降上昇しています。固定資産の老朽化が進んでいることを表しています。今後も更新時期を迎える管路が増え、さらに経年化率が上昇する見込みです。　　　　　　　　　　　　　　　　　　　　　　　　　　　　　平成30年度にアセットマネジメント策定業務を実施し、それを基に優先となる基幹管路の選定や更新にかかる費用の平準化を図りながら計画的な管路の更新を行っていきます。</t>
    <rPh sb="0" eb="2">
      <t>ユウケイ</t>
    </rPh>
    <rPh sb="2" eb="4">
      <t>コテイ</t>
    </rPh>
    <rPh sb="4" eb="6">
      <t>シサン</t>
    </rPh>
    <rPh sb="6" eb="8">
      <t>ゲンカ</t>
    </rPh>
    <rPh sb="8" eb="10">
      <t>ショウキャク</t>
    </rPh>
    <rPh sb="10" eb="11">
      <t>リツ</t>
    </rPh>
    <rPh sb="11" eb="12">
      <t>オヨ</t>
    </rPh>
    <rPh sb="13" eb="15">
      <t>カンロ</t>
    </rPh>
    <rPh sb="15" eb="18">
      <t>ケイネンカ</t>
    </rPh>
    <rPh sb="18" eb="19">
      <t>リツ</t>
    </rPh>
    <rPh sb="20" eb="22">
      <t>ヘイセイ</t>
    </rPh>
    <rPh sb="24" eb="26">
      <t>ネンド</t>
    </rPh>
    <rPh sb="26" eb="28">
      <t>イコウ</t>
    </rPh>
    <rPh sb="28" eb="30">
      <t>ジョウショウ</t>
    </rPh>
    <rPh sb="36" eb="38">
      <t>コテイ</t>
    </rPh>
    <rPh sb="38" eb="40">
      <t>シサン</t>
    </rPh>
    <rPh sb="41" eb="44">
      <t>ロウキュウカ</t>
    </rPh>
    <rPh sb="45" eb="46">
      <t>スス</t>
    </rPh>
    <rPh sb="53" eb="54">
      <t>アラワ</t>
    </rPh>
    <rPh sb="60" eb="62">
      <t>コンゴ</t>
    </rPh>
    <rPh sb="63" eb="65">
      <t>コウシン</t>
    </rPh>
    <rPh sb="65" eb="67">
      <t>ジキ</t>
    </rPh>
    <rPh sb="68" eb="69">
      <t>ムカ</t>
    </rPh>
    <rPh sb="71" eb="73">
      <t>カンロ</t>
    </rPh>
    <rPh sb="74" eb="75">
      <t>フ</t>
    </rPh>
    <rPh sb="80" eb="83">
      <t>ケイネンカ</t>
    </rPh>
    <rPh sb="83" eb="84">
      <t>リツ</t>
    </rPh>
    <rPh sb="85" eb="87">
      <t>ジョウショウ</t>
    </rPh>
    <rPh sb="89" eb="91">
      <t>ミコ</t>
    </rPh>
    <rPh sb="124" eb="126">
      <t>ヘイセイ</t>
    </rPh>
    <rPh sb="128" eb="130">
      <t>ネンド</t>
    </rPh>
    <rPh sb="141" eb="143">
      <t>サクテイ</t>
    </rPh>
    <rPh sb="143" eb="145">
      <t>ギョウム</t>
    </rPh>
    <rPh sb="146" eb="148">
      <t>ジッシ</t>
    </rPh>
    <rPh sb="153" eb="154">
      <t>モト</t>
    </rPh>
    <rPh sb="155" eb="157">
      <t>ユウセン</t>
    </rPh>
    <rPh sb="160" eb="162">
      <t>キカン</t>
    </rPh>
    <rPh sb="162" eb="164">
      <t>カンロ</t>
    </rPh>
    <rPh sb="165" eb="167">
      <t>センテイ</t>
    </rPh>
    <rPh sb="168" eb="170">
      <t>コウシン</t>
    </rPh>
    <rPh sb="174" eb="176">
      <t>ヒヨウ</t>
    </rPh>
    <rPh sb="177" eb="180">
      <t>ヘイジュンカ</t>
    </rPh>
    <rPh sb="181" eb="182">
      <t>ハカ</t>
    </rPh>
    <rPh sb="186" eb="188">
      <t>ケイカク</t>
    </rPh>
    <rPh sb="188" eb="189">
      <t>テキ</t>
    </rPh>
    <rPh sb="190" eb="192">
      <t>カンロ</t>
    </rPh>
    <rPh sb="193" eb="195">
      <t>コウシン</t>
    </rPh>
    <rPh sb="196" eb="197">
      <t>オコナ</t>
    </rPh>
    <phoneticPr fontId="4"/>
  </si>
  <si>
    <t>健全な経営を保ち、継続的に安定した水道水の供給をするためにアセットマネジメントを基にした計画的な管路等の更新や耐震化、また有収率の向上など徹底した維持管理をしていく必要があります。適正な料金や内部留保資金などと企業債を財源として、人口減少などによる料金収入の増加が見込めない状況で、計画的な施設等の更新を行っていけるよう料金の改定をするなど事業運営の分析をしながら健全な経営を行っていきたいと思います。</t>
    <rPh sb="40" eb="41">
      <t>モト</t>
    </rPh>
    <rPh sb="44" eb="47">
      <t>ケイカクテキ</t>
    </rPh>
    <rPh sb="124" eb="126">
      <t>リョウキン</t>
    </rPh>
    <rPh sb="126" eb="128">
      <t>シュウニュウ</t>
    </rPh>
    <rPh sb="129" eb="131">
      <t>ゾウカ</t>
    </rPh>
    <rPh sb="132" eb="134">
      <t>ミコ</t>
    </rPh>
    <rPh sb="160" eb="162">
      <t>リョウキン</t>
    </rPh>
    <rPh sb="163" eb="165">
      <t>カイテイ</t>
    </rPh>
    <rPh sb="170" eb="172">
      <t>ジギョウ</t>
    </rPh>
    <rPh sb="172" eb="174">
      <t>ウンエイ</t>
    </rPh>
    <rPh sb="175" eb="177">
      <t>ブンセキ</t>
    </rPh>
    <phoneticPr fontId="4"/>
  </si>
  <si>
    <t>経常収支比率が100%を超えており、累積欠損金比率が発生していないことから健全な経営状況にあります。また、料金回収率も100%を上回っており、給水等に要する費用を水道料金収入で賄えているという状況です。　　　　　　　　　　　　　　　　　　　　　　　　施設利用率が、全国や類似団体平均よりも高く70%を超える率ではあるものの給水人口は減少し続けています。適正な施設規模となるようダウンサイジングなど効率化を検討していきます。
経常収支比率及び料金回収率の減少ならびに給水原価の増加の要因としては、経常費用（施設維持管理及び事務に必要な委託料）が増加したためです。　　　　　　　　　企業債残高対給水収益比率が減少し続けていますが、令和4年度以降に第6次拡張事業を計画しており、その際に企業債を借入れる予定です。借入後は、現在より比率は高くなることが予想されます。　　　　　　　　　　　　　　有収率については、平成28年度以降向上し続けています。漏水調査を実施して修繕を行った成果が表れたものと思います。今後も定期的に漏水調査を実施していき漏水箇所の早期発見などに努め、有収率の向上をめざしていきます。</t>
    <rPh sb="0" eb="2">
      <t>ケイジョウ</t>
    </rPh>
    <rPh sb="2" eb="4">
      <t>シュウシ</t>
    </rPh>
    <rPh sb="4" eb="6">
      <t>ヒリツ</t>
    </rPh>
    <rPh sb="12" eb="13">
      <t>コ</t>
    </rPh>
    <rPh sb="18" eb="20">
      <t>ルイセキ</t>
    </rPh>
    <rPh sb="20" eb="22">
      <t>ケッソン</t>
    </rPh>
    <rPh sb="22" eb="23">
      <t>キン</t>
    </rPh>
    <rPh sb="23" eb="25">
      <t>ヒリツ</t>
    </rPh>
    <rPh sb="26" eb="28">
      <t>ハッセイ</t>
    </rPh>
    <rPh sb="37" eb="39">
      <t>ケンゼン</t>
    </rPh>
    <rPh sb="40" eb="42">
      <t>ケイエイ</t>
    </rPh>
    <rPh sb="42" eb="44">
      <t>ジョウキョウ</t>
    </rPh>
    <rPh sb="53" eb="55">
      <t>リョウキン</t>
    </rPh>
    <rPh sb="55" eb="57">
      <t>カイシュウ</t>
    </rPh>
    <rPh sb="57" eb="58">
      <t>リツ</t>
    </rPh>
    <rPh sb="64" eb="66">
      <t>ウワマワ</t>
    </rPh>
    <rPh sb="71" eb="73">
      <t>キュウスイ</t>
    </rPh>
    <rPh sb="73" eb="74">
      <t>トウ</t>
    </rPh>
    <rPh sb="75" eb="76">
      <t>ヨウ</t>
    </rPh>
    <rPh sb="78" eb="80">
      <t>ヒヨウ</t>
    </rPh>
    <rPh sb="81" eb="83">
      <t>スイドウ</t>
    </rPh>
    <rPh sb="83" eb="85">
      <t>リョウキン</t>
    </rPh>
    <rPh sb="85" eb="87">
      <t>シュウニュウ</t>
    </rPh>
    <rPh sb="88" eb="89">
      <t>マカナ</t>
    </rPh>
    <rPh sb="96" eb="98">
      <t>ジョウキョウ</t>
    </rPh>
    <rPh sb="125" eb="127">
      <t>シセツ</t>
    </rPh>
    <rPh sb="127" eb="129">
      <t>リヨウ</t>
    </rPh>
    <rPh sb="129" eb="130">
      <t>リツ</t>
    </rPh>
    <rPh sb="132" eb="134">
      <t>ゼンコク</t>
    </rPh>
    <rPh sb="135" eb="137">
      <t>ルイジ</t>
    </rPh>
    <rPh sb="137" eb="139">
      <t>ダンタイ</t>
    </rPh>
    <rPh sb="139" eb="141">
      <t>ヘイキン</t>
    </rPh>
    <rPh sb="144" eb="145">
      <t>タカ</t>
    </rPh>
    <rPh sb="150" eb="151">
      <t>コ</t>
    </rPh>
    <rPh sb="153" eb="154">
      <t>リツ</t>
    </rPh>
    <rPh sb="161" eb="163">
      <t>キュウスイ</t>
    </rPh>
    <rPh sb="163" eb="165">
      <t>ジンコウ</t>
    </rPh>
    <rPh sb="166" eb="168">
      <t>ゲンショウ</t>
    </rPh>
    <rPh sb="169" eb="170">
      <t>ツヅ</t>
    </rPh>
    <rPh sb="176" eb="178">
      <t>テキセイ</t>
    </rPh>
    <rPh sb="179" eb="181">
      <t>シセツ</t>
    </rPh>
    <rPh sb="181" eb="183">
      <t>キボ</t>
    </rPh>
    <rPh sb="198" eb="200">
      <t>コウリツ</t>
    </rPh>
    <rPh sb="200" eb="201">
      <t>カ</t>
    </rPh>
    <rPh sb="202" eb="204">
      <t>ケントウ</t>
    </rPh>
    <rPh sb="212" eb="214">
      <t>ケイジョウ</t>
    </rPh>
    <rPh sb="214" eb="216">
      <t>シュウシ</t>
    </rPh>
    <rPh sb="216" eb="218">
      <t>ヒリツ</t>
    </rPh>
    <rPh sb="218" eb="219">
      <t>オヨ</t>
    </rPh>
    <rPh sb="220" eb="222">
      <t>リョウキン</t>
    </rPh>
    <rPh sb="222" eb="224">
      <t>カイシュウ</t>
    </rPh>
    <rPh sb="224" eb="225">
      <t>リツ</t>
    </rPh>
    <rPh sb="226" eb="228">
      <t>ゲンショウ</t>
    </rPh>
    <rPh sb="232" eb="234">
      <t>キュウスイ</t>
    </rPh>
    <rPh sb="234" eb="236">
      <t>ゲンカ</t>
    </rPh>
    <rPh sb="237" eb="238">
      <t>ゾウ</t>
    </rPh>
    <rPh sb="238" eb="239">
      <t>カ</t>
    </rPh>
    <rPh sb="240" eb="242">
      <t>ヨウイン</t>
    </rPh>
    <rPh sb="247" eb="249">
      <t>ケイジョウ</t>
    </rPh>
    <rPh sb="249" eb="251">
      <t>ヒヨウ</t>
    </rPh>
    <rPh sb="252" eb="254">
      <t>シセツ</t>
    </rPh>
    <rPh sb="254" eb="256">
      <t>イジ</t>
    </rPh>
    <rPh sb="256" eb="258">
      <t>カンリ</t>
    </rPh>
    <rPh sb="258" eb="259">
      <t>オヨ</t>
    </rPh>
    <rPh sb="260" eb="262">
      <t>ジム</t>
    </rPh>
    <rPh sb="263" eb="265">
      <t>ヒツヨウ</t>
    </rPh>
    <rPh sb="266" eb="269">
      <t>イタクリョウ</t>
    </rPh>
    <rPh sb="271" eb="273">
      <t>ゾウカ</t>
    </rPh>
    <rPh sb="289" eb="291">
      <t>キギョウ</t>
    </rPh>
    <rPh sb="291" eb="292">
      <t>サイ</t>
    </rPh>
    <rPh sb="292" eb="294">
      <t>ザンダカ</t>
    </rPh>
    <rPh sb="294" eb="295">
      <t>タイ</t>
    </rPh>
    <rPh sb="295" eb="297">
      <t>キュウスイ</t>
    </rPh>
    <rPh sb="297" eb="299">
      <t>シュウエキ</t>
    </rPh>
    <rPh sb="299" eb="301">
      <t>ヒリツ</t>
    </rPh>
    <rPh sb="302" eb="304">
      <t>ゲンショウ</t>
    </rPh>
    <rPh sb="305" eb="306">
      <t>ツヅ</t>
    </rPh>
    <rPh sb="313" eb="315">
      <t>レイワ</t>
    </rPh>
    <rPh sb="316" eb="317">
      <t>ネン</t>
    </rPh>
    <rPh sb="317" eb="318">
      <t>ド</t>
    </rPh>
    <rPh sb="318" eb="320">
      <t>イコウ</t>
    </rPh>
    <rPh sb="321" eb="322">
      <t>ダイ</t>
    </rPh>
    <rPh sb="323" eb="324">
      <t>ジ</t>
    </rPh>
    <rPh sb="324" eb="326">
      <t>カクチョウ</t>
    </rPh>
    <rPh sb="326" eb="328">
      <t>ジギョウ</t>
    </rPh>
    <rPh sb="329" eb="331">
      <t>ケイカク</t>
    </rPh>
    <rPh sb="338" eb="339">
      <t>サイ</t>
    </rPh>
    <rPh sb="340" eb="342">
      <t>キギョウ</t>
    </rPh>
    <rPh sb="342" eb="343">
      <t>サイ</t>
    </rPh>
    <rPh sb="344" eb="346">
      <t>カリイ</t>
    </rPh>
    <rPh sb="348" eb="350">
      <t>ヨテイ</t>
    </rPh>
    <rPh sb="353" eb="355">
      <t>カリイレ</t>
    </rPh>
    <rPh sb="355" eb="356">
      <t>ゴ</t>
    </rPh>
    <rPh sb="358" eb="360">
      <t>ゲンザイ</t>
    </rPh>
    <rPh sb="362" eb="364">
      <t>ヒリツ</t>
    </rPh>
    <rPh sb="365" eb="366">
      <t>タカ</t>
    </rPh>
    <rPh sb="372" eb="374">
      <t>ヨソウ</t>
    </rPh>
    <rPh sb="393" eb="396">
      <t>ユウシュウリツ</t>
    </rPh>
    <rPh sb="402" eb="404">
      <t>ヘイセイ</t>
    </rPh>
    <rPh sb="406" eb="408">
      <t>ネンド</t>
    </rPh>
    <rPh sb="408" eb="410">
      <t>イコウ</t>
    </rPh>
    <rPh sb="410" eb="412">
      <t>コウジョウ</t>
    </rPh>
    <rPh sb="413" eb="414">
      <t>ツヅ</t>
    </rPh>
    <rPh sb="420" eb="422">
      <t>ロウスイ</t>
    </rPh>
    <rPh sb="422" eb="424">
      <t>チョウサ</t>
    </rPh>
    <rPh sb="425" eb="427">
      <t>ジッシ</t>
    </rPh>
    <rPh sb="429" eb="431">
      <t>シュウゼン</t>
    </rPh>
    <rPh sb="432" eb="433">
      <t>オコナ</t>
    </rPh>
    <rPh sb="435" eb="437">
      <t>セイカ</t>
    </rPh>
    <rPh sb="438" eb="439">
      <t>アラワ</t>
    </rPh>
    <rPh sb="444" eb="445">
      <t>オモ</t>
    </rPh>
    <rPh sb="449" eb="451">
      <t>コンゴ</t>
    </rPh>
    <rPh sb="452" eb="454">
      <t>テイキ</t>
    </rPh>
    <rPh sb="454" eb="455">
      <t>テキ</t>
    </rPh>
    <rPh sb="456" eb="458">
      <t>ロウスイ</t>
    </rPh>
    <rPh sb="458" eb="460">
      <t>チョウサ</t>
    </rPh>
    <rPh sb="461" eb="463">
      <t>ジッシ</t>
    </rPh>
    <rPh sb="467" eb="469">
      <t>ロウスイ</t>
    </rPh>
    <rPh sb="469" eb="471">
      <t>カショ</t>
    </rPh>
    <rPh sb="472" eb="474">
      <t>ソウキ</t>
    </rPh>
    <rPh sb="474" eb="476">
      <t>ハッケン</t>
    </rPh>
    <rPh sb="479" eb="480">
      <t>ツト</t>
    </rPh>
    <rPh sb="482" eb="485">
      <t>ユウシュウリツ</t>
    </rPh>
    <rPh sb="486" eb="48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</si>
</sst>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0.46</c:v>
                </c:pt>
                <c:pt idx="3" formatCode="#,##0.00;&quot;△&quot;#,##0.00;&quot;-&quot;">
                  <c:v>0.78</c:v>
                </c:pt>
                <c:pt idx="4" formatCode="#,##0.00;&quot;△&quot;#,##0.00;&quot;-&quot;">
                  <c:v>0.76</c:v>
                </c:pt>
              </c:numCache>
            </c:numRef>
          </c:val>
          <c:extLst>
            <c:ext xmlns:c16="http://schemas.microsoft.com/office/drawing/2014/chart" uri="{C3380CC4-5D6E-409C-BE32-E72D297353CC}">
              <c16:uniqueId val="{00000000-A230-40A7-948D-E692C6C372CA}"/>
            </c:ext>
          </c:extLst>
        </c:ser>
        <c:dLbls>
          <c:showLegendKey val="0"/>
          <c:showVal val="0"/>
          <c:showCatName val="0"/>
          <c:showSerName val="0"/>
          <c:showPercent val="0"/>
          <c:showBubbleSize val="0"/>
        </c:dLbls>
        <c:gapWidth val="150"/>
        <c:axId val="329944616"/>
        <c:axId val="32994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A230-40A7-948D-E692C6C372CA}"/>
            </c:ext>
          </c:extLst>
        </c:ser>
        <c:dLbls>
          <c:showLegendKey val="0"/>
          <c:showVal val="0"/>
          <c:showCatName val="0"/>
          <c:showSerName val="0"/>
          <c:showPercent val="0"/>
          <c:showBubbleSize val="0"/>
        </c:dLbls>
        <c:marker val="1"/>
        <c:smooth val="0"/>
        <c:axId val="329944616"/>
        <c:axId val="329946968"/>
      </c:lineChart>
      <c:dateAx>
        <c:axId val="329944616"/>
        <c:scaling>
          <c:orientation val="minMax"/>
        </c:scaling>
        <c:delete val="1"/>
        <c:axPos val="b"/>
        <c:numFmt formatCode="ge" sourceLinked="1"/>
        <c:majorTickMark val="none"/>
        <c:minorTickMark val="none"/>
        <c:tickLblPos val="none"/>
        <c:crossAx val="329946968"/>
        <c:crosses val="autoZero"/>
        <c:auto val="1"/>
        <c:lblOffset val="100"/>
        <c:baseTimeUnit val="years"/>
      </c:dateAx>
      <c:valAx>
        <c:axId val="3299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4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70.23</c:v>
                </c:pt>
                <c:pt idx="1">
                  <c:v>68.55</c:v>
                </c:pt>
                <c:pt idx="2">
                  <c:v>77.89</c:v>
                </c:pt>
                <c:pt idx="3">
                  <c:v>76.099999999999994</c:v>
                </c:pt>
                <c:pt idx="4">
                  <c:v>74.650000000000006</c:v>
                </c:pt>
              </c:numCache>
            </c:numRef>
          </c:val>
          <c:extLst>
            <c:ext xmlns:c16="http://schemas.microsoft.com/office/drawing/2014/chart" uri="{C3380CC4-5D6E-409C-BE32-E72D297353CC}">
              <c16:uniqueId val="{00000000-6F6E-4DEE-A845-D0C65128B799}"/>
            </c:ext>
          </c:extLst>
        </c:ser>
        <c:dLbls>
          <c:showLegendKey val="0"/>
          <c:showVal val="0"/>
          <c:showCatName val="0"/>
          <c:showSerName val="0"/>
          <c:showPercent val="0"/>
          <c:showBubbleSize val="0"/>
        </c:dLbls>
        <c:gapWidth val="150"/>
        <c:axId val="329795920"/>
        <c:axId val="3297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6F6E-4DEE-A845-D0C65128B799}"/>
            </c:ext>
          </c:extLst>
        </c:ser>
        <c:dLbls>
          <c:showLegendKey val="0"/>
          <c:showVal val="0"/>
          <c:showCatName val="0"/>
          <c:showSerName val="0"/>
          <c:showPercent val="0"/>
          <c:showBubbleSize val="0"/>
        </c:dLbls>
        <c:marker val="1"/>
        <c:smooth val="0"/>
        <c:axId val="329795920"/>
        <c:axId val="329796312"/>
      </c:lineChart>
      <c:dateAx>
        <c:axId val="329795920"/>
        <c:scaling>
          <c:orientation val="minMax"/>
        </c:scaling>
        <c:delete val="1"/>
        <c:axPos val="b"/>
        <c:numFmt formatCode="ge" sourceLinked="1"/>
        <c:majorTickMark val="none"/>
        <c:minorTickMark val="none"/>
        <c:tickLblPos val="none"/>
        <c:crossAx val="329796312"/>
        <c:crosses val="autoZero"/>
        <c:auto val="1"/>
        <c:lblOffset val="100"/>
        <c:baseTimeUnit val="years"/>
      </c:dateAx>
      <c:valAx>
        <c:axId val="3297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81.95</c:v>
                </c:pt>
                <c:pt idx="1">
                  <c:v>84.92</c:v>
                </c:pt>
                <c:pt idx="2">
                  <c:v>77.41</c:v>
                </c:pt>
                <c:pt idx="3">
                  <c:v>79.28</c:v>
                </c:pt>
                <c:pt idx="4">
                  <c:v>80.319999999999993</c:v>
                </c:pt>
              </c:numCache>
            </c:numRef>
          </c:val>
          <c:extLst>
            <c:ext xmlns:c16="http://schemas.microsoft.com/office/drawing/2014/chart" uri="{C3380CC4-5D6E-409C-BE32-E72D297353CC}">
              <c16:uniqueId val="{00000000-865E-430E-A9DC-2F84DCD9899C}"/>
            </c:ext>
          </c:extLst>
        </c:ser>
        <c:dLbls>
          <c:showLegendKey val="0"/>
          <c:showVal val="0"/>
          <c:showCatName val="0"/>
          <c:showSerName val="0"/>
          <c:showPercent val="0"/>
          <c:showBubbleSize val="0"/>
        </c:dLbls>
        <c:gapWidth val="150"/>
        <c:axId val="328251240"/>
        <c:axId val="32825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865E-430E-A9DC-2F84DCD9899C}"/>
            </c:ext>
          </c:extLst>
        </c:ser>
        <c:dLbls>
          <c:showLegendKey val="0"/>
          <c:showVal val="0"/>
          <c:showCatName val="0"/>
          <c:showSerName val="0"/>
          <c:showPercent val="0"/>
          <c:showBubbleSize val="0"/>
        </c:dLbls>
        <c:marker val="1"/>
        <c:smooth val="0"/>
        <c:axId val="328251240"/>
        <c:axId val="328251632"/>
      </c:lineChart>
      <c:dateAx>
        <c:axId val="328251240"/>
        <c:scaling>
          <c:orientation val="minMax"/>
        </c:scaling>
        <c:delete val="1"/>
        <c:axPos val="b"/>
        <c:numFmt formatCode="ge" sourceLinked="1"/>
        <c:majorTickMark val="none"/>
        <c:minorTickMark val="none"/>
        <c:tickLblPos val="none"/>
        <c:crossAx val="328251632"/>
        <c:crosses val="autoZero"/>
        <c:auto val="1"/>
        <c:lblOffset val="100"/>
        <c:baseTimeUnit val="years"/>
      </c:dateAx>
      <c:valAx>
        <c:axId val="3282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118.32</c:v>
                </c:pt>
                <c:pt idx="1">
                  <c:v>120.88</c:v>
                </c:pt>
                <c:pt idx="2">
                  <c:v>123.27</c:v>
                </c:pt>
                <c:pt idx="3">
                  <c:v>124.64</c:v>
                </c:pt>
                <c:pt idx="4">
                  <c:v>113.67</c:v>
                </c:pt>
              </c:numCache>
            </c:numRef>
          </c:val>
          <c:extLst>
            <c:ext xmlns:c16="http://schemas.microsoft.com/office/drawing/2014/chart" uri="{C3380CC4-5D6E-409C-BE32-E72D297353CC}">
              <c16:uniqueId val="{00000000-4F1D-4AF0-BB3C-866D57AF5A78}"/>
            </c:ext>
          </c:extLst>
        </c:ser>
        <c:dLbls>
          <c:showLegendKey val="0"/>
          <c:showVal val="0"/>
          <c:showCatName val="0"/>
          <c:showSerName val="0"/>
          <c:showPercent val="0"/>
          <c:showBubbleSize val="0"/>
        </c:dLbls>
        <c:gapWidth val="150"/>
        <c:axId val="312365848"/>
        <c:axId val="31236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4F1D-4AF0-BB3C-866D57AF5A78}"/>
            </c:ext>
          </c:extLst>
        </c:ser>
        <c:dLbls>
          <c:showLegendKey val="0"/>
          <c:showVal val="0"/>
          <c:showCatName val="0"/>
          <c:showSerName val="0"/>
          <c:showPercent val="0"/>
          <c:showBubbleSize val="0"/>
        </c:dLbls>
        <c:marker val="1"/>
        <c:smooth val="0"/>
        <c:axId val="312365848"/>
        <c:axId val="312365456"/>
      </c:lineChart>
      <c:dateAx>
        <c:axId val="312365848"/>
        <c:scaling>
          <c:orientation val="minMax"/>
        </c:scaling>
        <c:delete val="1"/>
        <c:axPos val="b"/>
        <c:numFmt formatCode="ge" sourceLinked="1"/>
        <c:majorTickMark val="none"/>
        <c:minorTickMark val="none"/>
        <c:tickLblPos val="none"/>
        <c:crossAx val="312365456"/>
        <c:crosses val="autoZero"/>
        <c:auto val="1"/>
        <c:lblOffset val="100"/>
        <c:baseTimeUnit val="years"/>
      </c:dateAx>
      <c:valAx>
        <c:axId val="31236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36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52.66</c:v>
                </c:pt>
                <c:pt idx="1">
                  <c:v>53.94</c:v>
                </c:pt>
                <c:pt idx="2">
                  <c:v>56.44</c:v>
                </c:pt>
                <c:pt idx="3">
                  <c:v>59.25</c:v>
                </c:pt>
                <c:pt idx="4">
                  <c:v>60.96</c:v>
                </c:pt>
              </c:numCache>
            </c:numRef>
          </c:val>
          <c:extLst>
            <c:ext xmlns:c16="http://schemas.microsoft.com/office/drawing/2014/chart" uri="{C3380CC4-5D6E-409C-BE32-E72D297353CC}">
              <c16:uniqueId val="{00000000-C8C8-4FF9-96BE-D45AED323115}"/>
            </c:ext>
          </c:extLst>
        </c:ser>
        <c:dLbls>
          <c:showLegendKey val="0"/>
          <c:showVal val="0"/>
          <c:showCatName val="0"/>
          <c:showSerName val="0"/>
          <c:showPercent val="0"/>
          <c:showBubbleSize val="0"/>
        </c:dLbls>
        <c:gapWidth val="150"/>
        <c:axId val="187215504"/>
        <c:axId val="26013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C8C8-4FF9-96BE-D45AED323115}"/>
            </c:ext>
          </c:extLst>
        </c:ser>
        <c:dLbls>
          <c:showLegendKey val="0"/>
          <c:showVal val="0"/>
          <c:showCatName val="0"/>
          <c:showSerName val="0"/>
          <c:showPercent val="0"/>
          <c:showBubbleSize val="0"/>
        </c:dLbls>
        <c:marker val="1"/>
        <c:smooth val="0"/>
        <c:axId val="187215504"/>
        <c:axId val="260138608"/>
      </c:lineChart>
      <c:dateAx>
        <c:axId val="187215504"/>
        <c:scaling>
          <c:orientation val="minMax"/>
        </c:scaling>
        <c:delete val="1"/>
        <c:axPos val="b"/>
        <c:numFmt formatCode="ge" sourceLinked="1"/>
        <c:majorTickMark val="none"/>
        <c:minorTickMark val="none"/>
        <c:tickLblPos val="none"/>
        <c:crossAx val="260138608"/>
        <c:crosses val="autoZero"/>
        <c:auto val="1"/>
        <c:lblOffset val="100"/>
        <c:baseTimeUnit val="years"/>
      </c:dateAx>
      <c:valAx>
        <c:axId val="26013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6.94</c:v>
                </c:pt>
                <c:pt idx="3" formatCode="#,##0.00;&quot;△&quot;#,##0.00;&quot;-&quot;">
                  <c:v>7.63</c:v>
                </c:pt>
                <c:pt idx="4" formatCode="#,##0.00;&quot;△&quot;#,##0.00;&quot;-&quot;">
                  <c:v>8.19</c:v>
                </c:pt>
              </c:numCache>
            </c:numRef>
          </c:val>
          <c:extLst>
            <c:ext xmlns:c16="http://schemas.microsoft.com/office/drawing/2014/chart" uri="{C3380CC4-5D6E-409C-BE32-E72D297353CC}">
              <c16:uniqueId val="{00000000-0753-4AC6-8B9D-FC3E99E3741F}"/>
            </c:ext>
          </c:extLst>
        </c:ser>
        <c:dLbls>
          <c:showLegendKey val="0"/>
          <c:showVal val="0"/>
          <c:showCatName val="0"/>
          <c:showSerName val="0"/>
          <c:showPercent val="0"/>
          <c:showBubbleSize val="0"/>
        </c:dLbls>
        <c:gapWidth val="150"/>
        <c:axId val="321947336"/>
        <c:axId val="3219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753-4AC6-8B9D-FC3E99E3741F}"/>
            </c:ext>
          </c:extLst>
        </c:ser>
        <c:dLbls>
          <c:showLegendKey val="0"/>
          <c:showVal val="0"/>
          <c:showCatName val="0"/>
          <c:showSerName val="0"/>
          <c:showPercent val="0"/>
          <c:showBubbleSize val="0"/>
        </c:dLbls>
        <c:marker val="1"/>
        <c:smooth val="0"/>
        <c:axId val="321947336"/>
        <c:axId val="321947728"/>
      </c:lineChart>
      <c:dateAx>
        <c:axId val="321947336"/>
        <c:scaling>
          <c:orientation val="minMax"/>
        </c:scaling>
        <c:delete val="1"/>
        <c:axPos val="b"/>
        <c:numFmt formatCode="ge" sourceLinked="1"/>
        <c:majorTickMark val="none"/>
        <c:minorTickMark val="none"/>
        <c:tickLblPos val="none"/>
        <c:crossAx val="321947728"/>
        <c:crosses val="autoZero"/>
        <c:auto val="1"/>
        <c:lblOffset val="100"/>
        <c:baseTimeUnit val="years"/>
      </c:dateAx>
      <c:valAx>
        <c:axId val="3219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60-4968-BEF6-C4E7658709D5}"/>
            </c:ext>
          </c:extLst>
        </c:ser>
        <c:dLbls>
          <c:showLegendKey val="0"/>
          <c:showVal val="0"/>
          <c:showCatName val="0"/>
          <c:showSerName val="0"/>
          <c:showPercent val="0"/>
          <c:showBubbleSize val="0"/>
        </c:dLbls>
        <c:gapWidth val="150"/>
        <c:axId val="321949296"/>
        <c:axId val="3219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6260-4968-BEF6-C4E7658709D5}"/>
            </c:ext>
          </c:extLst>
        </c:ser>
        <c:dLbls>
          <c:showLegendKey val="0"/>
          <c:showVal val="0"/>
          <c:showCatName val="0"/>
          <c:showSerName val="0"/>
          <c:showPercent val="0"/>
          <c:showBubbleSize val="0"/>
        </c:dLbls>
        <c:marker val="1"/>
        <c:smooth val="0"/>
        <c:axId val="321949296"/>
        <c:axId val="321949688"/>
      </c:lineChart>
      <c:dateAx>
        <c:axId val="321949296"/>
        <c:scaling>
          <c:orientation val="minMax"/>
        </c:scaling>
        <c:delete val="1"/>
        <c:axPos val="b"/>
        <c:numFmt formatCode="ge" sourceLinked="1"/>
        <c:majorTickMark val="none"/>
        <c:minorTickMark val="none"/>
        <c:tickLblPos val="none"/>
        <c:crossAx val="321949688"/>
        <c:crosses val="autoZero"/>
        <c:auto val="1"/>
        <c:lblOffset val="100"/>
        <c:baseTimeUnit val="years"/>
      </c:dateAx>
      <c:valAx>
        <c:axId val="32194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94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2547.86</c:v>
                </c:pt>
                <c:pt idx="1">
                  <c:v>541.07000000000005</c:v>
                </c:pt>
                <c:pt idx="2">
                  <c:v>903.88</c:v>
                </c:pt>
                <c:pt idx="3">
                  <c:v>953.33</c:v>
                </c:pt>
                <c:pt idx="4">
                  <c:v>1096.21</c:v>
                </c:pt>
              </c:numCache>
            </c:numRef>
          </c:val>
          <c:extLst>
            <c:ext xmlns:c16="http://schemas.microsoft.com/office/drawing/2014/chart" uri="{C3380CC4-5D6E-409C-BE32-E72D297353CC}">
              <c16:uniqueId val="{00000000-74E1-47CC-ACB0-EDCF9B699939}"/>
            </c:ext>
          </c:extLst>
        </c:ser>
        <c:dLbls>
          <c:showLegendKey val="0"/>
          <c:showVal val="0"/>
          <c:showCatName val="0"/>
          <c:showSerName val="0"/>
          <c:showPercent val="0"/>
          <c:showBubbleSize val="0"/>
        </c:dLbls>
        <c:gapWidth val="150"/>
        <c:axId val="321785896"/>
        <c:axId val="32178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74E1-47CC-ACB0-EDCF9B699939}"/>
            </c:ext>
          </c:extLst>
        </c:ser>
        <c:dLbls>
          <c:showLegendKey val="0"/>
          <c:showVal val="0"/>
          <c:showCatName val="0"/>
          <c:showSerName val="0"/>
          <c:showPercent val="0"/>
          <c:showBubbleSize val="0"/>
        </c:dLbls>
        <c:marker val="1"/>
        <c:smooth val="0"/>
        <c:axId val="321785896"/>
        <c:axId val="321786288"/>
      </c:lineChart>
      <c:dateAx>
        <c:axId val="321785896"/>
        <c:scaling>
          <c:orientation val="minMax"/>
        </c:scaling>
        <c:delete val="1"/>
        <c:axPos val="b"/>
        <c:numFmt formatCode="ge" sourceLinked="1"/>
        <c:majorTickMark val="none"/>
        <c:minorTickMark val="none"/>
        <c:tickLblPos val="none"/>
        <c:crossAx val="321786288"/>
        <c:crosses val="autoZero"/>
        <c:auto val="1"/>
        <c:lblOffset val="100"/>
        <c:baseTimeUnit val="years"/>
      </c:dateAx>
      <c:valAx>
        <c:axId val="32178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7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357.9</c:v>
                </c:pt>
                <c:pt idx="1">
                  <c:v>317.99</c:v>
                </c:pt>
                <c:pt idx="2">
                  <c:v>279.24</c:v>
                </c:pt>
                <c:pt idx="3">
                  <c:v>263.72000000000003</c:v>
                </c:pt>
                <c:pt idx="4">
                  <c:v>246.6</c:v>
                </c:pt>
              </c:numCache>
            </c:numRef>
          </c:val>
          <c:extLst>
            <c:ext xmlns:c16="http://schemas.microsoft.com/office/drawing/2014/chart" uri="{C3380CC4-5D6E-409C-BE32-E72D297353CC}">
              <c16:uniqueId val="{00000000-10CB-40B8-8E97-C94BD6184A4F}"/>
            </c:ext>
          </c:extLst>
        </c:ser>
        <c:dLbls>
          <c:showLegendKey val="0"/>
          <c:showVal val="0"/>
          <c:showCatName val="0"/>
          <c:showSerName val="0"/>
          <c:showPercent val="0"/>
          <c:showBubbleSize val="0"/>
        </c:dLbls>
        <c:gapWidth val="150"/>
        <c:axId val="321948904"/>
        <c:axId val="32178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10CB-40B8-8E97-C94BD6184A4F}"/>
            </c:ext>
          </c:extLst>
        </c:ser>
        <c:dLbls>
          <c:showLegendKey val="0"/>
          <c:showVal val="0"/>
          <c:showCatName val="0"/>
          <c:showSerName val="0"/>
          <c:showPercent val="0"/>
          <c:showBubbleSize val="0"/>
        </c:dLbls>
        <c:marker val="1"/>
        <c:smooth val="0"/>
        <c:axId val="321948904"/>
        <c:axId val="321787464"/>
      </c:lineChart>
      <c:dateAx>
        <c:axId val="321948904"/>
        <c:scaling>
          <c:orientation val="minMax"/>
        </c:scaling>
        <c:delete val="1"/>
        <c:axPos val="b"/>
        <c:numFmt formatCode="ge" sourceLinked="1"/>
        <c:majorTickMark val="none"/>
        <c:minorTickMark val="none"/>
        <c:tickLblPos val="none"/>
        <c:crossAx val="321787464"/>
        <c:crosses val="autoZero"/>
        <c:auto val="1"/>
        <c:lblOffset val="100"/>
        <c:baseTimeUnit val="years"/>
      </c:dateAx>
      <c:valAx>
        <c:axId val="32178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9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115.38</c:v>
                </c:pt>
                <c:pt idx="1">
                  <c:v>117.68</c:v>
                </c:pt>
                <c:pt idx="2">
                  <c:v>119.73</c:v>
                </c:pt>
                <c:pt idx="3">
                  <c:v>120.34</c:v>
                </c:pt>
                <c:pt idx="4">
                  <c:v>109.76</c:v>
                </c:pt>
              </c:numCache>
            </c:numRef>
          </c:val>
          <c:extLst>
            <c:ext xmlns:c16="http://schemas.microsoft.com/office/drawing/2014/chart" uri="{C3380CC4-5D6E-409C-BE32-E72D297353CC}">
              <c16:uniqueId val="{00000000-CDEF-47FC-8EB8-B035AB604207}"/>
            </c:ext>
          </c:extLst>
        </c:ser>
        <c:dLbls>
          <c:showLegendKey val="0"/>
          <c:showVal val="0"/>
          <c:showCatName val="0"/>
          <c:showSerName val="0"/>
          <c:showPercent val="0"/>
          <c:showBubbleSize val="0"/>
        </c:dLbls>
        <c:gapWidth val="150"/>
        <c:axId val="321788640"/>
        <c:axId val="32178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CDEF-47FC-8EB8-B035AB604207}"/>
            </c:ext>
          </c:extLst>
        </c:ser>
        <c:dLbls>
          <c:showLegendKey val="0"/>
          <c:showVal val="0"/>
          <c:showCatName val="0"/>
          <c:showSerName val="0"/>
          <c:showPercent val="0"/>
          <c:showBubbleSize val="0"/>
        </c:dLbls>
        <c:marker val="1"/>
        <c:smooth val="0"/>
        <c:axId val="321788640"/>
        <c:axId val="321789032"/>
      </c:lineChart>
      <c:dateAx>
        <c:axId val="321788640"/>
        <c:scaling>
          <c:orientation val="minMax"/>
        </c:scaling>
        <c:delete val="1"/>
        <c:axPos val="b"/>
        <c:numFmt formatCode="ge" sourceLinked="1"/>
        <c:majorTickMark val="none"/>
        <c:minorTickMark val="none"/>
        <c:tickLblPos val="none"/>
        <c:crossAx val="321789032"/>
        <c:crosses val="autoZero"/>
        <c:auto val="1"/>
        <c:lblOffset val="100"/>
        <c:baseTimeUnit val="years"/>
      </c:dateAx>
      <c:valAx>
        <c:axId val="32178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7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199.97</c:v>
                </c:pt>
                <c:pt idx="1">
                  <c:v>195.07</c:v>
                </c:pt>
                <c:pt idx="2">
                  <c:v>193.01</c:v>
                </c:pt>
                <c:pt idx="3">
                  <c:v>190.87</c:v>
                </c:pt>
                <c:pt idx="4">
                  <c:v>210.25</c:v>
                </c:pt>
              </c:numCache>
            </c:numRef>
          </c:val>
          <c:extLst>
            <c:ext xmlns:c16="http://schemas.microsoft.com/office/drawing/2014/chart" uri="{C3380CC4-5D6E-409C-BE32-E72D297353CC}">
              <c16:uniqueId val="{00000000-C9F0-42BC-B40F-F316F42F802E}"/>
            </c:ext>
          </c:extLst>
        </c:ser>
        <c:dLbls>
          <c:showLegendKey val="0"/>
          <c:showVal val="0"/>
          <c:showCatName val="0"/>
          <c:showSerName val="0"/>
          <c:showPercent val="0"/>
          <c:showBubbleSize val="0"/>
        </c:dLbls>
        <c:gapWidth val="150"/>
        <c:axId val="329794352"/>
        <c:axId val="3297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C9F0-42BC-B40F-F316F42F802E}"/>
            </c:ext>
          </c:extLst>
        </c:ser>
        <c:dLbls>
          <c:showLegendKey val="0"/>
          <c:showVal val="0"/>
          <c:showCatName val="0"/>
          <c:showSerName val="0"/>
          <c:showPercent val="0"/>
          <c:showBubbleSize val="0"/>
        </c:dLbls>
        <c:marker val="1"/>
        <c:smooth val="0"/>
        <c:axId val="329794352"/>
        <c:axId val="329794744"/>
      </c:lineChart>
      <c:dateAx>
        <c:axId val="329794352"/>
        <c:scaling>
          <c:orientation val="minMax"/>
        </c:scaling>
        <c:delete val="1"/>
        <c:axPos val="b"/>
        <c:numFmt formatCode="ge" sourceLinked="1"/>
        <c:majorTickMark val="none"/>
        <c:minorTickMark val="none"/>
        <c:tickLblPos val="none"/>
        <c:crossAx val="329794744"/>
        <c:crosses val="autoZero"/>
        <c:auto val="1"/>
        <c:lblOffset val="100"/>
        <c:baseTimeUnit val="years"/>
      </c:dateAx>
      <c:valAx>
        <c:axId val="3297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山形村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8772</v>
      </c>
      <c r="AM8" s="71"/>
      <c r="AN8" s="71"/>
      <c r="AO8" s="71"/>
      <c r="AP8" s="71"/>
      <c r="AQ8" s="71"/>
      <c r="AR8" s="71"/>
      <c r="AS8" s="71"/>
      <c r="AT8" s="67">
        <f>データ!$S$6</f>
        <v>24.98</v>
      </c>
      <c r="AU8" s="68"/>
      <c r="AV8" s="68"/>
      <c r="AW8" s="68"/>
      <c r="AX8" s="68"/>
      <c r="AY8" s="68"/>
      <c r="AZ8" s="68"/>
      <c r="BA8" s="68"/>
      <c r="BB8" s="70">
        <f>データ!$T$6</f>
        <v>351.16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71.680000000000007</v>
      </c>
      <c r="J10" s="68"/>
      <c r="K10" s="68"/>
      <c r="L10" s="68"/>
      <c r="M10" s="68"/>
      <c r="N10" s="68"/>
      <c r="O10" s="69"/>
      <c r="P10" s="70">
        <f>データ!$P$6</f>
        <v>99.64</v>
      </c>
      <c r="Q10" s="70"/>
      <c r="R10" s="70"/>
      <c r="S10" s="70"/>
      <c r="T10" s="70"/>
      <c r="U10" s="70"/>
      <c r="V10" s="70"/>
      <c r="W10" s="71">
        <f>データ!$Q$6</f>
        <v>4395</v>
      </c>
      <c r="X10" s="71"/>
      <c r="Y10" s="71"/>
      <c r="Z10" s="71"/>
      <c r="AA10" s="71"/>
      <c r="AB10" s="71"/>
      <c r="AC10" s="71"/>
      <c r="AD10" s="2"/>
      <c r="AE10" s="2"/>
      <c r="AF10" s="2"/>
      <c r="AG10" s="2"/>
      <c r="AH10" s="4"/>
      <c r="AI10" s="4"/>
      <c r="AJ10" s="4"/>
      <c r="AK10" s="4"/>
      <c r="AL10" s="71">
        <f>データ!$U$6</f>
        <v>8695</v>
      </c>
      <c r="AM10" s="71"/>
      <c r="AN10" s="71"/>
      <c r="AO10" s="71"/>
      <c r="AP10" s="71"/>
      <c r="AQ10" s="71"/>
      <c r="AR10" s="71"/>
      <c r="AS10" s="71"/>
      <c r="AT10" s="67">
        <f>データ!$V$6</f>
        <v>9.09</v>
      </c>
      <c r="AU10" s="68"/>
      <c r="AV10" s="68"/>
      <c r="AW10" s="68"/>
      <c r="AX10" s="68"/>
      <c r="AY10" s="68"/>
      <c r="AZ10" s="68"/>
      <c r="BA10" s="68"/>
      <c r="BB10" s="70">
        <f>データ!$W$6</f>
        <v>956.55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64"/>
      <c r="BN16" s="64"/>
      <c r="BO16" s="64"/>
      <c r="BP16" s="64"/>
      <c r="BQ16" s="64"/>
      <c r="BR16" s="64"/>
      <c r="BS16" s="64"/>
      <c r="BT16" s="64"/>
      <c r="BU16" s="64"/>
      <c r="BV16" s="64"/>
      <c r="BW16" s="64"/>
      <c r="BX16" s="64"/>
      <c r="BY16" s="64"/>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64"/>
      <c r="BN17" s="64"/>
      <c r="BO17" s="64"/>
      <c r="BP17" s="64"/>
      <c r="BQ17" s="64"/>
      <c r="BR17" s="64"/>
      <c r="BS17" s="64"/>
      <c r="BT17" s="64"/>
      <c r="BU17" s="64"/>
      <c r="BV17" s="64"/>
      <c r="BW17" s="64"/>
      <c r="BX17" s="64"/>
      <c r="BY17" s="64"/>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64"/>
      <c r="BN18" s="64"/>
      <c r="BO18" s="64"/>
      <c r="BP18" s="64"/>
      <c r="BQ18" s="64"/>
      <c r="BR18" s="64"/>
      <c r="BS18" s="64"/>
      <c r="BT18" s="64"/>
      <c r="BU18" s="64"/>
      <c r="BV18" s="64"/>
      <c r="BW18" s="64"/>
      <c r="BX18" s="64"/>
      <c r="BY18" s="64"/>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64"/>
      <c r="BN19" s="64"/>
      <c r="BO19" s="64"/>
      <c r="BP19" s="64"/>
      <c r="BQ19" s="64"/>
      <c r="BR19" s="64"/>
      <c r="BS19" s="64"/>
      <c r="BT19" s="64"/>
      <c r="BU19" s="64"/>
      <c r="BV19" s="64"/>
      <c r="BW19" s="64"/>
      <c r="BX19" s="64"/>
      <c r="BY19" s="64"/>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64"/>
      <c r="BN20" s="64"/>
      <c r="BO20" s="64"/>
      <c r="BP20" s="64"/>
      <c r="BQ20" s="64"/>
      <c r="BR20" s="64"/>
      <c r="BS20" s="64"/>
      <c r="BT20" s="64"/>
      <c r="BU20" s="64"/>
      <c r="BV20" s="64"/>
      <c r="BW20" s="64"/>
      <c r="BX20" s="64"/>
      <c r="BY20" s="64"/>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64"/>
      <c r="BN21" s="64"/>
      <c r="BO21" s="64"/>
      <c r="BP21" s="64"/>
      <c r="BQ21" s="64"/>
      <c r="BR21" s="64"/>
      <c r="BS21" s="64"/>
      <c r="BT21" s="64"/>
      <c r="BU21" s="64"/>
      <c r="BV21" s="64"/>
      <c r="BW21" s="64"/>
      <c r="BX21" s="64"/>
      <c r="BY21" s="64"/>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64"/>
      <c r="BN22" s="64"/>
      <c r="BO22" s="64"/>
      <c r="BP22" s="64"/>
      <c r="BQ22" s="64"/>
      <c r="BR22" s="64"/>
      <c r="BS22" s="64"/>
      <c r="BT22" s="64"/>
      <c r="BU22" s="64"/>
      <c r="BV22" s="64"/>
      <c r="BW22" s="64"/>
      <c r="BX22" s="64"/>
      <c r="BY22" s="64"/>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64"/>
      <c r="BN23" s="64"/>
      <c r="BO23" s="64"/>
      <c r="BP23" s="64"/>
      <c r="BQ23" s="64"/>
      <c r="BR23" s="64"/>
      <c r="BS23" s="64"/>
      <c r="BT23" s="64"/>
      <c r="BU23" s="64"/>
      <c r="BV23" s="64"/>
      <c r="BW23" s="64"/>
      <c r="BX23" s="64"/>
      <c r="BY23" s="64"/>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64"/>
      <c r="BN24" s="64"/>
      <c r="BO24" s="64"/>
      <c r="BP24" s="64"/>
      <c r="BQ24" s="64"/>
      <c r="BR24" s="64"/>
      <c r="BS24" s="64"/>
      <c r="BT24" s="64"/>
      <c r="BU24" s="64"/>
      <c r="BV24" s="64"/>
      <c r="BW24" s="64"/>
      <c r="BX24" s="64"/>
      <c r="BY24" s="64"/>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64"/>
      <c r="BN25" s="64"/>
      <c r="BO25" s="64"/>
      <c r="BP25" s="64"/>
      <c r="BQ25" s="64"/>
      <c r="BR25" s="64"/>
      <c r="BS25" s="64"/>
      <c r="BT25" s="64"/>
      <c r="BU25" s="64"/>
      <c r="BV25" s="64"/>
      <c r="BW25" s="64"/>
      <c r="BX25" s="64"/>
      <c r="BY25" s="64"/>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64"/>
      <c r="BN26" s="64"/>
      <c r="BO26" s="64"/>
      <c r="BP26" s="64"/>
      <c r="BQ26" s="64"/>
      <c r="BR26" s="64"/>
      <c r="BS26" s="64"/>
      <c r="BT26" s="64"/>
      <c r="BU26" s="64"/>
      <c r="BV26" s="64"/>
      <c r="BW26" s="64"/>
      <c r="BX26" s="64"/>
      <c r="BY26" s="64"/>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64"/>
      <c r="BN27" s="64"/>
      <c r="BO27" s="64"/>
      <c r="BP27" s="64"/>
      <c r="BQ27" s="64"/>
      <c r="BR27" s="64"/>
      <c r="BS27" s="64"/>
      <c r="BT27" s="64"/>
      <c r="BU27" s="64"/>
      <c r="BV27" s="64"/>
      <c r="BW27" s="64"/>
      <c r="BX27" s="64"/>
      <c r="BY27" s="64"/>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64"/>
      <c r="BN28" s="64"/>
      <c r="BO28" s="64"/>
      <c r="BP28" s="64"/>
      <c r="BQ28" s="64"/>
      <c r="BR28" s="64"/>
      <c r="BS28" s="64"/>
      <c r="BT28" s="64"/>
      <c r="BU28" s="64"/>
      <c r="BV28" s="64"/>
      <c r="BW28" s="64"/>
      <c r="BX28" s="64"/>
      <c r="BY28" s="64"/>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64"/>
      <c r="BN29" s="64"/>
      <c r="BO29" s="64"/>
      <c r="BP29" s="64"/>
      <c r="BQ29" s="64"/>
      <c r="BR29" s="64"/>
      <c r="BS29" s="64"/>
      <c r="BT29" s="64"/>
      <c r="BU29" s="64"/>
      <c r="BV29" s="64"/>
      <c r="BW29" s="64"/>
      <c r="BX29" s="64"/>
      <c r="BY29" s="64"/>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64"/>
      <c r="BN30" s="64"/>
      <c r="BO30" s="64"/>
      <c r="BP30" s="64"/>
      <c r="BQ30" s="64"/>
      <c r="BR30" s="64"/>
      <c r="BS30" s="64"/>
      <c r="BT30" s="64"/>
      <c r="BU30" s="64"/>
      <c r="BV30" s="64"/>
      <c r="BW30" s="64"/>
      <c r="BX30" s="64"/>
      <c r="BY30" s="64"/>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64"/>
      <c r="BN31" s="64"/>
      <c r="BO31" s="64"/>
      <c r="BP31" s="64"/>
      <c r="BQ31" s="64"/>
      <c r="BR31" s="64"/>
      <c r="BS31" s="64"/>
      <c r="BT31" s="64"/>
      <c r="BU31" s="64"/>
      <c r="BV31" s="64"/>
      <c r="BW31" s="64"/>
      <c r="BX31" s="64"/>
      <c r="BY31" s="64"/>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64"/>
      <c r="BN32" s="64"/>
      <c r="BO32" s="64"/>
      <c r="BP32" s="64"/>
      <c r="BQ32" s="64"/>
      <c r="BR32" s="64"/>
      <c r="BS32" s="64"/>
      <c r="BT32" s="64"/>
      <c r="BU32" s="64"/>
      <c r="BV32" s="64"/>
      <c r="BW32" s="64"/>
      <c r="BX32" s="64"/>
      <c r="BY32" s="64"/>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64"/>
      <c r="BN33" s="64"/>
      <c r="BO33" s="64"/>
      <c r="BP33" s="64"/>
      <c r="BQ33" s="64"/>
      <c r="BR33" s="64"/>
      <c r="BS33" s="64"/>
      <c r="BT33" s="64"/>
      <c r="BU33" s="64"/>
      <c r="BV33" s="64"/>
      <c r="BW33" s="64"/>
      <c r="BX33" s="64"/>
      <c r="BY33" s="64"/>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64"/>
      <c r="BN34" s="64"/>
      <c r="BO34" s="64"/>
      <c r="BP34" s="64"/>
      <c r="BQ34" s="64"/>
      <c r="BR34" s="64"/>
      <c r="BS34" s="64"/>
      <c r="BT34" s="64"/>
      <c r="BU34" s="64"/>
      <c r="BV34" s="64"/>
      <c r="BW34" s="64"/>
      <c r="BX34" s="64"/>
      <c r="BY34" s="64"/>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64"/>
      <c r="BN35" s="64"/>
      <c r="BO35" s="64"/>
      <c r="BP35" s="64"/>
      <c r="BQ35" s="64"/>
      <c r="BR35" s="64"/>
      <c r="BS35" s="64"/>
      <c r="BT35" s="64"/>
      <c r="BU35" s="64"/>
      <c r="BV35" s="64"/>
      <c r="BW35" s="64"/>
      <c r="BX35" s="64"/>
      <c r="BY35" s="64"/>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64"/>
      <c r="BN36" s="64"/>
      <c r="BO36" s="64"/>
      <c r="BP36" s="64"/>
      <c r="BQ36" s="64"/>
      <c r="BR36" s="64"/>
      <c r="BS36" s="64"/>
      <c r="BT36" s="64"/>
      <c r="BU36" s="64"/>
      <c r="BV36" s="64"/>
      <c r="BW36" s="64"/>
      <c r="BX36" s="64"/>
      <c r="BY36" s="64"/>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64"/>
      <c r="BN37" s="64"/>
      <c r="BO37" s="64"/>
      <c r="BP37" s="64"/>
      <c r="BQ37" s="64"/>
      <c r="BR37" s="64"/>
      <c r="BS37" s="64"/>
      <c r="BT37" s="64"/>
      <c r="BU37" s="64"/>
      <c r="BV37" s="64"/>
      <c r="BW37" s="64"/>
      <c r="BX37" s="64"/>
      <c r="BY37" s="64"/>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64"/>
      <c r="BN38" s="64"/>
      <c r="BO38" s="64"/>
      <c r="BP38" s="64"/>
      <c r="BQ38" s="64"/>
      <c r="BR38" s="64"/>
      <c r="BS38" s="64"/>
      <c r="BT38" s="64"/>
      <c r="BU38" s="64"/>
      <c r="BV38" s="64"/>
      <c r="BW38" s="64"/>
      <c r="BX38" s="64"/>
      <c r="BY38" s="64"/>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64"/>
      <c r="BN39" s="64"/>
      <c r="BO39" s="64"/>
      <c r="BP39" s="64"/>
      <c r="BQ39" s="64"/>
      <c r="BR39" s="64"/>
      <c r="BS39" s="64"/>
      <c r="BT39" s="64"/>
      <c r="BU39" s="64"/>
      <c r="BV39" s="64"/>
      <c r="BW39" s="64"/>
      <c r="BX39" s="64"/>
      <c r="BY39" s="64"/>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64"/>
      <c r="BN40" s="64"/>
      <c r="BO40" s="64"/>
      <c r="BP40" s="64"/>
      <c r="BQ40" s="64"/>
      <c r="BR40" s="64"/>
      <c r="BS40" s="64"/>
      <c r="BT40" s="64"/>
      <c r="BU40" s="64"/>
      <c r="BV40" s="64"/>
      <c r="BW40" s="64"/>
      <c r="BX40" s="64"/>
      <c r="BY40" s="64"/>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64"/>
      <c r="BN41" s="64"/>
      <c r="BO41" s="64"/>
      <c r="BP41" s="64"/>
      <c r="BQ41" s="64"/>
      <c r="BR41" s="64"/>
      <c r="BS41" s="64"/>
      <c r="BT41" s="64"/>
      <c r="BU41" s="64"/>
      <c r="BV41" s="64"/>
      <c r="BW41" s="64"/>
      <c r="BX41" s="64"/>
      <c r="BY41" s="64"/>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64"/>
      <c r="BN42" s="64"/>
      <c r="BO42" s="64"/>
      <c r="BP42" s="64"/>
      <c r="BQ42" s="64"/>
      <c r="BR42" s="64"/>
      <c r="BS42" s="64"/>
      <c r="BT42" s="64"/>
      <c r="BU42" s="64"/>
      <c r="BV42" s="64"/>
      <c r="BW42" s="64"/>
      <c r="BX42" s="64"/>
      <c r="BY42" s="64"/>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64"/>
      <c r="BN43" s="64"/>
      <c r="BO43" s="64"/>
      <c r="BP43" s="64"/>
      <c r="BQ43" s="64"/>
      <c r="BR43" s="64"/>
      <c r="BS43" s="64"/>
      <c r="BT43" s="64"/>
      <c r="BU43" s="64"/>
      <c r="BV43" s="64"/>
      <c r="BW43" s="64"/>
      <c r="BX43" s="64"/>
      <c r="BY43" s="64"/>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64"/>
      <c r="BN44" s="64"/>
      <c r="BO44" s="64"/>
      <c r="BP44" s="64"/>
      <c r="BQ44" s="64"/>
      <c r="BR44" s="64"/>
      <c r="BS44" s="64"/>
      <c r="BT44" s="64"/>
      <c r="BU44" s="64"/>
      <c r="BV44" s="64"/>
      <c r="BW44" s="64"/>
      <c r="BX44" s="64"/>
      <c r="BY44" s="64"/>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64"/>
      <c r="BN47" s="64"/>
      <c r="BO47" s="64"/>
      <c r="BP47" s="64"/>
      <c r="BQ47" s="64"/>
      <c r="BR47" s="64"/>
      <c r="BS47" s="64"/>
      <c r="BT47" s="64"/>
      <c r="BU47" s="64"/>
      <c r="BV47" s="64"/>
      <c r="BW47" s="64"/>
      <c r="BX47" s="64"/>
      <c r="BY47" s="64"/>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64"/>
      <c r="BN48" s="64"/>
      <c r="BO48" s="64"/>
      <c r="BP48" s="64"/>
      <c r="BQ48" s="64"/>
      <c r="BR48" s="64"/>
      <c r="BS48" s="64"/>
      <c r="BT48" s="64"/>
      <c r="BU48" s="64"/>
      <c r="BV48" s="64"/>
      <c r="BW48" s="64"/>
      <c r="BX48" s="64"/>
      <c r="BY48" s="64"/>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64"/>
      <c r="BN49" s="64"/>
      <c r="BO49" s="64"/>
      <c r="BP49" s="64"/>
      <c r="BQ49" s="64"/>
      <c r="BR49" s="64"/>
      <c r="BS49" s="64"/>
      <c r="BT49" s="64"/>
      <c r="BU49" s="64"/>
      <c r="BV49" s="64"/>
      <c r="BW49" s="64"/>
      <c r="BX49" s="64"/>
      <c r="BY49" s="64"/>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64"/>
      <c r="BN50" s="64"/>
      <c r="BO50" s="64"/>
      <c r="BP50" s="64"/>
      <c r="BQ50" s="64"/>
      <c r="BR50" s="64"/>
      <c r="BS50" s="64"/>
      <c r="BT50" s="64"/>
      <c r="BU50" s="64"/>
      <c r="BV50" s="64"/>
      <c r="BW50" s="64"/>
      <c r="BX50" s="64"/>
      <c r="BY50" s="64"/>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64"/>
      <c r="BN51" s="64"/>
      <c r="BO51" s="64"/>
      <c r="BP51" s="64"/>
      <c r="BQ51" s="64"/>
      <c r="BR51" s="64"/>
      <c r="BS51" s="64"/>
      <c r="BT51" s="64"/>
      <c r="BU51" s="64"/>
      <c r="BV51" s="64"/>
      <c r="BW51" s="64"/>
      <c r="BX51" s="64"/>
      <c r="BY51" s="64"/>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64"/>
      <c r="BN52" s="64"/>
      <c r="BO52" s="64"/>
      <c r="BP52" s="64"/>
      <c r="BQ52" s="64"/>
      <c r="BR52" s="64"/>
      <c r="BS52" s="64"/>
      <c r="BT52" s="64"/>
      <c r="BU52" s="64"/>
      <c r="BV52" s="64"/>
      <c r="BW52" s="64"/>
      <c r="BX52" s="64"/>
      <c r="BY52" s="64"/>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64"/>
      <c r="BN53" s="64"/>
      <c r="BO53" s="64"/>
      <c r="BP53" s="64"/>
      <c r="BQ53" s="64"/>
      <c r="BR53" s="64"/>
      <c r="BS53" s="64"/>
      <c r="BT53" s="64"/>
      <c r="BU53" s="64"/>
      <c r="BV53" s="64"/>
      <c r="BW53" s="64"/>
      <c r="BX53" s="64"/>
      <c r="BY53" s="64"/>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64"/>
      <c r="BN54" s="64"/>
      <c r="BO54" s="64"/>
      <c r="BP54" s="64"/>
      <c r="BQ54" s="64"/>
      <c r="BR54" s="64"/>
      <c r="BS54" s="64"/>
      <c r="BT54" s="64"/>
      <c r="BU54" s="64"/>
      <c r="BV54" s="64"/>
      <c r="BW54" s="64"/>
      <c r="BX54" s="64"/>
      <c r="BY54" s="64"/>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64"/>
      <c r="BN55" s="64"/>
      <c r="BO55" s="64"/>
      <c r="BP55" s="64"/>
      <c r="BQ55" s="64"/>
      <c r="BR55" s="64"/>
      <c r="BS55" s="64"/>
      <c r="BT55" s="64"/>
      <c r="BU55" s="64"/>
      <c r="BV55" s="64"/>
      <c r="BW55" s="64"/>
      <c r="BX55" s="64"/>
      <c r="BY55" s="64"/>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64"/>
      <c r="BN56" s="64"/>
      <c r="BO56" s="64"/>
      <c r="BP56" s="64"/>
      <c r="BQ56" s="64"/>
      <c r="BR56" s="64"/>
      <c r="BS56" s="64"/>
      <c r="BT56" s="64"/>
      <c r="BU56" s="64"/>
      <c r="BV56" s="64"/>
      <c r="BW56" s="64"/>
      <c r="BX56" s="64"/>
      <c r="BY56" s="64"/>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64"/>
      <c r="BN57" s="64"/>
      <c r="BO57" s="64"/>
      <c r="BP57" s="64"/>
      <c r="BQ57" s="64"/>
      <c r="BR57" s="64"/>
      <c r="BS57" s="64"/>
      <c r="BT57" s="64"/>
      <c r="BU57" s="64"/>
      <c r="BV57" s="64"/>
      <c r="BW57" s="64"/>
      <c r="BX57" s="64"/>
      <c r="BY57" s="64"/>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64"/>
      <c r="BN58" s="64"/>
      <c r="BO58" s="64"/>
      <c r="BP58" s="64"/>
      <c r="BQ58" s="64"/>
      <c r="BR58" s="64"/>
      <c r="BS58" s="64"/>
      <c r="BT58" s="64"/>
      <c r="BU58" s="64"/>
      <c r="BV58" s="64"/>
      <c r="BW58" s="64"/>
      <c r="BX58" s="64"/>
      <c r="BY58" s="64"/>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64"/>
      <c r="BN59" s="64"/>
      <c r="BO59" s="64"/>
      <c r="BP59" s="64"/>
      <c r="BQ59" s="64"/>
      <c r="BR59" s="64"/>
      <c r="BS59" s="64"/>
      <c r="BT59" s="64"/>
      <c r="BU59" s="64"/>
      <c r="BV59" s="64"/>
      <c r="BW59" s="64"/>
      <c r="BX59" s="64"/>
      <c r="BY59" s="64"/>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64"/>
      <c r="BN60" s="64"/>
      <c r="BO60" s="64"/>
      <c r="BP60" s="64"/>
      <c r="BQ60" s="64"/>
      <c r="BR60" s="64"/>
      <c r="BS60" s="64"/>
      <c r="BT60" s="64"/>
      <c r="BU60" s="64"/>
      <c r="BV60" s="64"/>
      <c r="BW60" s="64"/>
      <c r="BX60" s="64"/>
      <c r="BY60" s="64"/>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64"/>
      <c r="BN61" s="64"/>
      <c r="BO61" s="64"/>
      <c r="BP61" s="64"/>
      <c r="BQ61" s="64"/>
      <c r="BR61" s="64"/>
      <c r="BS61" s="64"/>
      <c r="BT61" s="64"/>
      <c r="BU61" s="64"/>
      <c r="BV61" s="64"/>
      <c r="BW61" s="64"/>
      <c r="BX61" s="64"/>
      <c r="BY61" s="64"/>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64"/>
      <c r="BN62" s="64"/>
      <c r="BO62" s="64"/>
      <c r="BP62" s="64"/>
      <c r="BQ62" s="64"/>
      <c r="BR62" s="64"/>
      <c r="BS62" s="64"/>
      <c r="BT62" s="64"/>
      <c r="BU62" s="64"/>
      <c r="BV62" s="64"/>
      <c r="BW62" s="64"/>
      <c r="BX62" s="64"/>
      <c r="BY62" s="64"/>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64"/>
      <c r="BN63" s="64"/>
      <c r="BO63" s="64"/>
      <c r="BP63" s="64"/>
      <c r="BQ63" s="64"/>
      <c r="BR63" s="64"/>
      <c r="BS63" s="64"/>
      <c r="BT63" s="64"/>
      <c r="BU63" s="64"/>
      <c r="BV63" s="64"/>
      <c r="BW63" s="64"/>
      <c r="BX63" s="64"/>
      <c r="BY63" s="64"/>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or68WJY2i8Wb9DdvLiHaEJKMR49khuvBGGmZGBZSpLSJpwTVl7HCNT7P73hW61MWcXgyKa9w2kcz6WvRAXNCw==" saltValue="c/ETbk7QkKkZ1kHMwEMA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204501</v>
      </c>
      <c r="D6" s="34">
        <f t="shared" si="3"/>
        <v>46</v>
      </c>
      <c r="E6" s="34">
        <f t="shared" si="3"/>
        <v>1</v>
      </c>
      <c r="F6" s="34">
        <f t="shared" si="3"/>
        <v>0</v>
      </c>
      <c r="G6" s="34">
        <f t="shared" si="3"/>
        <v>1</v>
      </c>
      <c r="H6" s="34" t="str">
        <f t="shared" si="3"/>
        <v>長野県　山形村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71.680000000000007</v>
      </c>
      <c r="P6" s="35">
        <f t="shared" si="3"/>
        <v>99.64</v>
      </c>
      <c r="Q6" s="35">
        <f t="shared" si="3"/>
        <v>4395</v>
      </c>
      <c r="R6" s="35">
        <f t="shared" si="3"/>
        <v>8772</v>
      </c>
      <c r="S6" s="35">
        <f t="shared" si="3"/>
        <v>24.98</v>
      </c>
      <c r="T6" s="35">
        <f t="shared" si="3"/>
        <v>351.16</v>
      </c>
      <c r="U6" s="35">
        <f t="shared" si="3"/>
        <v>8695</v>
      </c>
      <c r="V6" s="35">
        <f t="shared" si="3"/>
        <v>9.09</v>
      </c>
      <c r="W6" s="35">
        <f t="shared" si="3"/>
        <v>956.55</v>
      </c>
      <c r="X6" s="36">
        <f>IF(X7="",NA(),X7)</f>
        <v>118.32</v>
      </c>
      <c r="Y6" s="36">
        <f t="shared" ref="Y6:AG6" si="4">IF(Y7="",NA(),Y7)</f>
        <v>120.88</v>
      </c>
      <c r="Z6" s="36">
        <f t="shared" si="4"/>
        <v>123.27</v>
      </c>
      <c r="AA6" s="36">
        <f t="shared" si="4"/>
        <v>124.64</v>
      </c>
      <c r="AB6" s="36">
        <f t="shared" si="4"/>
        <v>113.67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2547.86</v>
      </c>
      <c r="AU6" s="36">
        <f t="shared" ref="AU6:BC6" si="6">IF(AU7="",NA(),AU7)</f>
        <v>541.07000000000005</v>
      </c>
      <c r="AV6" s="36">
        <f t="shared" si="6"/>
        <v>903.88</v>
      </c>
      <c r="AW6" s="36">
        <f t="shared" si="6"/>
        <v>953.33</v>
      </c>
      <c r="AX6" s="36">
        <f t="shared" si="6"/>
        <v>1096.21</v>
      </c>
      <c r="AY6" s="36">
        <f t="shared" si="6"/>
        <v>434.72</v>
      </c>
      <c r="AZ6" s="36">
        <f t="shared" si="6"/>
        <v>416.14</v>
      </c>
      <c r="BA6" s="36">
        <f t="shared" si="6"/>
        <v>371.89</v>
      </c>
      <c r="BB6" s="36">
        <f t="shared" si="6"/>
        <v>293.23</v>
      </c>
      <c r="BC6" s="36">
        <f t="shared" si="6"/>
        <v>300.14</v>
      </c>
      <c r="BD6" s="35" t="str">
        <f>IF(BD7="","",IF(BD7="-","【-】","【"&amp;SUBSTITUTE(TEXT(BD7,"#,##0.00"),"-","△")&amp;"】"))</f>
        <v>【261.93】</v>
      </c>
      <c r="BE6" s="36">
        <f>IF(BE7="",NA(),BE7)</f>
        <v>357.9</v>
      </c>
      <c r="BF6" s="36">
        <f t="shared" ref="BF6:BN6" si="7">IF(BF7="",NA(),BF7)</f>
        <v>317.99</v>
      </c>
      <c r="BG6" s="36">
        <f t="shared" si="7"/>
        <v>279.24</v>
      </c>
      <c r="BH6" s="36">
        <f t="shared" si="7"/>
        <v>263.72000000000003</v>
      </c>
      <c r="BI6" s="36">
        <f t="shared" si="7"/>
        <v>246.6</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115.38</v>
      </c>
      <c r="BQ6" s="36">
        <f t="shared" ref="BQ6:BY6" si="8">IF(BQ7="",NA(),BQ7)</f>
        <v>117.68</v>
      </c>
      <c r="BR6" s="36">
        <f t="shared" si="8"/>
        <v>119.73</v>
      </c>
      <c r="BS6" s="36">
        <f t="shared" si="8"/>
        <v>120.34</v>
      </c>
      <c r="BT6" s="36">
        <f t="shared" si="8"/>
        <v>109.76</v>
      </c>
      <c r="BU6" s="36">
        <f t="shared" si="8"/>
        <v>93.66</v>
      </c>
      <c r="BV6" s="36">
        <f t="shared" si="8"/>
        <v>92.76</v>
      </c>
      <c r="BW6" s="36">
        <f t="shared" si="8"/>
        <v>93.28</v>
      </c>
      <c r="BX6" s="36">
        <f t="shared" si="8"/>
        <v>87.51</v>
      </c>
      <c r="BY6" s="36">
        <f t="shared" si="8"/>
        <v>84.77</v>
      </c>
      <c r="BZ6" s="35" t="str">
        <f>IF(BZ7="","",IF(BZ7="-","【-】","【"&amp;SUBSTITUTE(TEXT(BZ7,"#,##0.00"),"-","△")&amp;"】"))</f>
        <v>【103.91】</v>
      </c>
      <c r="CA6" s="36">
        <f>IF(CA7="",NA(),CA7)</f>
        <v>199.97</v>
      </c>
      <c r="CB6" s="36">
        <f t="shared" ref="CB6:CJ6" si="9">IF(CB7="",NA(),CB7)</f>
        <v>195.07</v>
      </c>
      <c r="CC6" s="36">
        <f t="shared" si="9"/>
        <v>193.01</v>
      </c>
      <c r="CD6" s="36">
        <f t="shared" si="9"/>
        <v>190.87</v>
      </c>
      <c r="CE6" s="36">
        <f t="shared" si="9"/>
        <v>210.25</v>
      </c>
      <c r="CF6" s="36">
        <f t="shared" si="9"/>
        <v>208.21</v>
      </c>
      <c r="CG6" s="36">
        <f t="shared" si="9"/>
        <v>208.67</v>
      </c>
      <c r="CH6" s="36">
        <f t="shared" si="9"/>
        <v>208.29</v>
      </c>
      <c r="CI6" s="36">
        <f t="shared" si="9"/>
        <v>218.42</v>
      </c>
      <c r="CJ6" s="36">
        <f t="shared" si="9"/>
        <v>227.27</v>
      </c>
      <c r="CK6" s="35" t="str">
        <f>IF(CK7="","",IF(CK7="-","【-】","【"&amp;SUBSTITUTE(TEXT(CK7,"#,##0.00"),"-","△")&amp;"】"))</f>
        <v>【167.11】</v>
      </c>
      <c r="CL6" s="36">
        <f>IF(CL7="",NA(),CL7)</f>
        <v>70.23</v>
      </c>
      <c r="CM6" s="36">
        <f t="shared" ref="CM6:CU6" si="10">IF(CM7="",NA(),CM7)</f>
        <v>68.55</v>
      </c>
      <c r="CN6" s="36">
        <f t="shared" si="10"/>
        <v>77.89</v>
      </c>
      <c r="CO6" s="36">
        <f t="shared" si="10"/>
        <v>76.099999999999994</v>
      </c>
      <c r="CP6" s="36">
        <f t="shared" si="10"/>
        <v>74.650000000000006</v>
      </c>
      <c r="CQ6" s="36">
        <f t="shared" si="10"/>
        <v>49.22</v>
      </c>
      <c r="CR6" s="36">
        <f t="shared" si="10"/>
        <v>49.08</v>
      </c>
      <c r="CS6" s="36">
        <f t="shared" si="10"/>
        <v>49.32</v>
      </c>
      <c r="CT6" s="36">
        <f t="shared" si="10"/>
        <v>50.24</v>
      </c>
      <c r="CU6" s="36">
        <f t="shared" si="10"/>
        <v>50.29</v>
      </c>
      <c r="CV6" s="35" t="str">
        <f>IF(CV7="","",IF(CV7="-","【-】","【"&amp;SUBSTITUTE(TEXT(CV7,"#,##0.00"),"-","△")&amp;"】"))</f>
        <v>【60.27】</v>
      </c>
      <c r="CW6" s="36">
        <f>IF(CW7="",NA(),CW7)</f>
        <v>81.95</v>
      </c>
      <c r="CX6" s="36">
        <f t="shared" ref="CX6:DF6" si="11">IF(CX7="",NA(),CX7)</f>
        <v>84.92</v>
      </c>
      <c r="CY6" s="36">
        <f t="shared" si="11"/>
        <v>77.41</v>
      </c>
      <c r="CZ6" s="36">
        <f t="shared" si="11"/>
        <v>79.28</v>
      </c>
      <c r="DA6" s="36">
        <f t="shared" si="11"/>
        <v>80.319999999999993</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52.66</v>
      </c>
      <c r="DI6" s="36">
        <f t="shared" ref="DI6:DQ6" si="12">IF(DI7="",NA(),DI7)</f>
        <v>53.94</v>
      </c>
      <c r="DJ6" s="36">
        <f t="shared" si="12"/>
        <v>56.44</v>
      </c>
      <c r="DK6" s="36">
        <f t="shared" si="12"/>
        <v>59.25</v>
      </c>
      <c r="DL6" s="36">
        <f t="shared" si="12"/>
        <v>60.96</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6">
        <f t="shared" si="13"/>
        <v>6.94</v>
      </c>
      <c r="DV6" s="36">
        <f t="shared" si="13"/>
        <v>7.63</v>
      </c>
      <c r="DW6" s="36">
        <f t="shared" si="13"/>
        <v>8.19</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6">
        <f t="shared" si="14"/>
        <v>0.46</v>
      </c>
      <c r="EG6" s="36">
        <f t="shared" si="14"/>
        <v>0.78</v>
      </c>
      <c r="EH6" s="36">
        <f t="shared" si="14"/>
        <v>0.76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204501</v>
      </c>
      <c r="D7" s="38">
        <v>46</v>
      </c>
      <c r="E7" s="38">
        <v>1</v>
      </c>
      <c r="F7" s="38">
        <v>0</v>
      </c>
      <c r="G7" s="38">
        <v>1</v>
      </c>
      <c r="H7" s="38" t="s">
        <v>93</v>
      </c>
      <c r="I7" s="38" t="s">
        <v>94</v>
      </c>
      <c r="J7" s="38" t="s">
        <v>95</v>
      </c>
      <c r="K7" s="38" t="s">
        <v>96</v>
      </c>
      <c r="L7" s="38" t="s">
        <v>97</v>
      </c>
      <c r="M7" s="38" t="s">
        <v>98</v>
      </c>
      <c r="N7" s="39" t="s">
        <v>99</v>
      </c>
      <c r="O7" s="39">
        <v>71.680000000000007</v>
      </c>
      <c r="P7" s="39">
        <v>99.64</v>
      </c>
      <c r="Q7" s="39">
        <v>4395</v>
      </c>
      <c r="R7" s="39">
        <v>8772</v>
      </c>
      <c r="S7" s="39">
        <v>24.98</v>
      </c>
      <c r="T7" s="39">
        <v>351.16</v>
      </c>
      <c r="U7" s="39">
        <v>8695</v>
      </c>
      <c r="V7" s="39">
        <v>9.09</v>
      </c>
      <c r="W7" s="39">
        <v>956.55</v>
      </c>
      <c r="X7" s="39">
        <v>118.32</v>
      </c>
      <c r="Y7" s="39">
        <v>120.88</v>
      </c>
      <c r="Z7" s="39">
        <v>123.27</v>
      </c>
      <c r="AA7" s="39">
        <v>124.64</v>
      </c>
      <c r="AB7" s="39">
        <v>113.67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2547.86</v>
      </c>
      <c r="AU7" s="39">
        <v>541.07000000000005</v>
      </c>
      <c r="AV7" s="39">
        <v>903.88</v>
      </c>
      <c r="AW7" s="39">
        <v>953.33</v>
      </c>
      <c r="AX7" s="39">
        <v>1096.21</v>
      </c>
      <c r="AY7" s="39">
        <v>434.72</v>
      </c>
      <c r="AZ7" s="39">
        <v>416.14</v>
      </c>
      <c r="BA7" s="39">
        <v>371.89</v>
      </c>
      <c r="BB7" s="39">
        <v>293.23</v>
      </c>
      <c r="BC7" s="39">
        <v>300.14</v>
      </c>
      <c r="BD7" s="39">
        <v>261.93</v>
      </c>
      <c r="BE7" s="39">
        <v>357.9</v>
      </c>
      <c r="BF7" s="39">
        <v>317.99</v>
      </c>
      <c r="BG7" s="39">
        <v>279.24</v>
      </c>
      <c r="BH7" s="39">
        <v>263.72000000000003</v>
      </c>
      <c r="BI7" s="39">
        <v>246.6</v>
      </c>
      <c r="BJ7" s="39">
        <v>495.76</v>
      </c>
      <c r="BK7" s="39">
        <v>487.22</v>
      </c>
      <c r="BL7" s="39">
        <v>483.11</v>
      </c>
      <c r="BM7" s="39">
        <v>542.29999999999995</v>
      </c>
      <c r="BN7" s="39">
        <v>566.65</v>
      </c>
      <c r="BO7" s="39">
        <v>270.45999999999998</v>
      </c>
      <c r="BP7" s="39">
        <v>115.38</v>
      </c>
      <c r="BQ7" s="39">
        <v>117.68</v>
      </c>
      <c r="BR7" s="39">
        <v>119.73</v>
      </c>
      <c r="BS7" s="39">
        <v>120.34</v>
      </c>
      <c r="BT7" s="39">
        <v>109.76</v>
      </c>
      <c r="BU7" s="39">
        <v>93.66</v>
      </c>
      <c r="BV7" s="39">
        <v>92.76</v>
      </c>
      <c r="BW7" s="39">
        <v>93.28</v>
      </c>
      <c r="BX7" s="39">
        <v>87.51</v>
      </c>
      <c r="BY7" s="39">
        <v>84.77</v>
      </c>
      <c r="BZ7" s="39">
        <v>103.91</v>
      </c>
      <c r="CA7" s="39">
        <v>199.97</v>
      </c>
      <c r="CB7" s="39">
        <v>195.07</v>
      </c>
      <c r="CC7" s="39">
        <v>193.01</v>
      </c>
      <c r="CD7" s="39">
        <v>190.87</v>
      </c>
      <c r="CE7" s="39">
        <v>210.25</v>
      </c>
      <c r="CF7" s="39">
        <v>208.21</v>
      </c>
      <c r="CG7" s="39">
        <v>208.67</v>
      </c>
      <c r="CH7" s="39">
        <v>208.29</v>
      </c>
      <c r="CI7" s="39">
        <v>218.42</v>
      </c>
      <c r="CJ7" s="39">
        <v>227.27</v>
      </c>
      <c r="CK7" s="39">
        <v>167.11</v>
      </c>
      <c r="CL7" s="39">
        <v>70.23</v>
      </c>
      <c r="CM7" s="39">
        <v>68.55</v>
      </c>
      <c r="CN7" s="39">
        <v>77.89</v>
      </c>
      <c r="CO7" s="39">
        <v>76.099999999999994</v>
      </c>
      <c r="CP7" s="39">
        <v>74.650000000000006</v>
      </c>
      <c r="CQ7" s="39">
        <v>49.22</v>
      </c>
      <c r="CR7" s="39">
        <v>49.08</v>
      </c>
      <c r="CS7" s="39">
        <v>49.32</v>
      </c>
      <c r="CT7" s="39">
        <v>50.24</v>
      </c>
      <c r="CU7" s="39">
        <v>50.29</v>
      </c>
      <c r="CV7" s="39">
        <v>60.27</v>
      </c>
      <c r="CW7" s="39">
        <v>81.95</v>
      </c>
      <c r="CX7" s="39">
        <v>84.92</v>
      </c>
      <c r="CY7" s="39">
        <v>77.41</v>
      </c>
      <c r="CZ7" s="39">
        <v>79.28</v>
      </c>
      <c r="DA7" s="39">
        <v>80.319999999999993</v>
      </c>
      <c r="DB7" s="39">
        <v>79.48</v>
      </c>
      <c r="DC7" s="39">
        <v>79.3</v>
      </c>
      <c r="DD7" s="39">
        <v>79.34</v>
      </c>
      <c r="DE7" s="39">
        <v>78.650000000000006</v>
      </c>
      <c r="DF7" s="39">
        <v>77.73</v>
      </c>
      <c r="DG7" s="39">
        <v>89.92</v>
      </c>
      <c r="DH7" s="39">
        <v>52.66</v>
      </c>
      <c r="DI7" s="39">
        <v>53.94</v>
      </c>
      <c r="DJ7" s="39">
        <v>56.44</v>
      </c>
      <c r="DK7" s="39">
        <v>59.25</v>
      </c>
      <c r="DL7" s="39">
        <v>60.96</v>
      </c>
      <c r="DM7" s="39">
        <v>46.12</v>
      </c>
      <c r="DN7" s="39">
        <v>47.44</v>
      </c>
      <c r="DO7" s="39">
        <v>48.3</v>
      </c>
      <c r="DP7" s="39">
        <v>45.14</v>
      </c>
      <c r="DQ7" s="39">
        <v>45.85</v>
      </c>
      <c r="DR7" s="39">
        <v>48.85</v>
      </c>
      <c r="DS7" s="39">
        <v>0</v>
      </c>
      <c r="DT7" s="39">
        <v>0</v>
      </c>
      <c r="DU7" s="39">
        <v>6.94</v>
      </c>
      <c r="DV7" s="39">
        <v>7.63</v>
      </c>
      <c r="DW7" s="39">
        <v>8.19</v>
      </c>
      <c r="DX7" s="39">
        <v>9.86</v>
      </c>
      <c r="DY7" s="39">
        <v>11.16</v>
      </c>
      <c r="DZ7" s="39">
        <v>12.43</v>
      </c>
      <c r="EA7" s="39">
        <v>13.58</v>
      </c>
      <c r="EB7" s="39">
        <v>14.13</v>
      </c>
      <c r="EC7" s="39">
        <v>17.8</v>
      </c>
      <c r="ED7" s="39">
        <v>0</v>
      </c>
      <c r="EE7" s="39">
        <v>0</v>
      </c>
      <c r="EF7" s="39">
        <v>0.46</v>
      </c>
      <c r="EG7" s="39">
        <v>0.78</v>
      </c>
      <c r="EH7" s="39">
        <v>0.76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2020-01-23T06:08:09Z</cp:lastPrinted>
  <dcterms:created xsi:type="dcterms:W3CDTF">2019-12-05T04:16:24Z</dcterms:created>
  <dcterms:modified xsi:type="dcterms:W3CDTF">2020-03-02T05:22:49Z</dcterms:modified>
  <cp:category/>
</cp:coreProperties>
</file>