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323 木曽町\"/>
    </mc:Choice>
  </mc:AlternateContent>
  <workbookProtection workbookAlgorithmName="SHA-512" workbookHashValue="7QkDpniRWWHoQIr+7UgL0MTU2pb5fy2YpQdqWTTREaMqHM2X9JetzP7vGbLKePxKx8ony9R/R5ck5WmhlJy3gA==" workbookSaltValue="u2ylaqTTT68fqEWEhNH5W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<sst xmlns="http://schemas.openxmlformats.org/spreadsheetml/2006/main" count="239" uniqueCount="114">
  <si>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</si>
  <si>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</si>
  <si>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</si>
  <si>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</si>
  <si>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</si>
  <si>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</si>
  <si>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</si>
  <si>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</si>
  <si>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</si>
  <si>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</si>
  <si>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</si>
  <si>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</si>
  <si>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</si>
  <si>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</si>
  <si>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</si>
  <si>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</si>
  <si>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</si>
  <si>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</si>
  <si>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</si>
  <si>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</si>
  <si>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</si>
  <si>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</si>
  <si>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</si>
  <si>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</si>
  <si>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</si>
  <si>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</si>
  <si>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</si>
  <si>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</si>
  <si>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</si>
  <si>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</si>
  <si>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</si>
  <si>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</si>
  <si>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</si>
  <si>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</si>
  <si>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</si>
  <si>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</si>
  <si>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</si>
  <si>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</si>
  <si>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</si>
  <si>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</si>
  <si>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</si>
  <si>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</si>
  <si>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</si>
  <si>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</si>
  <si>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</si>
  <si>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</si>
  <si>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</si>
  <si>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</si>
  <si>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</si>
  <si>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</si>
  <si>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</si>
  <si>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</si>
  <si>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</si>
  <si>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</si>
  <si>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</si>
  <si>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</si>
  <si>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</si>
  <si>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</si>
  <si>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</si>
  <si>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</si>
  <si>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</si>
  <si>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</si>
  <si>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</si>
  <si>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</si>
  <si>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</si>
  <si>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</si>
  <si>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</si>
  <si>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</si>
  <si>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</si>
  <si>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</si>
  <si>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</si>
  <si>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</si>
  <si>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</si>
  <si>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</si>
  <si>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</si>
  <si>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</si>
  <si>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</si>
  <si>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</si>
  <si>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</si>
  <si>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</si>
  <si>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</si>
  <si>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</si>
  <si>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</si>
  <si>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</si>
  <si>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</si>
  <si>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</si>
  <si>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</si>
  <si>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</si>
  <si>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</si>
  <si>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</si>
  <si>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</si>
  <si>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</si>
  <si>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</si>
  <si>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</si>
  <si>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</si>
  <si>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</si>
  <si>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</si>
  <si>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</si>
  <si>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木曽町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</si>
  <si>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</si>
  <si>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</si>
  <si>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</si>
  <si>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</si>
  <si>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</si>
  <si>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</si>
  <si>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</si>
  <si>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</si>
  <si>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</si>
  <si>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</si>
  <si>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</si>
  <si>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</si>
  <si>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徐々に下降傾向にあり、人口減少による料金収入の減少や汚水処理費などの増大により前年を大きく下回り経営が悪化した。従来より経営に必要な費用は料金収入などの経常的な収入で賄えず、一般会計繰入金も財源に充てている中で、さらに経営は厳しいものとなった。
　汚水処理費用などが増加し経費回収率は下降、汚水処理原価は高騰へと厳しさを示している。処理区域内人口も年々減少しており、経営はさらに厳しさを増すものと想定される。
　施設利用率は高い数値が望ましいが、 約30%と非常に低い数値となっている。これは処理区域内人口が供用開始時より減少していることによるもので、止むを得ないものと判断される。
　なお、水洗化率は100%である。</t>
    <rPh sb="1" eb="4">
      <t>シュウエキテキ</t>
    </rPh>
    <rPh sb="4" eb="6">
      <t>シュウシ</t>
    </rPh>
    <rPh sb="6" eb="8">
      <t>ヒリツ</t>
    </rPh>
    <rPh sb="9" eb="11">
      <t>ジョジョ</t>
    </rPh>
    <rPh sb="12" eb="14">
      <t>カコウ</t>
    </rPh>
    <rPh sb="14" eb="16">
      <t>ケイコウ</t>
    </rPh>
    <rPh sb="20" eb="22">
      <t>ジンコウ</t>
    </rPh>
    <rPh sb="22" eb="24">
      <t>ゲンショウ</t>
    </rPh>
    <rPh sb="27" eb="29">
      <t>リョウキン</t>
    </rPh>
    <rPh sb="29" eb="31">
      <t>シュウニュウ</t>
    </rPh>
    <rPh sb="32" eb="34">
      <t>ゲンショウ</t>
    </rPh>
    <rPh sb="35" eb="37">
      <t>オスイ</t>
    </rPh>
    <rPh sb="37" eb="39">
      <t>ショリ</t>
    </rPh>
    <rPh sb="39" eb="40">
      <t>ヒ</t>
    </rPh>
    <rPh sb="43" eb="45">
      <t>ゾウダイ</t>
    </rPh>
    <rPh sb="48" eb="50">
      <t>ゼンネン</t>
    </rPh>
    <rPh sb="51" eb="52">
      <t>オオ</t>
    </rPh>
    <rPh sb="142" eb="144">
      <t>ゾウカ</t>
    </rPh>
    <rPh sb="145" eb="147">
      <t>ケイヒ</t>
    </rPh>
    <rPh sb="147" eb="149">
      <t>カイシュウ</t>
    </rPh>
    <rPh sb="149" eb="150">
      <t>リツ</t>
    </rPh>
    <rPh sb="151" eb="153">
      <t>カコウ</t>
    </rPh>
    <rPh sb="154" eb="156">
      <t>オスイ</t>
    </rPh>
    <rPh sb="156" eb="158">
      <t>ショリ</t>
    </rPh>
    <rPh sb="158" eb="160">
      <t>ゲンカ</t>
    </rPh>
    <rPh sb="161" eb="163">
      <t>コウトウ</t>
    </rPh>
    <rPh sb="165" eb="166">
      <t>キビ</t>
    </rPh>
    <rPh sb="169" eb="170">
      <t>シメ</t>
    </rPh>
    <rPh sb="175" eb="177">
      <t>ショリ</t>
    </rPh>
    <rPh sb="177" eb="180">
      <t>クイキナイ</t>
    </rPh>
    <rPh sb="180" eb="182">
      <t>ジンコウ</t>
    </rPh>
    <rPh sb="183" eb="185">
      <t>ネンネン</t>
    </rPh>
    <rPh sb="185" eb="187">
      <t>ゲンショウ</t>
    </rPh>
    <rPh sb="192" eb="194">
      <t>ケイエイ</t>
    </rPh>
    <rPh sb="198" eb="199">
      <t>キビ</t>
    </rPh>
    <rPh sb="202" eb="203">
      <t>マ</t>
    </rPh>
    <rPh sb="207" eb="209">
      <t>ソウテイ</t>
    </rPh>
    <rPh sb="215" eb="217">
      <t>シセツ</t>
    </rPh>
    <rPh sb="217" eb="219">
      <t>リヨウ</t>
    </rPh>
    <rPh sb="219" eb="220">
      <t>リツ</t>
    </rPh>
    <rPh sb="221" eb="222">
      <t>タカ</t>
    </rPh>
    <rPh sb="223" eb="225">
      <t>スウチ</t>
    </rPh>
    <rPh sb="226" eb="227">
      <t>ノゾ</t>
    </rPh>
    <rPh sb="233" eb="234">
      <t>ヤク</t>
    </rPh>
    <rPh sb="238" eb="240">
      <t>ヒジョウ</t>
    </rPh>
    <rPh sb="241" eb="242">
      <t>ヒク</t>
    </rPh>
    <rPh sb="243" eb="245">
      <t>スウチ</t>
    </rPh>
    <rPh sb="255" eb="257">
      <t>ショリ</t>
    </rPh>
    <rPh sb="257" eb="260">
      <t>クイキナイ</t>
    </rPh>
    <rPh sb="260" eb="262">
      <t>ジンコウ</t>
    </rPh>
    <rPh sb="263" eb="265">
      <t>キョウヨウ</t>
    </rPh>
    <rPh sb="265" eb="267">
      <t>カイシ</t>
    </rPh>
    <rPh sb="267" eb="268">
      <t>ジ</t>
    </rPh>
    <rPh sb="270" eb="272">
      <t>ゲンショウ</t>
    </rPh>
    <rPh sb="285" eb="286">
      <t>ヤ</t>
    </rPh>
    <rPh sb="288" eb="289">
      <t>エ</t>
    </rPh>
    <rPh sb="294" eb="296">
      <t>ハンダン</t>
    </rPh>
    <rPh sb="305" eb="309">
      <t>スイセンカリツ</t>
    </rPh>
    <phoneticPr fontId="4"/>
  </si>
  <si>
    <t>　機械設備は使用状況により更新を進めているが、管渠改善率は過去10年以上０%となっている。 これは平成17年度の供用開始から14年と施設が比較的新しく、耐用年数を超えるものが存在しないためである。将来的には計画的に更新することや予防保全的な管理により長寿命化を図る必要がある。</t>
    <rPh sb="1" eb="3">
      <t>キカイ</t>
    </rPh>
    <rPh sb="3" eb="5">
      <t>セツビ</t>
    </rPh>
    <rPh sb="6" eb="8">
      <t>シヨウ</t>
    </rPh>
    <rPh sb="8" eb="10">
      <t>ジョウキョウ</t>
    </rPh>
    <rPh sb="13" eb="15">
      <t>コウシン</t>
    </rPh>
    <rPh sb="16" eb="17">
      <t>スス</t>
    </rPh>
    <rPh sb="23" eb="25">
      <t>カンキョ</t>
    </rPh>
    <rPh sb="25" eb="27">
      <t>カイゼン</t>
    </rPh>
    <rPh sb="27" eb="28">
      <t>リツ</t>
    </rPh>
    <rPh sb="29" eb="31">
      <t>カコ</t>
    </rPh>
    <rPh sb="33" eb="36">
      <t>ネンイジョウ</t>
    </rPh>
    <rPh sb="49" eb="51">
      <t>ヘイセイ</t>
    </rPh>
    <rPh sb="53" eb="55">
      <t>ネンド</t>
    </rPh>
    <rPh sb="56" eb="58">
      <t>キョウヨウ</t>
    </rPh>
    <rPh sb="58" eb="60">
      <t>カイシ</t>
    </rPh>
    <rPh sb="64" eb="65">
      <t>ネン</t>
    </rPh>
    <rPh sb="66" eb="68">
      <t>シセツ</t>
    </rPh>
    <rPh sb="69" eb="72">
      <t>ヒカクテキ</t>
    </rPh>
    <rPh sb="72" eb="73">
      <t>アタラ</t>
    </rPh>
    <rPh sb="76" eb="78">
      <t>タイヨウ</t>
    </rPh>
    <rPh sb="78" eb="80">
      <t>ネンスウ</t>
    </rPh>
    <rPh sb="81" eb="82">
      <t>コ</t>
    </rPh>
    <rPh sb="87" eb="89">
      <t>ソンザイ</t>
    </rPh>
    <rPh sb="98" eb="101">
      <t>ショウライテキ</t>
    </rPh>
    <rPh sb="103" eb="106">
      <t>ケイカクテキ</t>
    </rPh>
    <rPh sb="107" eb="109">
      <t>コウシン</t>
    </rPh>
    <rPh sb="114" eb="116">
      <t>ヨボウ</t>
    </rPh>
    <rPh sb="116" eb="119">
      <t>ホゼンテキ</t>
    </rPh>
    <rPh sb="120" eb="122">
      <t>カンリ</t>
    </rPh>
    <rPh sb="125" eb="129">
      <t>チョウジュミョウカ</t>
    </rPh>
    <rPh sb="130" eb="131">
      <t>ハカ</t>
    </rPh>
    <rPh sb="132" eb="134">
      <t>ヒツヨウ</t>
    </rPh>
    <phoneticPr fontId="4"/>
  </si>
  <si>
    <t>　施設が比較的新しいため当面は大規模な更新投資が必要となる状況にはないが、処理区域内人口が大きく減少している。
　施設規模の現状維持を図るとともに経費の低減に留意する必要がある。</t>
    <rPh sb="1" eb="3">
      <t>シセツ</t>
    </rPh>
    <rPh sb="4" eb="7">
      <t>ヒカクテキ</t>
    </rPh>
    <rPh sb="7" eb="8">
      <t>アタラ</t>
    </rPh>
    <rPh sb="12" eb="14">
      <t>トウメン</t>
    </rPh>
    <rPh sb="15" eb="18">
      <t>ダイキボ</t>
    </rPh>
    <rPh sb="19" eb="21">
      <t>コウシン</t>
    </rPh>
    <rPh sb="21" eb="23">
      <t>トウシ</t>
    </rPh>
    <rPh sb="24" eb="26">
      <t>ヒツヨウ</t>
    </rPh>
    <rPh sb="29" eb="31">
      <t>ジョウキョウ</t>
    </rPh>
    <rPh sb="37" eb="39">
      <t>ショリ</t>
    </rPh>
    <rPh sb="39" eb="42">
      <t>クイキナイ</t>
    </rPh>
    <rPh sb="42" eb="44">
      <t>ジンコウ</t>
    </rPh>
    <rPh sb="45" eb="46">
      <t>オオ</t>
    </rPh>
    <rPh sb="48" eb="50">
      <t>ゲンショウ</t>
    </rPh>
    <rPh sb="57" eb="59">
      <t>シセツ</t>
    </rPh>
    <rPh sb="59" eb="61">
      <t>キボ</t>
    </rPh>
    <rPh sb="62" eb="64">
      <t>ゲンジョウ</t>
    </rPh>
    <rPh sb="64" eb="66">
      <t>イジ</t>
    </rPh>
    <rPh sb="67" eb="68">
      <t>ハカ</t>
    </rPh>
    <rPh sb="73" eb="75">
      <t>ケイヒ</t>
    </rPh>
    <rPh sb="76" eb="78">
      <t>テイゲン</t>
    </rPh>
    <rPh sb="79" eb="81">
      <t>リュウイ</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</si>
</sst>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E6-4EB5-BEB7-4C0D1488C7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E6-4EB5-BEB7-4C0D1488C7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33.5</c:v>
                </c:pt>
                <c:pt idx="1">
                  <c:v>32.51</c:v>
                </c:pt>
                <c:pt idx="2">
                  <c:v>32.51</c:v>
                </c:pt>
                <c:pt idx="3">
                  <c:v>30.54</c:v>
                </c:pt>
                <c:pt idx="4">
                  <c:v>30.05</c:v>
                </c:pt>
              </c:numCache>
            </c:numRef>
          </c:val>
          <c:extLst>
            <c:ext xmlns:c16="http://schemas.microsoft.com/office/drawing/2014/chart" uri="{C3380CC4-5D6E-409C-BE32-E72D297353CC}">
              <c16:uniqueId val="{00000000-4734-479C-B40A-88D807F310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4734-479C-B40A-88D807F310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685-4DB6-AD26-4301F27E7F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9685-4DB6-AD26-4301F27E7F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98.33</c:v>
                </c:pt>
                <c:pt idx="1">
                  <c:v>106.93</c:v>
                </c:pt>
                <c:pt idx="2">
                  <c:v>101.48</c:v>
                </c:pt>
                <c:pt idx="3">
                  <c:v>98.23</c:v>
                </c:pt>
                <c:pt idx="4">
                  <c:v>77.239999999999995</c:v>
                </c:pt>
              </c:numCache>
            </c:numRef>
          </c:val>
          <c:extLst>
            <c:ext xmlns:c16="http://schemas.microsoft.com/office/drawing/2014/chart" uri="{C3380CC4-5D6E-409C-BE32-E72D297353CC}">
              <c16:uniqueId val="{00000000-315E-413E-AF69-7F6BD8AC3A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5E-413E-AF69-7F6BD8AC3A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E-4638-9680-71055CF6D3C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E-4638-9680-71055CF6D3C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E1-4BF1-9079-AFD95316384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E1-4BF1-9079-AFD95316384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5-4F8D-8B90-742AD6A307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5-4F8D-8B90-742AD6A307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AA-4B76-BCF4-D0AE508E88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A-4B76-BCF4-D0AE508E88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1B-4D38-B040-6B4EA5AD4E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B41B-4D38-B040-6B4EA5AD4E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97.17</c:v>
                </c:pt>
                <c:pt idx="1">
                  <c:v>105.74</c:v>
                </c:pt>
                <c:pt idx="2">
                  <c:v>96.8</c:v>
                </c:pt>
                <c:pt idx="3">
                  <c:v>78.75</c:v>
                </c:pt>
                <c:pt idx="4">
                  <c:v>70.38</c:v>
                </c:pt>
              </c:numCache>
            </c:numRef>
          </c:val>
          <c:extLst>
            <c:ext xmlns:c16="http://schemas.microsoft.com/office/drawing/2014/chart" uri="{C3380CC4-5D6E-409C-BE32-E72D297353CC}">
              <c16:uniqueId val="{00000000-993D-448F-AFFB-9A5B44BED3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993D-448F-AFFB-9A5B44BED3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226.44</c:v>
                </c:pt>
                <c:pt idx="1">
                  <c:v>211.19</c:v>
                </c:pt>
                <c:pt idx="2">
                  <c:v>234.13</c:v>
                </c:pt>
                <c:pt idx="3">
                  <c:v>284.68</c:v>
                </c:pt>
                <c:pt idx="4">
                  <c:v>293.56</c:v>
                </c:pt>
              </c:numCache>
            </c:numRef>
          </c:val>
          <c:extLst>
            <c:ext xmlns:c16="http://schemas.microsoft.com/office/drawing/2014/chart" uri="{C3380CC4-5D6E-409C-BE32-E72D297353CC}">
              <c16:uniqueId val="{00000000-8026-48EC-8B3D-43C35F8711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8026-48EC-8B3D-43C35F8711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木曽町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11169</v>
      </c>
      <c r="AM8" s="69"/>
      <c r="AN8" s="69"/>
      <c r="AO8" s="69"/>
      <c r="AP8" s="69"/>
      <c r="AQ8" s="69"/>
      <c r="AR8" s="69"/>
      <c r="AS8" s="69"/>
      <c r="AT8" s="68">
        <f>データ!T6</f>
        <v>476.03</v>
      </c>
      <c r="AU8" s="68"/>
      <c r="AV8" s="68"/>
      <c r="AW8" s="68"/>
      <c r="AX8" s="68"/>
      <c r="AY8" s="68"/>
      <c r="AZ8" s="68"/>
      <c r="BA8" s="68"/>
      <c r="BB8" s="68">
        <f>データ!U6</f>
        <v>23.46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1.42</v>
      </c>
      <c r="Q10" s="68"/>
      <c r="R10" s="68"/>
      <c r="S10" s="68"/>
      <c r="T10" s="68"/>
      <c r="U10" s="68"/>
      <c r="V10" s="68"/>
      <c r="W10" s="68">
        <f>データ!Q6</f>
        <v>100</v>
      </c>
      <c r="X10" s="68"/>
      <c r="Y10" s="68"/>
      <c r="Z10" s="68"/>
      <c r="AA10" s="68"/>
      <c r="AB10" s="68"/>
      <c r="AC10" s="68"/>
      <c r="AD10" s="69">
        <f>データ!R6</f>
        <v>3888</v>
      </c>
      <c r="AE10" s="69"/>
      <c r="AF10" s="69"/>
      <c r="AG10" s="69"/>
      <c r="AH10" s="69"/>
      <c r="AI10" s="69"/>
      <c r="AJ10" s="69"/>
      <c r="AK10" s="2"/>
      <c r="AL10" s="69">
        <f>データ!V6</f>
        <v>157</v>
      </c>
      <c r="AM10" s="69"/>
      <c r="AN10" s="69"/>
      <c r="AO10" s="69"/>
      <c r="AP10" s="69"/>
      <c r="AQ10" s="69"/>
      <c r="AR10" s="69"/>
      <c r="AS10" s="69"/>
      <c r="AT10" s="68">
        <f>データ!W6</f>
        <v>0.02</v>
      </c>
      <c r="AU10" s="68"/>
      <c r="AV10" s="68"/>
      <c r="AW10" s="68"/>
      <c r="AX10" s="68"/>
      <c r="AY10" s="68"/>
      <c r="AZ10" s="68"/>
      <c r="BA10" s="68"/>
      <c r="BB10" s="68">
        <f>データ!X6</f>
        <v>7850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112</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43</v>
      </c>
      <c r="O86" s="26" t="str">
        <f>データ!EO6</f>
        <v>【-】</v>
      </c>
    </row>
  </sheetData>
  <sheetProtection algorithmName="SHA-512" hashValue="FkXYup9yx8vu2hTnwrG927lKsHp/OZ4zCoi3vxUeqihQjypJ13dgjf8UWxoUFRYnvtYuSrR1Krs03afX8zmbxw==" saltValue="a/JLkNC01DAuCkeGyGCu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204323</v>
      </c>
      <c r="D6" s="33">
        <f t="shared" si="3"/>
        <v>47</v>
      </c>
      <c r="E6" s="33">
        <f t="shared" si="3"/>
        <v>18</v>
      </c>
      <c r="F6" s="33">
        <f t="shared" si="3"/>
        <v>0</v>
      </c>
      <c r="G6" s="33">
        <f t="shared" si="3"/>
        <v>0</v>
      </c>
      <c r="H6" s="33" t="str">
        <f t="shared" si="3"/>
        <v>長野県　木曽町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1.42</v>
      </c>
      <c r="Q6" s="34">
        <f t="shared" si="3"/>
        <v>100</v>
      </c>
      <c r="R6" s="34">
        <f t="shared" si="3"/>
        <v>3888</v>
      </c>
      <c r="S6" s="34">
        <f t="shared" si="3"/>
        <v>11169</v>
      </c>
      <c r="T6" s="34">
        <f t="shared" si="3"/>
        <v>476.03</v>
      </c>
      <c r="U6" s="34">
        <f t="shared" si="3"/>
        <v>23.46</v>
      </c>
      <c r="V6" s="34">
        <f t="shared" si="3"/>
        <v>157</v>
      </c>
      <c r="W6" s="34">
        <f t="shared" si="3"/>
        <v>0.02</v>
      </c>
      <c r="X6" s="34">
        <f t="shared" si="3"/>
        <v>7850</v>
      </c>
      <c r="Y6" s="35">
        <f>IF(Y7="",NA(),Y7)</f>
        <v>98.33</v>
      </c>
      <c r="Z6" s="35">
        <f t="shared" ref="Z6:AH6" si="4">IF(Z7="",NA(),Z7)</f>
        <v>106.93</v>
      </c>
      <c r="AA6" s="35">
        <f t="shared" si="4"/>
        <v>101.48</v>
      </c>
      <c r="AB6" s="35">
        <f t="shared" si="4"/>
        <v>98.23</v>
      </c>
      <c r="AC6" s="35">
        <f t="shared" si="4"/>
        <v>77.239999999999995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97.17</v>
      </c>
      <c r="BR6" s="35">
        <f t="shared" ref="BR6:BZ6" si="8">IF(BR7="",NA(),BR7)</f>
        <v>105.74</v>
      </c>
      <c r="BS6" s="35">
        <f t="shared" si="8"/>
        <v>96.8</v>
      </c>
      <c r="BT6" s="35">
        <f t="shared" si="8"/>
        <v>78.75</v>
      </c>
      <c r="BU6" s="35">
        <f t="shared" si="8"/>
        <v>70.38</v>
      </c>
      <c r="BV6" s="35">
        <f t="shared" si="8"/>
        <v>57.93</v>
      </c>
      <c r="BW6" s="35">
        <f t="shared" si="8"/>
        <v>57.03</v>
      </c>
      <c r="BX6" s="35">
        <f t="shared" si="8"/>
        <v>55.84</v>
      </c>
      <c r="BY6" s="35">
        <f t="shared" si="8"/>
        <v>57.08</v>
      </c>
      <c r="BZ6" s="35">
        <f t="shared" si="8"/>
        <v>55.85</v>
      </c>
      <c r="CA6" s="34" t="str">
        <f>IF(CA7="","",IF(CA7="-","【-】","【"&amp;SUBSTITUTE(TEXT(CA7,"#,##0.00"),"-","△")&amp;"】"))</f>
        <v>【60.61】</v>
      </c>
      <c r="CB6" s="35">
        <f>IF(CB7="",NA(),CB7)</f>
        <v>226.44</v>
      </c>
      <c r="CC6" s="35">
        <f t="shared" ref="CC6:CK6" si="9">IF(CC7="",NA(),CC7)</f>
        <v>211.19</v>
      </c>
      <c r="CD6" s="35">
        <f t="shared" si="9"/>
        <v>234.13</v>
      </c>
      <c r="CE6" s="35">
        <f t="shared" si="9"/>
        <v>284.68</v>
      </c>
      <c r="CF6" s="35">
        <f t="shared" si="9"/>
        <v>293.56</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33.5</v>
      </c>
      <c r="CN6" s="35">
        <f t="shared" ref="CN6:CV6" si="10">IF(CN7="",NA(),CN7)</f>
        <v>32.51</v>
      </c>
      <c r="CO6" s="35">
        <f t="shared" si="10"/>
        <v>32.51</v>
      </c>
      <c r="CP6" s="35">
        <f t="shared" si="10"/>
        <v>30.54</v>
      </c>
      <c r="CQ6" s="35">
        <f t="shared" si="10"/>
        <v>30.05</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204323</v>
      </c>
      <c r="D7" s="37">
        <v>47</v>
      </c>
      <c r="E7" s="37">
        <v>18</v>
      </c>
      <c r="F7" s="37">
        <v>0</v>
      </c>
      <c r="G7" s="37">
        <v>0</v>
      </c>
      <c r="H7" s="37" t="s">
        <v>98</v>
      </c>
      <c r="I7" s="37" t="s">
        <v>99</v>
      </c>
      <c r="J7" s="37" t="s">
        <v>100</v>
      </c>
      <c r="K7" s="37" t="s">
        <v>101</v>
      </c>
      <c r="L7" s="37" t="s">
        <v>102</v>
      </c>
      <c r="M7" s="37" t="s">
        <v>103</v>
      </c>
      <c r="N7" s="38" t="s">
        <v>104</v>
      </c>
      <c r="O7" s="38" t="s">
        <v>105</v>
      </c>
      <c r="P7" s="38">
        <v>1.42</v>
      </c>
      <c r="Q7" s="38">
        <v>100</v>
      </c>
      <c r="R7" s="38">
        <v>3888</v>
      </c>
      <c r="S7" s="38">
        <v>11169</v>
      </c>
      <c r="T7" s="38">
        <v>476.03</v>
      </c>
      <c r="U7" s="38">
        <v>23.46</v>
      </c>
      <c r="V7" s="38">
        <v>157</v>
      </c>
      <c r="W7" s="38">
        <v>0.02</v>
      </c>
      <c r="X7" s="38">
        <v>7850</v>
      </c>
      <c r="Y7" s="38">
        <v>98.33</v>
      </c>
      <c r="Z7" s="38">
        <v>106.93</v>
      </c>
      <c r="AA7" s="38">
        <v>101.48</v>
      </c>
      <c r="AB7" s="38">
        <v>98.23</v>
      </c>
      <c r="AC7" s="38">
        <v>77.239999999999995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42">
        <v>0</v>
      </c>
      <c r="BI7" s="38">
        <v>0</v>
      </c>
      <c r="BJ7" s="38">
        <v>0</v>
      </c>
      <c r="BK7" s="38">
        <v>416.91</v>
      </c>
      <c r="BL7" s="38">
        <v>392.19</v>
      </c>
      <c r="BM7" s="38">
        <v>413.5</v>
      </c>
      <c r="BN7" s="38">
        <v>407.42</v>
      </c>
      <c r="BO7" s="38">
        <v>386.46</v>
      </c>
      <c r="BP7" s="38">
        <v>325.02</v>
      </c>
      <c r="BQ7" s="38">
        <v>97.17</v>
      </c>
      <c r="BR7" s="38">
        <v>105.74</v>
      </c>
      <c r="BS7" s="38">
        <v>96.8</v>
      </c>
      <c r="BT7" s="38">
        <v>78.75</v>
      </c>
      <c r="BU7" s="38">
        <v>70.38</v>
      </c>
      <c r="BV7" s="38">
        <v>57.93</v>
      </c>
      <c r="BW7" s="38">
        <v>57.03</v>
      </c>
      <c r="BX7" s="38">
        <v>55.84</v>
      </c>
      <c r="BY7" s="38">
        <v>57.08</v>
      </c>
      <c r="BZ7" s="38">
        <v>55.85</v>
      </c>
      <c r="CA7" s="38">
        <v>60.61</v>
      </c>
      <c r="CB7" s="38">
        <v>226.44</v>
      </c>
      <c r="CC7" s="38">
        <v>211.19</v>
      </c>
      <c r="CD7" s="38">
        <v>234.13</v>
      </c>
      <c r="CE7" s="38">
        <v>284.68</v>
      </c>
      <c r="CF7" s="38">
        <v>293.56</v>
      </c>
      <c r="CG7" s="38">
        <v>276.93</v>
      </c>
      <c r="CH7" s="38">
        <v>283.73</v>
      </c>
      <c r="CI7" s="38">
        <v>287.57</v>
      </c>
      <c r="CJ7" s="38">
        <v>286.86</v>
      </c>
      <c r="CK7" s="38">
        <v>287.91000000000003</v>
      </c>
      <c r="CL7" s="38">
        <v>270.94</v>
      </c>
      <c r="CM7" s="38">
        <v>33.5</v>
      </c>
      <c r="CN7" s="38">
        <v>32.51</v>
      </c>
      <c r="CO7" s="38">
        <v>32.51</v>
      </c>
      <c r="CP7" s="38">
        <v>30.54</v>
      </c>
      <c r="CQ7" s="38">
        <v>30.05</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2020-01-24T06:45:27Z</cp:lastPrinted>
  <dcterms:created xsi:type="dcterms:W3CDTF">2019-12-05T05:29:19Z</dcterms:created>
  <dcterms:modified xsi:type="dcterms:W3CDTF">2020-02-20T02:58:41Z</dcterms:modified>
  <cp:category/>
</cp:coreProperties>
</file>