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06　木曽地域振興局\204293 王滝村\"/>
    </mc:Choice>
  </mc:AlternateContent>
  <workbookProtection workbookAlgorithmName="SHA-512" workbookHashValue="/PpYw9HhbeyQKr5NnsRYB9yg9Mo17sCS/cUpSLA1Vtewui3iUEkMvcckWecAa2HD+GZ9rpiafx4TEqSjfWhwog==" workbookSaltValue="qRUYxo6KCV1RiJQ6XI9vxQ==" workbookSpinCount="100000" lockStructure="1"/>
  <bookViews>
    <workbookView xWindow="93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<sst xmlns="http://schemas.openxmlformats.org/spreadsheetml/2006/main" count="228" uniqueCount="114">
  <si>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</si>
  <si>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</si>
  <si>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</si>
  <si>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</si>
  <si>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</si>
  <si>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</si>
  <si>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</si>
  <si>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</si>
  <si>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</si>
  <si>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</si>
  <si>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</si>
  <si>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</si>
  <si>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</si>
  <si>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</si>
  <si>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</si>
  <si>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</si>
  <si>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</si>
  <si>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</si>
  <si>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</si>
  <si>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</si>
  <si>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</si>
  <si>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</si>
  <si>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</si>
  <si>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</si>
  <si>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</si>
  <si>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</si>
  <si>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</si>
  <si>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</si>
  <si>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</si>
  <si>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</si>
  <si>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</si>
  <si>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</si>
  <si>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</si>
  <si>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</si>
  <si>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</si>
  <si>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</si>
  <si>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</si>
  <si>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</si>
  <si>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</si>
  <si>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</si>
  <si>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</si>
  <si>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</si>
  <si>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</si>
  <si>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</si>
  <si>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</si>
  <si>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</si>
  <si>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</si>
  <si>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</si>
  <si>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</si>
  <si>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</si>
  <si>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</si>
  <si>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</si>
  <si>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</si>
  <si>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</si>
  <si>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</si>
  <si>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</si>
  <si>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</si>
  <si>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</si>
  <si>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</si>
  <si>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</si>
  <si>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</si>
  <si>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</si>
  <si>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</si>
  <si>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</si>
  <si>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</si>
  <si>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</si>
  <si>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</si>
  <si>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</si>
  <si>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</si>
  <si>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</si>
  <si>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</si>
  <si>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</si>
  <si>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</si>
  <si>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</si>
  <si>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</si>
  <si>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</si>
  <si>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</si>
  <si>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</si>
  <si>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</si>
  <si>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</si>
  <si>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</si>
  <si>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</si>
  <si>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</si>
  <si>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</si>
  <si>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</si>
  <si>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</si>
  <si>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</si>
  <si>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</si>
  <si>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</si>
  <si>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</si>
  <si>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</si>
  <si>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</si>
  <si>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</si>
  <si>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</si>
  <si>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</si>
  <si>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</si>
  <si>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</si>
  <si>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</si>
  <si>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王滝村</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</si>
  <si>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</si>
  <si>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</si>
  <si>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</si>
  <si>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</si>
  <si>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</si>
  <si>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</si>
  <si>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</si>
  <si>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</si>
  <si>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</si>
  <si>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</si>
  <si>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</si>
  <si>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</si>
  <si>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ほぼ100％を維持している。一方で⑤経費回収率については、50％前後と低い数値となっている。料金収入で汚水処理に係る費用を賄えておらず、一般会計繰入金に依存している状況を意味している。適正な料金収入の確保や汚水処理費の節減に取り組む必要がある。
⑥汚水処理原価については、類似団体平均値を下回っているが増加傾向にある。有収水量が減少傾向にあり水洗化率の向上も限界があるため、経費削減に努める必要がある。
⑦施設利用率については、類似団体平均値を下回り、低い数値となっている。季節によって処理量に変動があり得るため最大処理水量が処理能力の範囲内となっている。今後処理人口の減少が進行していくことが予想されるため、適切な施設規模を検討する必要がある。
⑧水洗化率については、90％を超えているが、100％を目指し水洗化率の向上に努めたい。</t>
    <rPh sb="46" eb="48">
      <t>ゼンゴ</t>
    </rPh>
    <rPh sb="165" eb="167">
      <t>ゾウカ</t>
    </rPh>
    <rPh sb="167" eb="169">
      <t>ケイコウ</t>
    </rPh>
    <phoneticPr fontId="4"/>
  </si>
  <si>
    <t>　指標となる数値はないが、平成6年から供用を開始しており、老朽化が進行している。今のところ管渠の耐用年数を経過した管渠はないが、将来的には老朽化した管路を計画的に更新することや予防保全的な管理による長寿命化を図る必要がある。</t>
    <phoneticPr fontId="4"/>
  </si>
  <si>
    <t xml:space="preserve"> 現状では料金水準が適正とは言えず、施設の効率性も悪いため、経営改善が必要となっている。処理区域内に村営住宅建設予定等がないため、今後処理人口の増加は見込めない状況である。
　経営・資産の状況を把握し、経営基盤の強化に取り組むため、公営企業会計適用に向けて令和元年度に基本方針策定に取り組む予定である。</t>
    <rPh sb="128" eb="130">
      <t>レイワ</t>
    </rPh>
    <rPh sb="130" eb="131">
      <t>ガン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</si>
</sst>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7F-4F6F-9F6E-60D38B97374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57F-4F6F-9F6E-60D38B97374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17.2</c:v>
                </c:pt>
                <c:pt idx="1">
                  <c:v>17.2</c:v>
                </c:pt>
                <c:pt idx="2">
                  <c:v>17.2</c:v>
                </c:pt>
                <c:pt idx="3">
                  <c:v>17.2</c:v>
                </c:pt>
                <c:pt idx="4">
                  <c:v>17.2</c:v>
                </c:pt>
              </c:numCache>
            </c:numRef>
          </c:val>
          <c:extLst>
            <c:ext xmlns:c16="http://schemas.microsoft.com/office/drawing/2014/chart" uri="{C3380CC4-5D6E-409C-BE32-E72D297353CC}">
              <c16:uniqueId val="{00000000-4F60-4E6A-91B0-7CA2901C778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28.81</c:v>
                </c:pt>
                <c:pt idx="1">
                  <c:v>27.46</c:v>
                </c:pt>
                <c:pt idx="2">
                  <c:v>27.55</c:v>
                </c:pt>
                <c:pt idx="3">
                  <c:v>27.26</c:v>
                </c:pt>
                <c:pt idx="4">
                  <c:v>27.09</c:v>
                </c:pt>
              </c:numCache>
            </c:numRef>
          </c:val>
          <c:smooth val="0"/>
          <c:extLst>
            <c:ext xmlns:c16="http://schemas.microsoft.com/office/drawing/2014/chart" uri="{C3380CC4-5D6E-409C-BE32-E72D297353CC}">
              <c16:uniqueId val="{00000001-4F60-4E6A-91B0-7CA2901C778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93.83</c:v>
                </c:pt>
                <c:pt idx="1">
                  <c:v>93.67</c:v>
                </c:pt>
                <c:pt idx="2">
                  <c:v>94.67</c:v>
                </c:pt>
                <c:pt idx="3">
                  <c:v>94.67</c:v>
                </c:pt>
                <c:pt idx="4">
                  <c:v>94.03</c:v>
                </c:pt>
              </c:numCache>
            </c:numRef>
          </c:val>
          <c:extLst>
            <c:ext xmlns:c16="http://schemas.microsoft.com/office/drawing/2014/chart" uri="{C3380CC4-5D6E-409C-BE32-E72D297353CC}">
              <c16:uniqueId val="{00000000-9EED-403F-9B34-12956123281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95.8</c:v>
                </c:pt>
                <c:pt idx="1">
                  <c:v>94.81</c:v>
                </c:pt>
                <c:pt idx="2">
                  <c:v>94.87</c:v>
                </c:pt>
                <c:pt idx="3">
                  <c:v>94.93</c:v>
                </c:pt>
                <c:pt idx="4">
                  <c:v>95.1</c:v>
                </c:pt>
              </c:numCache>
            </c:numRef>
          </c:val>
          <c:smooth val="0"/>
          <c:extLst>
            <c:ext xmlns:c16="http://schemas.microsoft.com/office/drawing/2014/chart" uri="{C3380CC4-5D6E-409C-BE32-E72D297353CC}">
              <c16:uniqueId val="{00000001-9EED-403F-9B34-12956123281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98.87</c:v>
                </c:pt>
                <c:pt idx="1">
                  <c:v>102.84</c:v>
                </c:pt>
                <c:pt idx="2">
                  <c:v>98.63</c:v>
                </c:pt>
                <c:pt idx="3">
                  <c:v>98.68</c:v>
                </c:pt>
                <c:pt idx="4">
                  <c:v>98.81</c:v>
                </c:pt>
              </c:numCache>
            </c:numRef>
          </c:val>
          <c:extLst>
            <c:ext xmlns:c16="http://schemas.microsoft.com/office/drawing/2014/chart" uri="{C3380CC4-5D6E-409C-BE32-E72D297353CC}">
              <c16:uniqueId val="{00000000-B1A2-4A43-BB98-91B093CAB37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A2-4A43-BB98-91B093CAB37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A3-4AC0-9265-4AE156D89EA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A3-4AC0-9265-4AE156D89EA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A5-4715-865C-321734A9708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A5-4715-865C-321734A9708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D2-4CFF-B79D-A521C194549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D2-4CFF-B79D-A521C194549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EB-449E-BD29-CE397E82DB4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EB-449E-BD29-CE397E82DB4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71-4D2A-A63F-2BF6F84C980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163.30000000000001</c:v>
                </c:pt>
                <c:pt idx="1">
                  <c:v>332.28</c:v>
                </c:pt>
                <c:pt idx="2">
                  <c:v>274.07</c:v>
                </c:pt>
                <c:pt idx="3">
                  <c:v>243.02</c:v>
                </c:pt>
                <c:pt idx="4">
                  <c:v>196.19</c:v>
                </c:pt>
              </c:numCache>
            </c:numRef>
          </c:val>
          <c:smooth val="0"/>
          <c:extLst>
            <c:ext xmlns:c16="http://schemas.microsoft.com/office/drawing/2014/chart" uri="{C3380CC4-5D6E-409C-BE32-E72D297353CC}">
              <c16:uniqueId val="{00000001-BB71-4D2A-A63F-2BF6F84C980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56.34</c:v>
                </c:pt>
                <c:pt idx="1">
                  <c:v>50.72</c:v>
                </c:pt>
                <c:pt idx="2">
                  <c:v>58.38</c:v>
                </c:pt>
                <c:pt idx="3">
                  <c:v>53.31</c:v>
                </c:pt>
                <c:pt idx="4">
                  <c:v>46.42</c:v>
                </c:pt>
              </c:numCache>
            </c:numRef>
          </c:val>
          <c:extLst>
            <c:ext xmlns:c16="http://schemas.microsoft.com/office/drawing/2014/chart" uri="{C3380CC4-5D6E-409C-BE32-E72D297353CC}">
              <c16:uniqueId val="{00000000-E5C4-4EAF-948F-76CD1B6AFF7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39.99</c:v>
                </c:pt>
                <c:pt idx="1">
                  <c:v>35.83</c:v>
                </c:pt>
                <c:pt idx="2">
                  <c:v>37.06</c:v>
                </c:pt>
                <c:pt idx="3">
                  <c:v>41.35</c:v>
                </c:pt>
                <c:pt idx="4">
                  <c:v>39.07</c:v>
                </c:pt>
              </c:numCache>
            </c:numRef>
          </c:val>
          <c:smooth val="0"/>
          <c:extLst>
            <c:ext xmlns:c16="http://schemas.microsoft.com/office/drawing/2014/chart" uri="{C3380CC4-5D6E-409C-BE32-E72D297353CC}">
              <c16:uniqueId val="{00000001-E5C4-4EAF-948F-76CD1B6AFF7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329.56</c:v>
                </c:pt>
                <c:pt idx="1">
                  <c:v>383.79</c:v>
                </c:pt>
                <c:pt idx="2">
                  <c:v>346.79</c:v>
                </c:pt>
                <c:pt idx="3">
                  <c:v>366.29</c:v>
                </c:pt>
                <c:pt idx="4">
                  <c:v>432.88</c:v>
                </c:pt>
              </c:numCache>
            </c:numRef>
          </c:val>
          <c:extLst>
            <c:ext xmlns:c16="http://schemas.microsoft.com/office/drawing/2014/chart" uri="{C3380CC4-5D6E-409C-BE32-E72D297353CC}">
              <c16:uniqueId val="{00000000-1EA4-4863-AFC7-D614554D6CB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477.5</c:v>
                </c:pt>
                <c:pt idx="1">
                  <c:v>528.37</c:v>
                </c:pt>
                <c:pt idx="2">
                  <c:v>514.20000000000005</c:v>
                </c:pt>
                <c:pt idx="3">
                  <c:v>456.7</c:v>
                </c:pt>
                <c:pt idx="4">
                  <c:v>485</c:v>
                </c:pt>
              </c:numCache>
            </c:numRef>
          </c:val>
          <c:smooth val="0"/>
          <c:extLst>
            <c:ext xmlns:c16="http://schemas.microsoft.com/office/drawing/2014/chart" uri="{C3380CC4-5D6E-409C-BE32-E72D297353CC}">
              <c16:uniqueId val="{00000001-1EA4-4863-AFC7-D614554D6CB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【196.19】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【95.10】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【485.00】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5" zoomScaleNormal="55" workbookViewId="0">
      <selection activeCell="BI36" sqref="BI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長野県　王滝村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簡易排水</v>
      </c>
      <c r="Q8" s="48"/>
      <c r="R8" s="48"/>
      <c r="S8" s="48"/>
      <c r="T8" s="48"/>
      <c r="U8" s="48"/>
      <c r="V8" s="48"/>
      <c r="W8" s="48" t="str">
        <f>データ!L6</f>
        <v>J2</v>
      </c>
      <c r="X8" s="48"/>
      <c r="Y8" s="48"/>
      <c r="Z8" s="48"/>
      <c r="AA8" s="48"/>
      <c r="AB8" s="48"/>
      <c r="AC8" s="48"/>
      <c r="AD8" s="49" t="str">
        <f>データ!$M$6</f>
        <v>非設置</v>
      </c>
      <c r="AE8" s="49"/>
      <c r="AF8" s="49"/>
      <c r="AG8" s="49"/>
      <c r="AH8" s="49"/>
      <c r="AI8" s="49"/>
      <c r="AJ8" s="49"/>
      <c r="AK8" s="3"/>
      <c r="AL8" s="50">
        <f>データ!S6</f>
        <v>761</v>
      </c>
      <c r="AM8" s="50"/>
      <c r="AN8" s="50"/>
      <c r="AO8" s="50"/>
      <c r="AP8" s="50"/>
      <c r="AQ8" s="50"/>
      <c r="AR8" s="50"/>
      <c r="AS8" s="50"/>
      <c r="AT8" s="45">
        <f>データ!T6</f>
        <v>310.82</v>
      </c>
      <c r="AU8" s="45"/>
      <c r="AV8" s="45"/>
      <c r="AW8" s="45"/>
      <c r="AX8" s="45"/>
      <c r="AY8" s="45"/>
      <c r="AZ8" s="45"/>
      <c r="BA8" s="45"/>
      <c r="BB8" s="45">
        <f>データ!U6</f>
        <v>2.4500000000000002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8.9</v>
      </c>
      <c r="Q10" s="45"/>
      <c r="R10" s="45"/>
      <c r="S10" s="45"/>
      <c r="T10" s="45"/>
      <c r="U10" s="45"/>
      <c r="V10" s="45"/>
      <c r="W10" s="45">
        <f>データ!Q6</f>
        <v>100</v>
      </c>
      <c r="X10" s="45"/>
      <c r="Y10" s="45"/>
      <c r="Z10" s="45"/>
      <c r="AA10" s="45"/>
      <c r="AB10" s="45"/>
      <c r="AC10" s="45"/>
      <c r="AD10" s="50">
        <f>データ!R6</f>
        <v>3240</v>
      </c>
      <c r="AE10" s="50"/>
      <c r="AF10" s="50"/>
      <c r="AG10" s="50"/>
      <c r="AH10" s="50"/>
      <c r="AI10" s="50"/>
      <c r="AJ10" s="50"/>
      <c r="AK10" s="2"/>
      <c r="AL10" s="50">
        <f>データ!V6</f>
        <v>67</v>
      </c>
      <c r="AM10" s="50"/>
      <c r="AN10" s="50"/>
      <c r="AO10" s="50"/>
      <c r="AP10" s="50"/>
      <c r="AQ10" s="50"/>
      <c r="AR10" s="50"/>
      <c r="AS10" s="50"/>
      <c r="AT10" s="45">
        <f>データ!W6</f>
        <v>0.13</v>
      </c>
      <c r="AU10" s="45"/>
      <c r="AV10" s="45"/>
      <c r="AW10" s="45"/>
      <c r="AX10" s="45"/>
      <c r="AY10" s="45"/>
      <c r="AZ10" s="45"/>
      <c r="BA10" s="45"/>
      <c r="BB10" s="45">
        <f>データ!X6</f>
        <v>515.38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【196.19】</v>
      </c>
      <c r="I86" s="26" t="str">
        <f>データ!CA6</f>
        <v>【39.07】</v>
      </c>
      <c r="J86" s="26" t="str">
        <f>データ!CL6</f>
        <v>【485.00】</v>
      </c>
      <c r="K86" s="26" t="str">
        <f>データ!CW6</f>
        <v>【27.09】</v>
      </c>
      <c r="L86" s="26" t="str">
        <f>データ!DH6</f>
        <v>【95.10】</v>
      </c>
      <c r="M86" s="26" t="s">
        <v>43</v>
      </c>
      <c r="N86" s="26" t="s">
        <v>44</v>
      </c>
      <c r="O86" s="26" t="str">
        <f>データ!EO6</f>
        <v>【0.00】</v>
      </c>
    </row>
  </sheetData>
  <sheetProtection algorithmName="SHA-512" hashValue="BOSGrLIbisphmepn5bu2nEvjkyV3b82SVqtX7V0lKwLnVOKH5BaTZZFGBvulUeORn5D6SWTdImyu0VkhqPGXqQ==" saltValue="oZrl+dPq0n8jbKWR3QMvC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204293</v>
      </c>
      <c r="D6" s="33">
        <f t="shared" si="3"/>
        <v>47</v>
      </c>
      <c r="E6" s="33">
        <f t="shared" si="3"/>
        <v>17</v>
      </c>
      <c r="F6" s="33">
        <f t="shared" si="3"/>
        <v>8</v>
      </c>
      <c r="G6" s="33">
        <f t="shared" si="3"/>
        <v>0</v>
      </c>
      <c r="H6" s="33" t="str">
        <f t="shared" si="3"/>
        <v>長野県　王滝村</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8.9</v>
      </c>
      <c r="Q6" s="34">
        <f t="shared" si="3"/>
        <v>100</v>
      </c>
      <c r="R6" s="34">
        <f t="shared" si="3"/>
        <v>3240</v>
      </c>
      <c r="S6" s="34">
        <f t="shared" si="3"/>
        <v>761</v>
      </c>
      <c r="T6" s="34">
        <f t="shared" si="3"/>
        <v>310.82</v>
      </c>
      <c r="U6" s="34">
        <f t="shared" si="3"/>
        <v>2.4500000000000002</v>
      </c>
      <c r="V6" s="34">
        <f t="shared" si="3"/>
        <v>67</v>
      </c>
      <c r="W6" s="34">
        <f t="shared" si="3"/>
        <v>0.13</v>
      </c>
      <c r="X6" s="34">
        <f t="shared" si="3"/>
        <v>515.38</v>
      </c>
      <c r="Y6" s="35">
        <f>IF(Y7="",NA(),Y7)</f>
        <v>98.87</v>
      </c>
      <c r="Z6" s="35">
        <f t="shared" ref="Z6:AH6" si="4">IF(Z7="",NA(),Z7)</f>
        <v>102.84</v>
      </c>
      <c r="AA6" s="35">
        <f t="shared" si="4"/>
        <v>98.63</v>
      </c>
      <c r="AB6" s="35">
        <f t="shared" si="4"/>
        <v>98.68</v>
      </c>
      <c r="AC6" s="35">
        <f t="shared" si="4"/>
        <v>98.81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163.30000000000001</v>
      </c>
      <c r="BL6" s="35">
        <f t="shared" si="7"/>
        <v>332.28</v>
      </c>
      <c r="BM6" s="35">
        <f t="shared" si="7"/>
        <v>274.07</v>
      </c>
      <c r="BN6" s="35">
        <f t="shared" si="7"/>
        <v>243.02</v>
      </c>
      <c r="BO6" s="35">
        <f t="shared" si="7"/>
        <v>196.19</v>
      </c>
      <c r="BP6" s="34" t="str">
        <f>IF(BP7="","",IF(BP7="-","【-】","【"&amp;SUBSTITUTE(TEXT(BP7,"#,##0.00"),"-","△")&amp;"】"))</f>
        <v>【196.19】</v>
      </c>
      <c r="BQ6" s="35">
        <f>IF(BQ7="",NA(),BQ7)</f>
        <v>56.34</v>
      </c>
      <c r="BR6" s="35">
        <f t="shared" ref="BR6:BZ6" si="8">IF(BR7="",NA(),BR7)</f>
        <v>50.72</v>
      </c>
      <c r="BS6" s="35">
        <f t="shared" si="8"/>
        <v>58.38</v>
      </c>
      <c r="BT6" s="35">
        <f t="shared" si="8"/>
        <v>53.31</v>
      </c>
      <c r="BU6" s="35">
        <f t="shared" si="8"/>
        <v>46.42</v>
      </c>
      <c r="BV6" s="35">
        <f t="shared" si="8"/>
        <v>39.99</v>
      </c>
      <c r="BW6" s="35">
        <f t="shared" si="8"/>
        <v>35.83</v>
      </c>
      <c r="BX6" s="35">
        <f t="shared" si="8"/>
        <v>37.06</v>
      </c>
      <c r="BY6" s="35">
        <f t="shared" si="8"/>
        <v>41.35</v>
      </c>
      <c r="BZ6" s="35">
        <f t="shared" si="8"/>
        <v>39.07</v>
      </c>
      <c r="CA6" s="34" t="str">
        <f>IF(CA7="","",IF(CA7="-","【-】","【"&amp;SUBSTITUTE(TEXT(CA7,"#,##0.00"),"-","△")&amp;"】"))</f>
        <v>【39.07】</v>
      </c>
      <c r="CB6" s="35">
        <f>IF(CB7="",NA(),CB7)</f>
        <v>329.56</v>
      </c>
      <c r="CC6" s="35">
        <f t="shared" ref="CC6:CK6" si="9">IF(CC7="",NA(),CC7)</f>
        <v>383.79</v>
      </c>
      <c r="CD6" s="35">
        <f t="shared" si="9"/>
        <v>346.79</v>
      </c>
      <c r="CE6" s="35">
        <f t="shared" si="9"/>
        <v>366.29</v>
      </c>
      <c r="CF6" s="35">
        <f t="shared" si="9"/>
        <v>432.88</v>
      </c>
      <c r="CG6" s="35">
        <f t="shared" si="9"/>
        <v>477.5</v>
      </c>
      <c r="CH6" s="35">
        <f t="shared" si="9"/>
        <v>528.37</v>
      </c>
      <c r="CI6" s="35">
        <f t="shared" si="9"/>
        <v>514.20000000000005</v>
      </c>
      <c r="CJ6" s="35">
        <f t="shared" si="9"/>
        <v>456.7</v>
      </c>
      <c r="CK6" s="35">
        <f t="shared" si="9"/>
        <v>485</v>
      </c>
      <c r="CL6" s="34" t="str">
        <f>IF(CL7="","",IF(CL7="-","【-】","【"&amp;SUBSTITUTE(TEXT(CL7,"#,##0.00"),"-","△")&amp;"】"))</f>
        <v>【485.00】</v>
      </c>
      <c r="CM6" s="35">
        <f>IF(CM7="",NA(),CM7)</f>
        <v>17.2</v>
      </c>
      <c r="CN6" s="35">
        <f t="shared" ref="CN6:CV6" si="10">IF(CN7="",NA(),CN7)</f>
        <v>17.2</v>
      </c>
      <c r="CO6" s="35">
        <f t="shared" si="10"/>
        <v>17.2</v>
      </c>
      <c r="CP6" s="35">
        <f t="shared" si="10"/>
        <v>17.2</v>
      </c>
      <c r="CQ6" s="35">
        <f t="shared" si="10"/>
        <v>17.2</v>
      </c>
      <c r="CR6" s="35">
        <f t="shared" si="10"/>
        <v>28.81</v>
      </c>
      <c r="CS6" s="35">
        <f t="shared" si="10"/>
        <v>27.46</v>
      </c>
      <c r="CT6" s="35">
        <f t="shared" si="10"/>
        <v>27.55</v>
      </c>
      <c r="CU6" s="35">
        <f t="shared" si="10"/>
        <v>27.26</v>
      </c>
      <c r="CV6" s="35">
        <f t="shared" si="10"/>
        <v>27.09</v>
      </c>
      <c r="CW6" s="34" t="str">
        <f>IF(CW7="","",IF(CW7="-","【-】","【"&amp;SUBSTITUTE(TEXT(CW7,"#,##0.00"),"-","△")&amp;"】"))</f>
        <v>【27.09】</v>
      </c>
      <c r="CX6" s="35">
        <f>IF(CX7="",NA(),CX7)</f>
        <v>93.83</v>
      </c>
      <c r="CY6" s="35">
        <f t="shared" ref="CY6:DG6" si="11">IF(CY7="",NA(),CY7)</f>
        <v>93.67</v>
      </c>
      <c r="CZ6" s="35">
        <f t="shared" si="11"/>
        <v>94.67</v>
      </c>
      <c r="DA6" s="35">
        <f t="shared" si="11"/>
        <v>94.67</v>
      </c>
      <c r="DB6" s="35">
        <f t="shared" si="11"/>
        <v>94.03</v>
      </c>
      <c r="DC6" s="35">
        <f t="shared" si="11"/>
        <v>95.8</v>
      </c>
      <c r="DD6" s="35">
        <f t="shared" si="11"/>
        <v>94.81</v>
      </c>
      <c r="DE6" s="35">
        <f t="shared" si="11"/>
        <v>94.87</v>
      </c>
      <c r="DF6" s="35">
        <f t="shared" si="11"/>
        <v>94.93</v>
      </c>
      <c r="DG6" s="35">
        <f t="shared" si="11"/>
        <v>95.1</v>
      </c>
      <c r="DH6" s="34" t="str">
        <f>IF(DH7="","",IF(DH7="-","【-】","【"&amp;SUBSTITUTE(TEXT(DH7,"#,##0.00"),"-","△")&amp;"】"))</f>
        <v>【95.10】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2018</v>
      </c>
      <c r="C7" s="37">
        <v>204293</v>
      </c>
      <c r="D7" s="37">
        <v>47</v>
      </c>
      <c r="E7" s="37">
        <v>17</v>
      </c>
      <c r="F7" s="37">
        <v>8</v>
      </c>
      <c r="G7" s="37">
        <v>0</v>
      </c>
      <c r="H7" s="37" t="s">
        <v>98</v>
      </c>
      <c r="I7" s="37" t="s">
        <v>99</v>
      </c>
      <c r="J7" s="37" t="s">
        <v>100</v>
      </c>
      <c r="K7" s="37" t="s">
        <v>101</v>
      </c>
      <c r="L7" s="37" t="s">
        <v>102</v>
      </c>
      <c r="M7" s="37" t="s">
        <v>103</v>
      </c>
      <c r="N7" s="38" t="s">
        <v>104</v>
      </c>
      <c r="O7" s="38" t="s">
        <v>105</v>
      </c>
      <c r="P7" s="38">
        <v>8.9</v>
      </c>
      <c r="Q7" s="38">
        <v>100</v>
      </c>
      <c r="R7" s="38">
        <v>3240</v>
      </c>
      <c r="S7" s="38">
        <v>761</v>
      </c>
      <c r="T7" s="38">
        <v>310.82</v>
      </c>
      <c r="U7" s="38">
        <v>2.4500000000000002</v>
      </c>
      <c r="V7" s="38">
        <v>67</v>
      </c>
      <c r="W7" s="38">
        <v>0.13</v>
      </c>
      <c r="X7" s="38">
        <v>515.38</v>
      </c>
      <c r="Y7" s="38">
        <v>98.87</v>
      </c>
      <c r="Z7" s="38">
        <v>102.84</v>
      </c>
      <c r="AA7" s="38">
        <v>98.63</v>
      </c>
      <c r="AB7" s="38">
        <v>98.68</v>
      </c>
      <c r="AC7" s="38">
        <v>98.81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163.30000000000001</v>
      </c>
      <c r="BL7" s="38">
        <v>332.28</v>
      </c>
      <c r="BM7" s="38">
        <v>274.07</v>
      </c>
      <c r="BN7" s="38">
        <v>243.02</v>
      </c>
      <c r="BO7" s="38">
        <v>196.19</v>
      </c>
      <c r="BP7" s="38">
        <v>196.19</v>
      </c>
      <c r="BQ7" s="38">
        <v>56.34</v>
      </c>
      <c r="BR7" s="38">
        <v>50.72</v>
      </c>
      <c r="BS7" s="38">
        <v>58.38</v>
      </c>
      <c r="BT7" s="38">
        <v>53.31</v>
      </c>
      <c r="BU7" s="38">
        <v>46.42</v>
      </c>
      <c r="BV7" s="38">
        <v>39.99</v>
      </c>
      <c r="BW7" s="38">
        <v>35.83</v>
      </c>
      <c r="BX7" s="38">
        <v>37.06</v>
      </c>
      <c r="BY7" s="38">
        <v>41.35</v>
      </c>
      <c r="BZ7" s="38">
        <v>39.07</v>
      </c>
      <c r="CA7" s="38">
        <v>39.07</v>
      </c>
      <c r="CB7" s="38">
        <v>329.56</v>
      </c>
      <c r="CC7" s="38">
        <v>383.79</v>
      </c>
      <c r="CD7" s="38">
        <v>346.79</v>
      </c>
      <c r="CE7" s="38">
        <v>366.29</v>
      </c>
      <c r="CF7" s="38">
        <v>432.88</v>
      </c>
      <c r="CG7" s="38">
        <v>477.5</v>
      </c>
      <c r="CH7" s="38">
        <v>528.37</v>
      </c>
      <c r="CI7" s="38">
        <v>514.20000000000005</v>
      </c>
      <c r="CJ7" s="38">
        <v>456.7</v>
      </c>
      <c r="CK7" s="38">
        <v>485</v>
      </c>
      <c r="CL7" s="38">
        <v>485</v>
      </c>
      <c r="CM7" s="38">
        <v>17.2</v>
      </c>
      <c r="CN7" s="38">
        <v>17.2</v>
      </c>
      <c r="CO7" s="38">
        <v>17.2</v>
      </c>
      <c r="CP7" s="38">
        <v>17.2</v>
      </c>
      <c r="CQ7" s="38">
        <v>17.2</v>
      </c>
      <c r="CR7" s="38">
        <v>28.81</v>
      </c>
      <c r="CS7" s="38">
        <v>27.46</v>
      </c>
      <c r="CT7" s="38">
        <v>27.55</v>
      </c>
      <c r="CU7" s="38">
        <v>27.26</v>
      </c>
      <c r="CV7" s="38">
        <v>27.09</v>
      </c>
      <c r="CW7" s="38">
        <v>27.09</v>
      </c>
      <c r="CX7" s="38">
        <v>93.83</v>
      </c>
      <c r="CY7" s="38">
        <v>93.67</v>
      </c>
      <c r="CZ7" s="38">
        <v>94.67</v>
      </c>
      <c r="DA7" s="38">
        <v>94.67</v>
      </c>
      <c r="DB7" s="38">
        <v>94.03</v>
      </c>
      <c r="DC7" s="38">
        <v>95.8</v>
      </c>
      <c r="DD7" s="38">
        <v>94.81</v>
      </c>
      <c r="DE7" s="38">
        <v>94.87</v>
      </c>
      <c r="DF7" s="38">
        <v>94.93</v>
      </c>
      <c r="DG7" s="38">
        <v>95.1</v>
      </c>
      <c r="DH7" s="38">
        <v>95.1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2020-01-17T06:04:44Z</cp:lastPrinted>
  <dcterms:created xsi:type="dcterms:W3CDTF">2019-12-05T05:26:37Z</dcterms:created>
  <dcterms:modified xsi:type="dcterms:W3CDTF">2020-02-20T02:57:01Z</dcterms:modified>
  <cp:category/>
</cp:coreProperties>
</file>