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6　木曽地域振興局\204251 木祖村\"/>
    </mc:Choice>
  </mc:AlternateContent>
  <workbookProtection workbookAlgorithmName="SHA-512" workbookHashValue="q/KY9mwEc3E3xJSbGgI4t0DUSlVzJFuoHURrY9b4chABGB4HEiDmA4iXTMxE1m4O3WUg4LOKBiicojnIyBkKGw==" workbookSaltValue="XXQn/KeZ6eAjw6gwU68OFA==" workbookSpinCount="100000" lockStructure="1"/>
  <bookViews>
    <workbookView xWindow="810" yWindow="-120" windowWidth="19440" windowHeight="15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I10" i="4"/>
  <c r="BB8" i="4"/>
  <c r="AL8" i="4"/>
  <c r="AD8" i="4"/>
  <c r="W8" i="4"/>
  <c r="P8" i="4"/>
  <c r="I8" i="4"/>
  <c r="B8" i="4"/>
  <c r="B6"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<sst xmlns="http://schemas.openxmlformats.org/spreadsheetml/2006/main" count="239" uniqueCount="113">
  <si>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</si>
  <si>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</si>
  <si>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</si>
  <si>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</si>
  <si>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</si>
  <si>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</si>
  <si>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</si>
  <si>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</si>
  <si>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</si>
  <si>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</si>
  <si>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</si>
  <si>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</si>
  <si>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</si>
  <si>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</si>
  <si>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</si>
  <si>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</si>
  <si>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</si>
  <si>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</si>
  <si>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</si>
  <si>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</si>
  <si>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</si>
  <si>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</si>
  <si>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</si>
  <si>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</si>
  <si>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</si>
  <si>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</si>
  <si>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</si>
  <si>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</si>
  <si>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</si>
  <si>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</si>
  <si>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</si>
  <si>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</si>
  <si>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</si>
  <si>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</si>
  <si>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</si>
  <si>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</si>
  <si>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</si>
  <si>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</si>
  <si>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</si>
  <si>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</si>
  <si>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</si>
  <si>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</si>
  <si>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</si>
  <si>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</si>
  <si>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</si>
  <si>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</si>
  <si>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</si>
  <si>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</si>
  <si>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</si>
  <si>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</si>
  <si>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</si>
  <si>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</si>
  <si>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</si>
  <si>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</si>
  <si>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</si>
  <si>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</si>
  <si>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</si>
  <si>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</si>
  <si>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</si>
  <si>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</si>
  <si>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</si>
  <si>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</si>
  <si>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</si>
  <si>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</si>
  <si>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</si>
  <si>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</si>
  <si>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</si>
  <si>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</si>
  <si>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</si>
  <si>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</si>
  <si>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</si>
  <si>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</si>
  <si>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</si>
  <si>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</si>
  <si>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</si>
  <si>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</si>
  <si>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</si>
  <si>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</si>
  <si>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</si>
  <si>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</si>
  <si>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</si>
  <si>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</si>
  <si>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</si>
  <si>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</si>
  <si>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</si>
  <si>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</si>
  <si>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</si>
  <si>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</si>
  <si>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</si>
  <si>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</si>
  <si>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</si>
  <si>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</si>
  <si>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</si>
  <si>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</si>
  <si>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</si>
  <si>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</si>
  <si>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</si>
  <si>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木祖村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</si>
  <si>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</si>
  <si>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</si>
  <si>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</si>
  <si>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</si>
  <si>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</si>
  <si>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</si>
  <si>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</si>
  <si>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</si>
  <si>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</si>
  <si>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</si>
  <si>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</si>
  <si>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</si>
  <si>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現在、浄化槽の点検や清掃の際に修繕の必要な箇所はその都度修繕しており、浄化槽の使用年数や使用状態がそれぞれ異なるため、全体的な修繕計画は予定していない。
</t>
    <rPh sb="1" eb="3">
      <t>ゲンザイ</t>
    </rPh>
    <rPh sb="4" eb="7">
      <t>ジョウカソウ</t>
    </rPh>
    <rPh sb="8" eb="10">
      <t>テンケン</t>
    </rPh>
    <rPh sb="11" eb="13">
      <t>セイソウ</t>
    </rPh>
    <rPh sb="14" eb="15">
      <t>サイ</t>
    </rPh>
    <rPh sb="16" eb="18">
      <t>シュウゼン</t>
    </rPh>
    <rPh sb="19" eb="21">
      <t>ヒツヨウ</t>
    </rPh>
    <rPh sb="22" eb="24">
      <t>カショ</t>
    </rPh>
    <rPh sb="27" eb="29">
      <t>ツド</t>
    </rPh>
    <rPh sb="29" eb="31">
      <t>シュウゼン</t>
    </rPh>
    <rPh sb="36" eb="39">
      <t>ジョウカソウ</t>
    </rPh>
    <rPh sb="40" eb="42">
      <t>シヨウ</t>
    </rPh>
    <rPh sb="42" eb="44">
      <t>ネンスウ</t>
    </rPh>
    <rPh sb="45" eb="47">
      <t>シヨウ</t>
    </rPh>
    <rPh sb="47" eb="49">
      <t>ジョウタイ</t>
    </rPh>
    <rPh sb="54" eb="55">
      <t>コト</t>
    </rPh>
    <rPh sb="60" eb="63">
      <t>ゼンタイテキ</t>
    </rPh>
    <rPh sb="64" eb="66">
      <t>シュウゼン</t>
    </rPh>
    <rPh sb="66" eb="68">
      <t>ケイカク</t>
    </rPh>
    <rPh sb="69" eb="71">
      <t>ヨテイ</t>
    </rPh>
    <phoneticPr fontId="4"/>
  </si>
  <si>
    <t>　料金改定等を行い経費回収率の向上につなげたい。公営企業会計の適用により資産等の状況を把握したり正確な経営を行うことが可能となる。今後見込まれる人口減少等により経営状況が厳しくなることが予想されるため、経営戦略の効果を分析し、経営の健全化に努めたい。</t>
    <rPh sb="1" eb="3">
      <t>リョウキン</t>
    </rPh>
    <rPh sb="3" eb="5">
      <t>カイテイ</t>
    </rPh>
    <rPh sb="5" eb="6">
      <t>トウ</t>
    </rPh>
    <rPh sb="7" eb="8">
      <t>オコナ</t>
    </rPh>
    <rPh sb="24" eb="26">
      <t>コウエイ</t>
    </rPh>
    <rPh sb="26" eb="28">
      <t>キギョウ</t>
    </rPh>
    <rPh sb="28" eb="30">
      <t>カイケイ</t>
    </rPh>
    <rPh sb="31" eb="33">
      <t>テキヨウ</t>
    </rPh>
    <rPh sb="36" eb="38">
      <t>シサン</t>
    </rPh>
    <rPh sb="38" eb="39">
      <t>トウ</t>
    </rPh>
    <rPh sb="40" eb="42">
      <t>ジョウキョウ</t>
    </rPh>
    <rPh sb="43" eb="45">
      <t>ハアク</t>
    </rPh>
    <rPh sb="48" eb="50">
      <t>セイカク</t>
    </rPh>
    <rPh sb="51" eb="53">
      <t>ケイエイ</t>
    </rPh>
    <rPh sb="54" eb="55">
      <t>オコナ</t>
    </rPh>
    <rPh sb="59" eb="61">
      <t>カノウ</t>
    </rPh>
    <rPh sb="65" eb="67">
      <t>コンゴ</t>
    </rPh>
    <rPh sb="67" eb="69">
      <t>ミコ</t>
    </rPh>
    <rPh sb="72" eb="74">
      <t>ジンコウ</t>
    </rPh>
    <rPh sb="74" eb="76">
      <t>ゲンショウ</t>
    </rPh>
    <rPh sb="76" eb="77">
      <t>トウ</t>
    </rPh>
    <rPh sb="80" eb="82">
      <t>ケイエイ</t>
    </rPh>
    <rPh sb="82" eb="84">
      <t>ジョウキョウ</t>
    </rPh>
    <rPh sb="85" eb="86">
      <t>キビ</t>
    </rPh>
    <rPh sb="93" eb="95">
      <t>ヨソウ</t>
    </rPh>
    <phoneticPr fontId="4"/>
  </si>
  <si>
    <t>①収益的収支比率が100％以上で数値上は健全経営といえる。
⑤経費回収率はほぼ横ばいとなっており平均を上回っているが、更なる改善が必要となっている。
⑥汚水処理原価が類似団体の平均を下回っており健全な経営となっている。
⑦施設利用率が類似団体の平均を下回っている理由は、浄化槽の人槽算定が延べ床面積を基準に算定することや、過疎化により浄化槽設置当時より浄化槽使用人数が減ったことによるものと思われる。
⑧水洗化率が高い理由は希望者に浄化槽を設置しているためであり、100％に達していないのは何らかの事情で未稼働となっているためである。</t>
    <rPh sb="1" eb="4">
      <t>シュウエキテキ</t>
    </rPh>
    <rPh sb="4" eb="6">
      <t>シュウシ</t>
    </rPh>
    <rPh sb="6" eb="8">
      <t>ヒリツ</t>
    </rPh>
    <rPh sb="13" eb="15">
      <t>イジョウ</t>
    </rPh>
    <rPh sb="16" eb="18">
      <t>スウチ</t>
    </rPh>
    <rPh sb="18" eb="19">
      <t>ジョウ</t>
    </rPh>
    <rPh sb="20" eb="22">
      <t>ケンゼン</t>
    </rPh>
    <rPh sb="22" eb="24">
      <t>ケイエイ</t>
    </rPh>
    <rPh sb="31" eb="33">
      <t>ケイヒ</t>
    </rPh>
    <rPh sb="33" eb="35">
      <t>カイシュウ</t>
    </rPh>
    <rPh sb="35" eb="36">
      <t>リツ</t>
    </rPh>
    <rPh sb="39" eb="40">
      <t>ヨコ</t>
    </rPh>
    <rPh sb="48" eb="50">
      <t>ヘイキン</t>
    </rPh>
    <rPh sb="51" eb="52">
      <t>ウワ</t>
    </rPh>
    <rPh sb="52" eb="53">
      <t>マワ</t>
    </rPh>
    <rPh sb="59" eb="60">
      <t>サラ</t>
    </rPh>
    <rPh sb="62" eb="64">
      <t>カイゼン</t>
    </rPh>
    <rPh sb="65" eb="67">
      <t>ヒツヨウ</t>
    </rPh>
    <rPh sb="76" eb="78">
      <t>オスイ</t>
    </rPh>
    <rPh sb="78" eb="80">
      <t>ショリ</t>
    </rPh>
    <rPh sb="80" eb="82">
      <t>ゲンカ</t>
    </rPh>
    <rPh sb="83" eb="85">
      <t>ルイジ</t>
    </rPh>
    <rPh sb="85" eb="87">
      <t>ダンタイ</t>
    </rPh>
    <rPh sb="88" eb="90">
      <t>ヘイキン</t>
    </rPh>
    <rPh sb="97" eb="99">
      <t>ケンゼン</t>
    </rPh>
    <rPh sb="100" eb="102">
      <t>ケイエイ</t>
    </rPh>
    <rPh sb="111" eb="113">
      <t>シセツ</t>
    </rPh>
    <rPh sb="113" eb="115">
      <t>リヨウ</t>
    </rPh>
    <rPh sb="115" eb="116">
      <t>リツ</t>
    </rPh>
    <rPh sb="117" eb="119">
      <t>ルイジ</t>
    </rPh>
    <rPh sb="119" eb="121">
      <t>ダンタイ</t>
    </rPh>
    <rPh sb="122" eb="124">
      <t>ヘイキン</t>
    </rPh>
    <rPh sb="125" eb="127">
      <t>シタマワ</t>
    </rPh>
    <rPh sb="131" eb="133">
      <t>リユウ</t>
    </rPh>
    <rPh sb="135" eb="138">
      <t>ジョウカソウ</t>
    </rPh>
    <rPh sb="139" eb="141">
      <t>ニンソウ</t>
    </rPh>
    <rPh sb="141" eb="143">
      <t>サンテイ</t>
    </rPh>
    <rPh sb="144" eb="145">
      <t>ノ</t>
    </rPh>
    <rPh sb="146" eb="149">
      <t>ユカメンセキ</t>
    </rPh>
    <rPh sb="150" eb="152">
      <t>キジュン</t>
    </rPh>
    <rPh sb="153" eb="155">
      <t>サンテイ</t>
    </rPh>
    <rPh sb="161" eb="164">
      <t>カソカ</t>
    </rPh>
    <rPh sb="167" eb="170">
      <t>ジョウカソウ</t>
    </rPh>
    <rPh sb="170" eb="172">
      <t>セッチ</t>
    </rPh>
    <rPh sb="172" eb="174">
      <t>トウジ</t>
    </rPh>
    <rPh sb="176" eb="179">
      <t>ジョウカソウ</t>
    </rPh>
    <rPh sb="179" eb="181">
      <t>シヨウ</t>
    </rPh>
    <rPh sb="181" eb="183">
      <t>ニンズウ</t>
    </rPh>
    <rPh sb="184" eb="185">
      <t>ヘ</t>
    </rPh>
    <rPh sb="195" eb="19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</si>
</sst>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F4-4EE9-A764-4D09064FBB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F4-4EE9-A764-4D09064FBB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35.590000000000003</c:v>
                </c:pt>
                <c:pt idx="1">
                  <c:v>35</c:v>
                </c:pt>
                <c:pt idx="2">
                  <c:v>34.9</c:v>
                </c:pt>
                <c:pt idx="3">
                  <c:v>34.799999999999997</c:v>
                </c:pt>
                <c:pt idx="4">
                  <c:v>33.04</c:v>
                </c:pt>
              </c:numCache>
            </c:numRef>
          </c:val>
          <c:extLst>
            <c:ext xmlns:c16="http://schemas.microsoft.com/office/drawing/2014/chart" uri="{C3380CC4-5D6E-409C-BE32-E72D297353CC}">
              <c16:uniqueId val="{00000000-A26D-4C46-921D-7007B27490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A26D-4C46-921D-7007B27490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96.92</c:v>
                </c:pt>
                <c:pt idx="1">
                  <c:v>98.37</c:v>
                </c:pt>
                <c:pt idx="2">
                  <c:v>98.65</c:v>
                </c:pt>
                <c:pt idx="3">
                  <c:v>98.54</c:v>
                </c:pt>
                <c:pt idx="4">
                  <c:v>96.91</c:v>
                </c:pt>
              </c:numCache>
            </c:numRef>
          </c:val>
          <c:extLst>
            <c:ext xmlns:c16="http://schemas.microsoft.com/office/drawing/2014/chart" uri="{C3380CC4-5D6E-409C-BE32-E72D297353CC}">
              <c16:uniqueId val="{00000000-1F73-45C5-AF87-8A6B879FFA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1F73-45C5-AF87-8A6B879FFA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100.01</c:v>
                </c:pt>
                <c:pt idx="4">
                  <c:v>118.31</c:v>
                </c:pt>
              </c:numCache>
            </c:numRef>
          </c:val>
          <c:extLst>
            <c:ext xmlns:c16="http://schemas.microsoft.com/office/drawing/2014/chart" uri="{C3380CC4-5D6E-409C-BE32-E72D297353CC}">
              <c16:uniqueId val="{00000000-0578-45E6-972C-65C6F11F82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8-45E6-972C-65C6F11F82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C-4541-9A59-FDA8D7C5D4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C-4541-9A59-FDA8D7C5D4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B-4CB2-943C-36BF64E7F2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B-4CB2-943C-36BF64E7F2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B-4905-BFC9-046E348CCE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B-4905-BFC9-046E348CCE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42-419E-ACCA-8287A829F4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42-419E-ACCA-8287A829F4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F8-4C3B-96A2-0A9B7D411E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2CF8-4C3B-96A2-0A9B7D411E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73.430000000000007</c:v>
                </c:pt>
                <c:pt idx="1">
                  <c:v>70.02</c:v>
                </c:pt>
                <c:pt idx="2">
                  <c:v>77.73</c:v>
                </c:pt>
                <c:pt idx="3">
                  <c:v>76.930000000000007</c:v>
                </c:pt>
                <c:pt idx="4">
                  <c:v>77.819999999999993</c:v>
                </c:pt>
              </c:numCache>
            </c:numRef>
          </c:val>
          <c:extLst>
            <c:ext xmlns:c16="http://schemas.microsoft.com/office/drawing/2014/chart" uri="{C3380CC4-5D6E-409C-BE32-E72D297353CC}">
              <c16:uniqueId val="{00000000-D270-4355-A915-FACF7838A4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D270-4355-A915-FACF7838A4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238.64</c:v>
                </c:pt>
                <c:pt idx="1">
                  <c:v>250.89</c:v>
                </c:pt>
                <c:pt idx="2">
                  <c:v>228.14</c:v>
                </c:pt>
                <c:pt idx="3">
                  <c:v>229.91</c:v>
                </c:pt>
                <c:pt idx="4">
                  <c:v>229.54</c:v>
                </c:pt>
              </c:numCache>
            </c:numRef>
          </c:val>
          <c:extLst>
            <c:ext xmlns:c16="http://schemas.microsoft.com/office/drawing/2014/chart" uri="{C3380CC4-5D6E-409C-BE32-E72D297353CC}">
              <c16:uniqueId val="{00000000-281D-4EE7-8821-EDB3462923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281D-4EE7-8821-EDB3462923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木祖村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2913</v>
      </c>
      <c r="AM8" s="68"/>
      <c r="AN8" s="68"/>
      <c r="AO8" s="68"/>
      <c r="AP8" s="68"/>
      <c r="AQ8" s="68"/>
      <c r="AR8" s="68"/>
      <c r="AS8" s="68"/>
      <c r="AT8" s="67">
        <f>データ!T6</f>
        <v>140.5</v>
      </c>
      <c r="AU8" s="67"/>
      <c r="AV8" s="67"/>
      <c r="AW8" s="67"/>
      <c r="AX8" s="67"/>
      <c r="AY8" s="67"/>
      <c r="AZ8" s="67"/>
      <c r="BA8" s="67"/>
      <c r="BB8" s="67">
        <f>データ!U6</f>
        <v>20.73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17.97</v>
      </c>
      <c r="Q10" s="67"/>
      <c r="R10" s="67"/>
      <c r="S10" s="67"/>
      <c r="T10" s="67"/>
      <c r="U10" s="67"/>
      <c r="V10" s="67"/>
      <c r="W10" s="67">
        <f>データ!Q6</f>
        <v>100</v>
      </c>
      <c r="X10" s="67"/>
      <c r="Y10" s="67"/>
      <c r="Z10" s="67"/>
      <c r="AA10" s="67"/>
      <c r="AB10" s="67"/>
      <c r="AC10" s="67"/>
      <c r="AD10" s="68">
        <f>データ!R6</f>
        <v>3236</v>
      </c>
      <c r="AE10" s="68"/>
      <c r="AF10" s="68"/>
      <c r="AG10" s="68"/>
      <c r="AH10" s="68"/>
      <c r="AI10" s="68"/>
      <c r="AJ10" s="68"/>
      <c r="AK10" s="2"/>
      <c r="AL10" s="68">
        <f>データ!V6</f>
        <v>517</v>
      </c>
      <c r="AM10" s="68"/>
      <c r="AN10" s="68"/>
      <c r="AO10" s="68"/>
      <c r="AP10" s="68"/>
      <c r="AQ10" s="68"/>
      <c r="AR10" s="68"/>
      <c r="AS10" s="68"/>
      <c r="AT10" s="67">
        <f>データ!W6</f>
        <v>0.13</v>
      </c>
      <c r="AU10" s="67"/>
      <c r="AV10" s="67"/>
      <c r="AW10" s="67"/>
      <c r="AX10" s="67"/>
      <c r="AY10" s="67"/>
      <c r="AZ10" s="67"/>
      <c r="BA10" s="67"/>
      <c r="BB10" s="67">
        <f>データ!X6</f>
        <v>3976.92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xE9wSN622j/BVxvGAVV5AdAMj9idBlBFlQRWK5mKSqec0nJTs/wEU2SlP6KRE0be0Qs6oB0fyy1YX5nGaV6N4g==" saltValue="DYRE9L/d1Moqtoqyl4lq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204251</v>
      </c>
      <c r="D6" s="33">
        <f t="shared" si="3"/>
        <v>47</v>
      </c>
      <c r="E6" s="33">
        <f t="shared" si="3"/>
        <v>18</v>
      </c>
      <c r="F6" s="33">
        <f t="shared" si="3"/>
        <v>0</v>
      </c>
      <c r="G6" s="33">
        <f t="shared" si="3"/>
        <v>0</v>
      </c>
      <c r="H6" s="33" t="str">
        <f t="shared" si="3"/>
        <v>長野県　木祖村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17.97</v>
      </c>
      <c r="Q6" s="34">
        <f t="shared" si="3"/>
        <v>100</v>
      </c>
      <c r="R6" s="34">
        <f t="shared" si="3"/>
        <v>3236</v>
      </c>
      <c r="S6" s="34">
        <f t="shared" si="3"/>
        <v>2913</v>
      </c>
      <c r="T6" s="34">
        <f t="shared" si="3"/>
        <v>140.5</v>
      </c>
      <c r="U6" s="34">
        <f t="shared" si="3"/>
        <v>20.73</v>
      </c>
      <c r="V6" s="34">
        <f t="shared" si="3"/>
        <v>517</v>
      </c>
      <c r="W6" s="34">
        <f t="shared" si="3"/>
        <v>0.13</v>
      </c>
      <c r="X6" s="34">
        <f t="shared" si="3"/>
        <v>3976.92</v>
      </c>
      <c r="Y6" s="35">
        <f>IF(Y7="",NA(),Y7)</f>
        <v>100</v>
      </c>
      <c r="Z6" s="35">
        <f t="shared" ref="Z6:AH6" si="4">IF(Z7="",NA(),Z7)</f>
        <v>100</v>
      </c>
      <c r="AA6" s="35">
        <f t="shared" si="4"/>
        <v>100</v>
      </c>
      <c r="AB6" s="35">
        <f t="shared" si="4"/>
        <v>100.01</v>
      </c>
      <c r="AC6" s="35">
        <f t="shared" si="4"/>
        <v>118.31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296.89</v>
      </c>
      <c r="BP6" s="34" t="str">
        <f>IF(BP7="","",IF(BP7="-","【-】","【"&amp;SUBSTITUTE(TEXT(BP7,"#,##0.00"),"-","△")&amp;"】"))</f>
        <v>【325.02】</v>
      </c>
      <c r="BQ6" s="35">
        <f>IF(BQ7="",NA(),BQ7)</f>
        <v>73.430000000000007</v>
      </c>
      <c r="BR6" s="35">
        <f t="shared" ref="BR6:BZ6" si="8">IF(BR7="",NA(),BR7)</f>
        <v>70.02</v>
      </c>
      <c r="BS6" s="35">
        <f t="shared" si="8"/>
        <v>77.73</v>
      </c>
      <c r="BT6" s="35">
        <f t="shared" si="8"/>
        <v>76.930000000000007</v>
      </c>
      <c r="BU6" s="35">
        <f t="shared" si="8"/>
        <v>77.819999999999993</v>
      </c>
      <c r="BV6" s="35">
        <f t="shared" si="8"/>
        <v>57.93</v>
      </c>
      <c r="BW6" s="35">
        <f t="shared" si="8"/>
        <v>57.03</v>
      </c>
      <c r="BX6" s="35">
        <f t="shared" si="8"/>
        <v>55.84</v>
      </c>
      <c r="BY6" s="35">
        <f t="shared" si="8"/>
        <v>57.08</v>
      </c>
      <c r="BZ6" s="35">
        <f t="shared" si="8"/>
        <v>63.06</v>
      </c>
      <c r="CA6" s="34" t="str">
        <f>IF(CA7="","",IF(CA7="-","【-】","【"&amp;SUBSTITUTE(TEXT(CA7,"#,##0.00"),"-","△")&amp;"】"))</f>
        <v>【60.61】</v>
      </c>
      <c r="CB6" s="35">
        <f>IF(CB7="",NA(),CB7)</f>
        <v>238.64</v>
      </c>
      <c r="CC6" s="35">
        <f t="shared" ref="CC6:CK6" si="9">IF(CC7="",NA(),CC7)</f>
        <v>250.89</v>
      </c>
      <c r="CD6" s="35">
        <f t="shared" si="9"/>
        <v>228.14</v>
      </c>
      <c r="CE6" s="35">
        <f t="shared" si="9"/>
        <v>229.91</v>
      </c>
      <c r="CF6" s="35">
        <f t="shared" si="9"/>
        <v>229.54</v>
      </c>
      <c r="CG6" s="35">
        <f t="shared" si="9"/>
        <v>276.93</v>
      </c>
      <c r="CH6" s="35">
        <f t="shared" si="9"/>
        <v>283.73</v>
      </c>
      <c r="CI6" s="35">
        <f t="shared" si="9"/>
        <v>287.57</v>
      </c>
      <c r="CJ6" s="35">
        <f t="shared" si="9"/>
        <v>286.86</v>
      </c>
      <c r="CK6" s="35">
        <f t="shared" si="9"/>
        <v>264.77</v>
      </c>
      <c r="CL6" s="34" t="str">
        <f>IF(CL7="","",IF(CL7="-","【-】","【"&amp;SUBSTITUTE(TEXT(CL7,"#,##0.00"),"-","△")&amp;"】"))</f>
        <v>【270.94】</v>
      </c>
      <c r="CM6" s="35">
        <f>IF(CM7="",NA(),CM7)</f>
        <v>35.590000000000003</v>
      </c>
      <c r="CN6" s="35">
        <f t="shared" ref="CN6:CV6" si="10">IF(CN7="",NA(),CN7)</f>
        <v>35</v>
      </c>
      <c r="CO6" s="35">
        <f t="shared" si="10"/>
        <v>34.9</v>
      </c>
      <c r="CP6" s="35">
        <f t="shared" si="10"/>
        <v>34.799999999999997</v>
      </c>
      <c r="CQ6" s="35">
        <f t="shared" si="10"/>
        <v>33.04</v>
      </c>
      <c r="CR6" s="35">
        <f t="shared" si="10"/>
        <v>59.08</v>
      </c>
      <c r="CS6" s="35">
        <f t="shared" si="10"/>
        <v>58.25</v>
      </c>
      <c r="CT6" s="35">
        <f t="shared" si="10"/>
        <v>61.55</v>
      </c>
      <c r="CU6" s="35">
        <f t="shared" si="10"/>
        <v>57.22</v>
      </c>
      <c r="CV6" s="35">
        <f t="shared" si="10"/>
        <v>59.94</v>
      </c>
      <c r="CW6" s="34" t="str">
        <f>IF(CW7="","",IF(CW7="-","【-】","【"&amp;SUBSTITUTE(TEXT(CW7,"#,##0.00"),"-","△")&amp;"】"))</f>
        <v>【57.80】</v>
      </c>
      <c r="CX6" s="35">
        <f>IF(CX7="",NA(),CX7)</f>
        <v>96.92</v>
      </c>
      <c r="CY6" s="35">
        <f t="shared" ref="CY6:DG6" si="11">IF(CY7="",NA(),CY7)</f>
        <v>98.37</v>
      </c>
      <c r="CZ6" s="35">
        <f t="shared" si="11"/>
        <v>98.65</v>
      </c>
      <c r="DA6" s="35">
        <f t="shared" si="11"/>
        <v>98.54</v>
      </c>
      <c r="DB6" s="35">
        <f t="shared" si="11"/>
        <v>96.91</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204251</v>
      </c>
      <c r="D7" s="37">
        <v>47</v>
      </c>
      <c r="E7" s="37">
        <v>18</v>
      </c>
      <c r="F7" s="37">
        <v>0</v>
      </c>
      <c r="G7" s="37">
        <v>0</v>
      </c>
      <c r="H7" s="37" t="s">
        <v>97</v>
      </c>
      <c r="I7" s="37" t="s">
        <v>98</v>
      </c>
      <c r="J7" s="37" t="s">
        <v>99</v>
      </c>
      <c r="K7" s="37" t="s">
        <v>100</v>
      </c>
      <c r="L7" s="37" t="s">
        <v>101</v>
      </c>
      <c r="M7" s="37" t="s">
        <v>102</v>
      </c>
      <c r="N7" s="38" t="s">
        <v>103</v>
      </c>
      <c r="O7" s="38" t="s">
        <v>104</v>
      </c>
      <c r="P7" s="38">
        <v>17.97</v>
      </c>
      <c r="Q7" s="38">
        <v>100</v>
      </c>
      <c r="R7" s="38">
        <v>3236</v>
      </c>
      <c r="S7" s="38">
        <v>2913</v>
      </c>
      <c r="T7" s="38">
        <v>140.5</v>
      </c>
      <c r="U7" s="38">
        <v>20.73</v>
      </c>
      <c r="V7" s="38">
        <v>517</v>
      </c>
      <c r="W7" s="38">
        <v>0.13</v>
      </c>
      <c r="X7" s="38">
        <v>3976.92</v>
      </c>
      <c r="Y7" s="38">
        <v>100</v>
      </c>
      <c r="Z7" s="38">
        <v>100</v>
      </c>
      <c r="AA7" s="38">
        <v>100</v>
      </c>
      <c r="AB7" s="38">
        <v>100.01</v>
      </c>
      <c r="AC7" s="38">
        <v>118.31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296.89</v>
      </c>
      <c r="BP7" s="38">
        <v>325.02</v>
      </c>
      <c r="BQ7" s="38">
        <v>73.430000000000007</v>
      </c>
      <c r="BR7" s="38">
        <v>70.02</v>
      </c>
      <c r="BS7" s="38">
        <v>77.73</v>
      </c>
      <c r="BT7" s="38">
        <v>76.930000000000007</v>
      </c>
      <c r="BU7" s="38">
        <v>77.819999999999993</v>
      </c>
      <c r="BV7" s="38">
        <v>57.93</v>
      </c>
      <c r="BW7" s="38">
        <v>57.03</v>
      </c>
      <c r="BX7" s="38">
        <v>55.84</v>
      </c>
      <c r="BY7" s="38">
        <v>57.08</v>
      </c>
      <c r="BZ7" s="38">
        <v>63.06</v>
      </c>
      <c r="CA7" s="38">
        <v>60.61</v>
      </c>
      <c r="CB7" s="38">
        <v>238.64</v>
      </c>
      <c r="CC7" s="38">
        <v>250.89</v>
      </c>
      <c r="CD7" s="38">
        <v>228.14</v>
      </c>
      <c r="CE7" s="38">
        <v>229.91</v>
      </c>
      <c r="CF7" s="38">
        <v>229.54</v>
      </c>
      <c r="CG7" s="38">
        <v>276.93</v>
      </c>
      <c r="CH7" s="38">
        <v>283.73</v>
      </c>
      <c r="CI7" s="38">
        <v>287.57</v>
      </c>
      <c r="CJ7" s="38">
        <v>286.86</v>
      </c>
      <c r="CK7" s="38">
        <v>264.77</v>
      </c>
      <c r="CL7" s="38">
        <v>270.94</v>
      </c>
      <c r="CM7" s="38">
        <v>35.590000000000003</v>
      </c>
      <c r="CN7" s="38">
        <v>35</v>
      </c>
      <c r="CO7" s="38">
        <v>34.9</v>
      </c>
      <c r="CP7" s="38">
        <v>34.799999999999997</v>
      </c>
      <c r="CQ7" s="38">
        <v>33.04</v>
      </c>
      <c r="CR7" s="38">
        <v>59.08</v>
      </c>
      <c r="CS7" s="38">
        <v>58.25</v>
      </c>
      <c r="CT7" s="38">
        <v>61.55</v>
      </c>
      <c r="CU7" s="38">
        <v>57.22</v>
      </c>
      <c r="CV7" s="38">
        <v>59.94</v>
      </c>
      <c r="CW7" s="38">
        <v>57.8</v>
      </c>
      <c r="CX7" s="38">
        <v>96.92</v>
      </c>
      <c r="CY7" s="38">
        <v>98.37</v>
      </c>
      <c r="CZ7" s="38">
        <v>98.65</v>
      </c>
      <c r="DA7" s="38">
        <v>98.54</v>
      </c>
      <c r="DB7" s="38">
        <v>96.91</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2019-12-05T05:29:18Z</dcterms:created>
  <dcterms:modified xsi:type="dcterms:W3CDTF">2020-02-20T02:47:22Z</dcterms:modified>
  <cp:category/>
</cp:coreProperties>
</file>