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251 木祖村\"/>
    </mc:Choice>
  </mc:AlternateContent>
  <workbookProtection workbookAlgorithmName="SHA-512" workbookHashValue="w1eLG61RVaFy/GYwGlIACtVS+eaPFjLAkNpvtNCfmSiQkISRf5Vlj5DAVqmYyiM1NSw+M+Zh8e4pZXNkEbMXRw==" workbookSaltValue="LSXMgydtNlipVyKUj4o1+Q==" workbookSpinCount="100000" lockStructure="1"/>
  <bookViews>
    <workbookView xWindow="810" yWindow="-120" windowWidth="19440" windowHeight="15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<sst xmlns="http://schemas.openxmlformats.org/spreadsheetml/2006/main" count="228" uniqueCount="114">
  <si>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</si>
  <si>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</si>
  <si>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</si>
  <si>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</si>
  <si>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</si>
  <si>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</si>
  <si>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</si>
  <si>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</si>
  <si>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</si>
  <si>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</si>
  <si>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</si>
  <si>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</si>
  <si>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</si>
  <si>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</si>
  <si>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</si>
  <si>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</si>
  <si>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</si>
  <si>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</si>
  <si>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</si>
  <si>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</si>
  <si>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</si>
  <si>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</si>
  <si>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</si>
  <si>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</si>
  <si>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</si>
  <si>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</si>
  <si>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</si>
  <si>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</si>
  <si>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</si>
  <si>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</si>
  <si>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</si>
  <si>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</si>
  <si>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</si>
  <si>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</si>
  <si>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</si>
  <si>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</si>
  <si>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</si>
  <si>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</si>
  <si>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</si>
  <si>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</si>
  <si>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</si>
  <si>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</si>
  <si>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</si>
  <si>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</si>
  <si>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</si>
  <si>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</si>
  <si>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</si>
  <si>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</si>
  <si>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</si>
  <si>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</si>
  <si>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</si>
  <si>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</si>
  <si>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</si>
  <si>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</si>
  <si>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</si>
  <si>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</si>
  <si>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</si>
  <si>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</si>
  <si>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</si>
  <si>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</si>
  <si>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</si>
  <si>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</si>
  <si>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</si>
  <si>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</si>
  <si>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</si>
  <si>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</si>
  <si>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</si>
  <si>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</si>
  <si>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</si>
  <si>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</si>
  <si>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</si>
  <si>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</si>
  <si>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</si>
  <si>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</si>
  <si>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</si>
  <si>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</si>
  <si>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</si>
  <si>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</si>
  <si>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</si>
  <si>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</si>
  <si>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</si>
  <si>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</si>
  <si>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</si>
  <si>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</si>
  <si>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</si>
  <si>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</si>
  <si>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</si>
  <si>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</si>
  <si>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</si>
  <si>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</si>
  <si>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</si>
  <si>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</si>
  <si>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</si>
  <si>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</si>
  <si>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</si>
  <si>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</si>
  <si>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</si>
  <si>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</si>
  <si>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木祖村</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</si>
  <si>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</si>
  <si>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</si>
  <si>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</si>
  <si>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</si>
  <si>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</si>
  <si>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</si>
  <si>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</si>
  <si>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</si>
  <si>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</si>
  <si>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</si>
  <si>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</si>
  <si>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</si>
  <si>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①収益的収支比率は年々悪化しており、スキー場内という特殊な環境にあることから、年々進むスキー客の減少により改善しがたい状況である。
⑤経費回収率も①と同様である。
⑥汚水処理原価も①と同様である。
⑦施設利用率については、処理場の建設当時がスキー場入込数のピークであったため、人槽算定の人数が多くなり過大な施設となった。処理場の稼働が冬期間のみとなっていることから著しく低くなっている。水洗化率が100％に達しているため改善は見込めない。
</t>
    <rPh sb="1" eb="4">
      <t>シュウエキテキ</t>
    </rPh>
    <rPh sb="4" eb="6">
      <t>シュウシ</t>
    </rPh>
    <rPh sb="6" eb="8">
      <t>ヒリツ</t>
    </rPh>
    <rPh sb="9" eb="11">
      <t>ネンネン</t>
    </rPh>
    <rPh sb="11" eb="13">
      <t>アッカ</t>
    </rPh>
    <rPh sb="21" eb="22">
      <t>ジョウ</t>
    </rPh>
    <rPh sb="22" eb="23">
      <t>ナイ</t>
    </rPh>
    <rPh sb="26" eb="28">
      <t>トクシュ</t>
    </rPh>
    <rPh sb="29" eb="31">
      <t>カンキョウ</t>
    </rPh>
    <rPh sb="39" eb="41">
      <t>ネンネン</t>
    </rPh>
    <rPh sb="41" eb="42">
      <t>スス</t>
    </rPh>
    <rPh sb="46" eb="47">
      <t>キャク</t>
    </rPh>
    <rPh sb="48" eb="50">
      <t>ゲンショウ</t>
    </rPh>
    <rPh sb="53" eb="55">
      <t>カイゼン</t>
    </rPh>
    <rPh sb="59" eb="61">
      <t>ジョウキョウ</t>
    </rPh>
    <rPh sb="67" eb="69">
      <t>ケイヒ</t>
    </rPh>
    <rPh sb="69" eb="71">
      <t>カイシュウ</t>
    </rPh>
    <rPh sb="71" eb="72">
      <t>リツ</t>
    </rPh>
    <rPh sb="75" eb="77">
      <t>ドウヨウ</t>
    </rPh>
    <rPh sb="83" eb="85">
      <t>オスイ</t>
    </rPh>
    <rPh sb="85" eb="87">
      <t>ショリ</t>
    </rPh>
    <rPh sb="87" eb="89">
      <t>ゲンカ</t>
    </rPh>
    <rPh sb="100" eb="102">
      <t>シセツ</t>
    </rPh>
    <rPh sb="102" eb="104">
      <t>リヨウ</t>
    </rPh>
    <rPh sb="104" eb="105">
      <t>リツ</t>
    </rPh>
    <rPh sb="111" eb="114">
      <t>ショリジョウ</t>
    </rPh>
    <rPh sb="115" eb="117">
      <t>ケンセツ</t>
    </rPh>
    <rPh sb="117" eb="119">
      <t>トウジ</t>
    </rPh>
    <rPh sb="123" eb="124">
      <t>ジョウ</t>
    </rPh>
    <rPh sb="124" eb="126">
      <t>イリコミ</t>
    </rPh>
    <rPh sb="126" eb="127">
      <t>スウ</t>
    </rPh>
    <rPh sb="138" eb="140">
      <t>ニンソウ</t>
    </rPh>
    <rPh sb="140" eb="142">
      <t>サンテイ</t>
    </rPh>
    <rPh sb="143" eb="144">
      <t>ニン</t>
    </rPh>
    <rPh sb="144" eb="145">
      <t>スウ</t>
    </rPh>
    <rPh sb="146" eb="147">
      <t>オオ</t>
    </rPh>
    <rPh sb="150" eb="152">
      <t>カダイ</t>
    </rPh>
    <rPh sb="153" eb="155">
      <t>シセツ</t>
    </rPh>
    <rPh sb="160" eb="163">
      <t>ショリジョウ</t>
    </rPh>
    <rPh sb="164" eb="166">
      <t>カドウ</t>
    </rPh>
    <rPh sb="167" eb="170">
      <t>トウキカン</t>
    </rPh>
    <rPh sb="182" eb="183">
      <t>イチジル</t>
    </rPh>
    <rPh sb="185" eb="186">
      <t>ヒク</t>
    </rPh>
    <rPh sb="193" eb="196">
      <t>スイセンカ</t>
    </rPh>
    <rPh sb="196" eb="197">
      <t>リツ</t>
    </rPh>
    <rPh sb="203" eb="204">
      <t>タッ</t>
    </rPh>
    <rPh sb="210" eb="212">
      <t>カイゼン</t>
    </rPh>
    <rPh sb="213" eb="215">
      <t>ミコ</t>
    </rPh>
    <phoneticPr fontId="4"/>
  </si>
  <si>
    <t>　平成10年から供用を開始しているため、機器類等が経年劣化していることから、今後施設等の長寿命化計画を策定し、ライフサイクルコスト削減を図りたい。</t>
    <rPh sb="1" eb="3">
      <t>ヘイセイ</t>
    </rPh>
    <rPh sb="5" eb="6">
      <t>ネン</t>
    </rPh>
    <rPh sb="8" eb="10">
      <t>キョウヨウ</t>
    </rPh>
    <rPh sb="11" eb="13">
      <t>カイシ</t>
    </rPh>
    <rPh sb="20" eb="23">
      <t>キキルイ</t>
    </rPh>
    <rPh sb="23" eb="24">
      <t>トウ</t>
    </rPh>
    <rPh sb="25" eb="27">
      <t>ケイネン</t>
    </rPh>
    <rPh sb="27" eb="29">
      <t>レッカ</t>
    </rPh>
    <rPh sb="38" eb="40">
      <t>コンゴ</t>
    </rPh>
    <rPh sb="40" eb="42">
      <t>シセツ</t>
    </rPh>
    <rPh sb="42" eb="43">
      <t>トウ</t>
    </rPh>
    <rPh sb="44" eb="45">
      <t>チョウ</t>
    </rPh>
    <rPh sb="45" eb="48">
      <t>ジュミョウカ</t>
    </rPh>
    <rPh sb="48" eb="50">
      <t>ケイカク</t>
    </rPh>
    <rPh sb="51" eb="53">
      <t>サクテイ</t>
    </rPh>
    <rPh sb="65" eb="67">
      <t>サクゲン</t>
    </rPh>
    <rPh sb="68" eb="69">
      <t>ハカ</t>
    </rPh>
    <phoneticPr fontId="4"/>
  </si>
  <si>
    <t>　スキー場内の排水を処理する施設のため冬期間のみ稼働するため施設利用率が著しく低くなっている。経費回収率も年々悪化傾向にあるため今後抜本的な改善が必要である。
　公営企業会計の適用により資産等の状況を把握したり正確な経営を行うことが可能となる。今後見込まれる人口減少等により経営状況が厳しくなることが予想されるため、経営戦略の効果を分析し、経営の健全化に努めたい。
　維持管理費は増える一方であるが、収入が伴わないため、処理区の統合を検討していく。</t>
    <rPh sb="4" eb="5">
      <t>ジョウ</t>
    </rPh>
    <rPh sb="5" eb="6">
      <t>ナイ</t>
    </rPh>
    <rPh sb="7" eb="9">
      <t>ハイスイ</t>
    </rPh>
    <rPh sb="10" eb="12">
      <t>ショリ</t>
    </rPh>
    <rPh sb="14" eb="16">
      <t>シセツ</t>
    </rPh>
    <rPh sb="19" eb="22">
      <t>トウキカン</t>
    </rPh>
    <rPh sb="24" eb="26">
      <t>カドウ</t>
    </rPh>
    <rPh sb="30" eb="32">
      <t>シセツ</t>
    </rPh>
    <rPh sb="34" eb="35">
      <t>リツ</t>
    </rPh>
    <rPh sb="36" eb="37">
      <t>イチジル</t>
    </rPh>
    <rPh sb="39" eb="40">
      <t>ヒク</t>
    </rPh>
    <rPh sb="47" eb="49">
      <t>ケイヒ</t>
    </rPh>
    <rPh sb="49" eb="51">
      <t>カイシュウ</t>
    </rPh>
    <rPh sb="51" eb="52">
      <t>リツ</t>
    </rPh>
    <rPh sb="53" eb="55">
      <t>ネンネン</t>
    </rPh>
    <rPh sb="55" eb="57">
      <t>アッカ</t>
    </rPh>
    <rPh sb="57" eb="59">
      <t>ケイコウ</t>
    </rPh>
    <rPh sb="64" eb="66">
      <t>コンゴ</t>
    </rPh>
    <rPh sb="66" eb="69">
      <t>バッポンテキ</t>
    </rPh>
    <rPh sb="70" eb="72">
      <t>カイゼン</t>
    </rPh>
    <rPh sb="73" eb="75">
      <t>ヒツヨウ</t>
    </rPh>
    <rPh sb="111" eb="112">
      <t>オコナ</t>
    </rPh>
    <rPh sb="124" eb="126">
      <t>ミコ</t>
    </rPh>
    <rPh sb="217" eb="21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</si>
</sst>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0" xfId="0" applyFont="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0F-419E-BD1F-9F3A7B1E5D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formatCode="#,##0.00;&quot;△&quot;#,##0.00;&quot;-&quot;">
                  <c:v>0.01</c:v>
                </c:pt>
                <c:pt idx="3">
                  <c:v>0</c:v>
                </c:pt>
                <c:pt idx="4">
                  <c:v>0</c:v>
                </c:pt>
              </c:numCache>
            </c:numRef>
          </c:val>
          <c:smooth val="0"/>
          <c:extLst>
            <c:ext xmlns:c16="http://schemas.microsoft.com/office/drawing/2014/chart" uri="{C3380CC4-5D6E-409C-BE32-E72D297353CC}">
              <c16:uniqueId val="{00000001-FE0F-419E-BD1F-9F3A7B1E5D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0.67</c:v>
                </c:pt>
                <c:pt idx="1">
                  <c:v>0.67</c:v>
                </c:pt>
                <c:pt idx="2">
                  <c:v>0.67</c:v>
                </c:pt>
                <c:pt idx="3">
                  <c:v>0.67</c:v>
                </c:pt>
                <c:pt idx="4">
                  <c:v>0.67</c:v>
                </c:pt>
              </c:numCache>
            </c:numRef>
          </c:val>
          <c:extLst>
            <c:ext xmlns:c16="http://schemas.microsoft.com/office/drawing/2014/chart" uri="{C3380CC4-5D6E-409C-BE32-E72D297353CC}">
              <c16:uniqueId val="{00000000-F1A7-434C-B352-858BF6FE824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34.92</c:v>
                </c:pt>
                <c:pt idx="2">
                  <c:v>36.44</c:v>
                </c:pt>
                <c:pt idx="3">
                  <c:v>34.29</c:v>
                </c:pt>
                <c:pt idx="4">
                  <c:v>35.340000000000003</c:v>
                </c:pt>
              </c:numCache>
            </c:numRef>
          </c:val>
          <c:smooth val="0"/>
          <c:extLst>
            <c:ext xmlns:c16="http://schemas.microsoft.com/office/drawing/2014/chart" uri="{C3380CC4-5D6E-409C-BE32-E72D297353CC}">
              <c16:uniqueId val="{00000001-F1A7-434C-B352-858BF6FE824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463-4E7F-86C4-6D3F2CD1CBB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88.2</c:v>
                </c:pt>
                <c:pt idx="1">
                  <c:v>88.64</c:v>
                </c:pt>
                <c:pt idx="2">
                  <c:v>89.93</c:v>
                </c:pt>
                <c:pt idx="3">
                  <c:v>89.88</c:v>
                </c:pt>
                <c:pt idx="4">
                  <c:v>91.52</c:v>
                </c:pt>
              </c:numCache>
            </c:numRef>
          </c:val>
          <c:smooth val="0"/>
          <c:extLst>
            <c:ext xmlns:c16="http://schemas.microsoft.com/office/drawing/2014/chart" uri="{C3380CC4-5D6E-409C-BE32-E72D297353CC}">
              <c16:uniqueId val="{00000001-5463-4E7F-86C4-6D3F2CD1CBB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79.760000000000005</c:v>
                </c:pt>
                <c:pt idx="1">
                  <c:v>78.930000000000007</c:v>
                </c:pt>
                <c:pt idx="2">
                  <c:v>78.23</c:v>
                </c:pt>
                <c:pt idx="3">
                  <c:v>77.87</c:v>
                </c:pt>
                <c:pt idx="4">
                  <c:v>77.52</c:v>
                </c:pt>
              </c:numCache>
            </c:numRef>
          </c:val>
          <c:extLst>
            <c:ext xmlns:c16="http://schemas.microsoft.com/office/drawing/2014/chart" uri="{C3380CC4-5D6E-409C-BE32-E72D297353CC}">
              <c16:uniqueId val="{00000000-AD0F-4BD3-90A3-71AAA12896E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0F-4BD3-90A3-71AAA12896E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01-4DBE-830B-6B1D17A4B5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01-4DBE-830B-6B1D17A4B5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EA-4480-A50D-0F4C8EC68C0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EA-4480-A50D-0F4C8EC68C0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0A-4A03-97A0-FD90C858FC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0A-4A03-97A0-FD90C858FC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4-4BCF-8510-3C27A4CF0B4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4-4BCF-8510-3C27A4CF0B4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E3-4FC7-8049-CB9431A35FB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2585.83</c:v>
                </c:pt>
                <c:pt idx="1">
                  <c:v>2464.06</c:v>
                </c:pt>
                <c:pt idx="2">
                  <c:v>1914.94</c:v>
                </c:pt>
                <c:pt idx="3">
                  <c:v>1759.36</c:v>
                </c:pt>
                <c:pt idx="4">
                  <c:v>1837.88</c:v>
                </c:pt>
              </c:numCache>
            </c:numRef>
          </c:val>
          <c:smooth val="0"/>
          <c:extLst>
            <c:ext xmlns:c16="http://schemas.microsoft.com/office/drawing/2014/chart" uri="{C3380CC4-5D6E-409C-BE32-E72D297353CC}">
              <c16:uniqueId val="{00000001-2FE3-4FC7-8049-CB9431A35FB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63.28</c:v>
                </c:pt>
                <c:pt idx="1">
                  <c:v>73.430000000000007</c:v>
                </c:pt>
                <c:pt idx="2">
                  <c:v>91.53</c:v>
                </c:pt>
                <c:pt idx="3">
                  <c:v>81.44</c:v>
                </c:pt>
                <c:pt idx="4">
                  <c:v>78.53</c:v>
                </c:pt>
              </c:numCache>
            </c:numRef>
          </c:val>
          <c:extLst>
            <c:ext xmlns:c16="http://schemas.microsoft.com/office/drawing/2014/chart" uri="{C3380CC4-5D6E-409C-BE32-E72D297353CC}">
              <c16:uniqueId val="{00000000-86B3-4B38-8CCA-2C067994F0C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31.45</c:v>
                </c:pt>
                <c:pt idx="1">
                  <c:v>32.909999999999997</c:v>
                </c:pt>
                <c:pt idx="2">
                  <c:v>34.020000000000003</c:v>
                </c:pt>
                <c:pt idx="3">
                  <c:v>37.200000000000003</c:v>
                </c:pt>
                <c:pt idx="4">
                  <c:v>35.03</c:v>
                </c:pt>
              </c:numCache>
            </c:numRef>
          </c:val>
          <c:smooth val="0"/>
          <c:extLst>
            <c:ext xmlns:c16="http://schemas.microsoft.com/office/drawing/2014/chart" uri="{C3380CC4-5D6E-409C-BE32-E72D297353CC}">
              <c16:uniqueId val="{00000001-86B3-4B38-8CCA-2C067994F0C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3318.77</c:v>
                </c:pt>
                <c:pt idx="1">
                  <c:v>2716.93</c:v>
                </c:pt>
                <c:pt idx="2">
                  <c:v>2664.84</c:v>
                </c:pt>
                <c:pt idx="3">
                  <c:v>2724.38</c:v>
                </c:pt>
                <c:pt idx="4">
                  <c:v>3423.93</c:v>
                </c:pt>
              </c:numCache>
            </c:numRef>
          </c:val>
          <c:extLst>
            <c:ext xmlns:c16="http://schemas.microsoft.com/office/drawing/2014/chart" uri="{C3380CC4-5D6E-409C-BE32-E72D297353CC}">
              <c16:uniqueId val="{00000000-91BB-4F2B-8D4B-297315B0ADD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588.54999999999995</c:v>
                </c:pt>
                <c:pt idx="1">
                  <c:v>561.54</c:v>
                </c:pt>
                <c:pt idx="2">
                  <c:v>553.77</c:v>
                </c:pt>
                <c:pt idx="3">
                  <c:v>508.64</c:v>
                </c:pt>
                <c:pt idx="4">
                  <c:v>525.22</c:v>
                </c:pt>
              </c:numCache>
            </c:numRef>
          </c:val>
          <c:smooth val="0"/>
          <c:extLst>
            <c:ext xmlns:c16="http://schemas.microsoft.com/office/drawing/2014/chart" uri="{C3380CC4-5D6E-409C-BE32-E72D297353CC}">
              <c16:uniqueId val="{00000001-91BB-4F2B-8D4B-297315B0ADD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B89" sqref="BB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木祖村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2913</v>
      </c>
      <c r="AM8" s="69"/>
      <c r="AN8" s="69"/>
      <c r="AO8" s="69"/>
      <c r="AP8" s="69"/>
      <c r="AQ8" s="69"/>
      <c r="AR8" s="69"/>
      <c r="AS8" s="69"/>
      <c r="AT8" s="68">
        <f>データ!T6</f>
        <v>140.5</v>
      </c>
      <c r="AU8" s="68"/>
      <c r="AV8" s="68"/>
      <c r="AW8" s="68"/>
      <c r="AX8" s="68"/>
      <c r="AY8" s="68"/>
      <c r="AZ8" s="68"/>
      <c r="BA8" s="68"/>
      <c r="BB8" s="68">
        <f>データ!U6</f>
        <v>20.73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0.87</v>
      </c>
      <c r="Q10" s="68"/>
      <c r="R10" s="68"/>
      <c r="S10" s="68"/>
      <c r="T10" s="68"/>
      <c r="U10" s="68"/>
      <c r="V10" s="68"/>
      <c r="W10" s="68">
        <f>データ!Q6</f>
        <v>82.39</v>
      </c>
      <c r="X10" s="68"/>
      <c r="Y10" s="68"/>
      <c r="Z10" s="68"/>
      <c r="AA10" s="68"/>
      <c r="AB10" s="68"/>
      <c r="AC10" s="68"/>
      <c r="AD10" s="69">
        <f>データ!R6</f>
        <v>3236</v>
      </c>
      <c r="AE10" s="69"/>
      <c r="AF10" s="69"/>
      <c r="AG10" s="69"/>
      <c r="AH10" s="69"/>
      <c r="AI10" s="69"/>
      <c r="AJ10" s="69"/>
      <c r="AK10" s="2"/>
      <c r="AL10" s="69">
        <f>データ!V6</f>
        <v>25</v>
      </c>
      <c r="AM10" s="69"/>
      <c r="AN10" s="69"/>
      <c r="AO10" s="69"/>
      <c r="AP10" s="69"/>
      <c r="AQ10" s="69"/>
      <c r="AR10" s="69"/>
      <c r="AS10" s="69"/>
      <c r="AT10" s="68">
        <f>データ!W6</f>
        <v>0.03</v>
      </c>
      <c r="AU10" s="68"/>
      <c r="AV10" s="68"/>
      <c r="AW10" s="68"/>
      <c r="AX10" s="68"/>
      <c r="AY10" s="68"/>
      <c r="AZ10" s="68"/>
      <c r="BA10" s="68"/>
      <c r="BB10" s="68">
        <f>データ!X6</f>
        <v>833.33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57"/>
      <c r="BN16" s="57"/>
      <c r="BO16" s="57"/>
      <c r="BP16" s="57"/>
      <c r="BQ16" s="57"/>
      <c r="BR16" s="57"/>
      <c r="BS16" s="57"/>
      <c r="BT16" s="57"/>
      <c r="BU16" s="57"/>
      <c r="BV16" s="57"/>
      <c r="BW16" s="57"/>
      <c r="BX16" s="57"/>
      <c r="BY16" s="57"/>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57"/>
      <c r="BN17" s="57"/>
      <c r="BO17" s="57"/>
      <c r="BP17" s="57"/>
      <c r="BQ17" s="57"/>
      <c r="BR17" s="57"/>
      <c r="BS17" s="57"/>
      <c r="BT17" s="57"/>
      <c r="BU17" s="57"/>
      <c r="BV17" s="57"/>
      <c r="BW17" s="57"/>
      <c r="BX17" s="57"/>
      <c r="BY17" s="57"/>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57"/>
      <c r="BN18" s="57"/>
      <c r="BO18" s="57"/>
      <c r="BP18" s="57"/>
      <c r="BQ18" s="57"/>
      <c r="BR18" s="57"/>
      <c r="BS18" s="57"/>
      <c r="BT18" s="57"/>
      <c r="BU18" s="57"/>
      <c r="BV18" s="57"/>
      <c r="BW18" s="57"/>
      <c r="BX18" s="57"/>
      <c r="BY18" s="57"/>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57"/>
      <c r="BN19" s="57"/>
      <c r="BO19" s="57"/>
      <c r="BP19" s="57"/>
      <c r="BQ19" s="57"/>
      <c r="BR19" s="57"/>
      <c r="BS19" s="57"/>
      <c r="BT19" s="57"/>
      <c r="BU19" s="57"/>
      <c r="BV19" s="57"/>
      <c r="BW19" s="57"/>
      <c r="BX19" s="57"/>
      <c r="BY19" s="57"/>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57"/>
      <c r="BN20" s="57"/>
      <c r="BO20" s="57"/>
      <c r="BP20" s="57"/>
      <c r="BQ20" s="57"/>
      <c r="BR20" s="57"/>
      <c r="BS20" s="57"/>
      <c r="BT20" s="57"/>
      <c r="BU20" s="57"/>
      <c r="BV20" s="57"/>
      <c r="BW20" s="57"/>
      <c r="BX20" s="57"/>
      <c r="BY20" s="57"/>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57"/>
      <c r="BN21" s="57"/>
      <c r="BO21" s="57"/>
      <c r="BP21" s="57"/>
      <c r="BQ21" s="57"/>
      <c r="BR21" s="57"/>
      <c r="BS21" s="57"/>
      <c r="BT21" s="57"/>
      <c r="BU21" s="57"/>
      <c r="BV21" s="57"/>
      <c r="BW21" s="57"/>
      <c r="BX21" s="57"/>
      <c r="BY21" s="57"/>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57"/>
      <c r="BN22" s="57"/>
      <c r="BO22" s="57"/>
      <c r="BP22" s="57"/>
      <c r="BQ22" s="57"/>
      <c r="BR22" s="57"/>
      <c r="BS22" s="57"/>
      <c r="BT22" s="57"/>
      <c r="BU22" s="57"/>
      <c r="BV22" s="57"/>
      <c r="BW22" s="57"/>
      <c r="BX22" s="57"/>
      <c r="BY22" s="57"/>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57"/>
      <c r="BN23" s="57"/>
      <c r="BO23" s="57"/>
      <c r="BP23" s="57"/>
      <c r="BQ23" s="57"/>
      <c r="BR23" s="57"/>
      <c r="BS23" s="57"/>
      <c r="BT23" s="57"/>
      <c r="BU23" s="57"/>
      <c r="BV23" s="57"/>
      <c r="BW23" s="57"/>
      <c r="BX23" s="57"/>
      <c r="BY23" s="57"/>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57"/>
      <c r="BN24" s="57"/>
      <c r="BO24" s="57"/>
      <c r="BP24" s="57"/>
      <c r="BQ24" s="57"/>
      <c r="BR24" s="57"/>
      <c r="BS24" s="57"/>
      <c r="BT24" s="57"/>
      <c r="BU24" s="57"/>
      <c r="BV24" s="57"/>
      <c r="BW24" s="57"/>
      <c r="BX24" s="57"/>
      <c r="BY24" s="57"/>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57"/>
      <c r="BN25" s="57"/>
      <c r="BO25" s="57"/>
      <c r="BP25" s="57"/>
      <c r="BQ25" s="57"/>
      <c r="BR25" s="57"/>
      <c r="BS25" s="57"/>
      <c r="BT25" s="57"/>
      <c r="BU25" s="57"/>
      <c r="BV25" s="57"/>
      <c r="BW25" s="57"/>
      <c r="BX25" s="57"/>
      <c r="BY25" s="57"/>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57"/>
      <c r="BN26" s="57"/>
      <c r="BO26" s="57"/>
      <c r="BP26" s="57"/>
      <c r="BQ26" s="57"/>
      <c r="BR26" s="57"/>
      <c r="BS26" s="57"/>
      <c r="BT26" s="57"/>
      <c r="BU26" s="57"/>
      <c r="BV26" s="57"/>
      <c r="BW26" s="57"/>
      <c r="BX26" s="57"/>
      <c r="BY26" s="57"/>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57"/>
      <c r="BN27" s="57"/>
      <c r="BO27" s="57"/>
      <c r="BP27" s="57"/>
      <c r="BQ27" s="57"/>
      <c r="BR27" s="57"/>
      <c r="BS27" s="57"/>
      <c r="BT27" s="57"/>
      <c r="BU27" s="57"/>
      <c r="BV27" s="57"/>
      <c r="BW27" s="57"/>
      <c r="BX27" s="57"/>
      <c r="BY27" s="57"/>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57"/>
      <c r="BN28" s="57"/>
      <c r="BO28" s="57"/>
      <c r="BP28" s="57"/>
      <c r="BQ28" s="57"/>
      <c r="BR28" s="57"/>
      <c r="BS28" s="57"/>
      <c r="BT28" s="57"/>
      <c r="BU28" s="57"/>
      <c r="BV28" s="57"/>
      <c r="BW28" s="57"/>
      <c r="BX28" s="57"/>
      <c r="BY28" s="57"/>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57"/>
      <c r="BN29" s="57"/>
      <c r="BO29" s="57"/>
      <c r="BP29" s="57"/>
      <c r="BQ29" s="57"/>
      <c r="BR29" s="57"/>
      <c r="BS29" s="57"/>
      <c r="BT29" s="57"/>
      <c r="BU29" s="57"/>
      <c r="BV29" s="57"/>
      <c r="BW29" s="57"/>
      <c r="BX29" s="57"/>
      <c r="BY29" s="57"/>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57"/>
      <c r="BN30" s="57"/>
      <c r="BO30" s="57"/>
      <c r="BP30" s="57"/>
      <c r="BQ30" s="57"/>
      <c r="BR30" s="57"/>
      <c r="BS30" s="57"/>
      <c r="BT30" s="57"/>
      <c r="BU30" s="57"/>
      <c r="BV30" s="57"/>
      <c r="BW30" s="57"/>
      <c r="BX30" s="57"/>
      <c r="BY30" s="57"/>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57"/>
      <c r="BN31" s="57"/>
      <c r="BO31" s="57"/>
      <c r="BP31" s="57"/>
      <c r="BQ31" s="57"/>
      <c r="BR31" s="57"/>
      <c r="BS31" s="57"/>
      <c r="BT31" s="57"/>
      <c r="BU31" s="57"/>
      <c r="BV31" s="57"/>
      <c r="BW31" s="57"/>
      <c r="BX31" s="57"/>
      <c r="BY31" s="57"/>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57"/>
      <c r="BN32" s="57"/>
      <c r="BO32" s="57"/>
      <c r="BP32" s="57"/>
      <c r="BQ32" s="57"/>
      <c r="BR32" s="57"/>
      <c r="BS32" s="57"/>
      <c r="BT32" s="57"/>
      <c r="BU32" s="57"/>
      <c r="BV32" s="57"/>
      <c r="BW32" s="57"/>
      <c r="BX32" s="57"/>
      <c r="BY32" s="57"/>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57"/>
      <c r="BN33" s="57"/>
      <c r="BO33" s="57"/>
      <c r="BP33" s="57"/>
      <c r="BQ33" s="57"/>
      <c r="BR33" s="57"/>
      <c r="BS33" s="57"/>
      <c r="BT33" s="57"/>
      <c r="BU33" s="57"/>
      <c r="BV33" s="57"/>
      <c r="BW33" s="57"/>
      <c r="BX33" s="57"/>
      <c r="BY33" s="57"/>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57"/>
      <c r="BN34" s="57"/>
      <c r="BO34" s="57"/>
      <c r="BP34" s="57"/>
      <c r="BQ34" s="57"/>
      <c r="BR34" s="57"/>
      <c r="BS34" s="57"/>
      <c r="BT34" s="57"/>
      <c r="BU34" s="57"/>
      <c r="BV34" s="57"/>
      <c r="BW34" s="57"/>
      <c r="BX34" s="57"/>
      <c r="BY34" s="57"/>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57"/>
      <c r="BN35" s="57"/>
      <c r="BO35" s="57"/>
      <c r="BP35" s="57"/>
      <c r="BQ35" s="57"/>
      <c r="BR35" s="57"/>
      <c r="BS35" s="57"/>
      <c r="BT35" s="57"/>
      <c r="BU35" s="57"/>
      <c r="BV35" s="57"/>
      <c r="BW35" s="57"/>
      <c r="BX35" s="57"/>
      <c r="BY35" s="57"/>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57"/>
      <c r="BN36" s="57"/>
      <c r="BO36" s="57"/>
      <c r="BP36" s="57"/>
      <c r="BQ36" s="57"/>
      <c r="BR36" s="57"/>
      <c r="BS36" s="57"/>
      <c r="BT36" s="57"/>
      <c r="BU36" s="57"/>
      <c r="BV36" s="57"/>
      <c r="BW36" s="57"/>
      <c r="BX36" s="57"/>
      <c r="BY36" s="57"/>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57"/>
      <c r="BN37" s="57"/>
      <c r="BO37" s="57"/>
      <c r="BP37" s="57"/>
      <c r="BQ37" s="57"/>
      <c r="BR37" s="57"/>
      <c r="BS37" s="57"/>
      <c r="BT37" s="57"/>
      <c r="BU37" s="57"/>
      <c r="BV37" s="57"/>
      <c r="BW37" s="57"/>
      <c r="BX37" s="57"/>
      <c r="BY37" s="57"/>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57"/>
      <c r="BN38" s="57"/>
      <c r="BO38" s="57"/>
      <c r="BP38" s="57"/>
      <c r="BQ38" s="57"/>
      <c r="BR38" s="57"/>
      <c r="BS38" s="57"/>
      <c r="BT38" s="57"/>
      <c r="BU38" s="57"/>
      <c r="BV38" s="57"/>
      <c r="BW38" s="57"/>
      <c r="BX38" s="57"/>
      <c r="BY38" s="57"/>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57"/>
      <c r="BN39" s="57"/>
      <c r="BO39" s="57"/>
      <c r="BP39" s="57"/>
      <c r="BQ39" s="57"/>
      <c r="BR39" s="57"/>
      <c r="BS39" s="57"/>
      <c r="BT39" s="57"/>
      <c r="BU39" s="57"/>
      <c r="BV39" s="57"/>
      <c r="BW39" s="57"/>
      <c r="BX39" s="57"/>
      <c r="BY39" s="57"/>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57"/>
      <c r="BN40" s="57"/>
      <c r="BO40" s="57"/>
      <c r="BP40" s="57"/>
      <c r="BQ40" s="57"/>
      <c r="BR40" s="57"/>
      <c r="BS40" s="57"/>
      <c r="BT40" s="57"/>
      <c r="BU40" s="57"/>
      <c r="BV40" s="57"/>
      <c r="BW40" s="57"/>
      <c r="BX40" s="57"/>
      <c r="BY40" s="57"/>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57"/>
      <c r="BN41" s="57"/>
      <c r="BO41" s="57"/>
      <c r="BP41" s="57"/>
      <c r="BQ41" s="57"/>
      <c r="BR41" s="57"/>
      <c r="BS41" s="57"/>
      <c r="BT41" s="57"/>
      <c r="BU41" s="57"/>
      <c r="BV41" s="57"/>
      <c r="BW41" s="57"/>
      <c r="BX41" s="57"/>
      <c r="BY41" s="57"/>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57"/>
      <c r="BN42" s="57"/>
      <c r="BO42" s="57"/>
      <c r="BP42" s="57"/>
      <c r="BQ42" s="57"/>
      <c r="BR42" s="57"/>
      <c r="BS42" s="57"/>
      <c r="BT42" s="57"/>
      <c r="BU42" s="57"/>
      <c r="BV42" s="57"/>
      <c r="BW42" s="57"/>
      <c r="BX42" s="57"/>
      <c r="BY42" s="57"/>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57"/>
      <c r="BN43" s="57"/>
      <c r="BO43" s="57"/>
      <c r="BP43" s="57"/>
      <c r="BQ43" s="57"/>
      <c r="BR43" s="57"/>
      <c r="BS43" s="57"/>
      <c r="BT43" s="57"/>
      <c r="BU43" s="57"/>
      <c r="BV43" s="57"/>
      <c r="BW43" s="57"/>
      <c r="BX43" s="57"/>
      <c r="BY43" s="57"/>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57"/>
      <c r="BN66" s="57"/>
      <c r="BO66" s="57"/>
      <c r="BP66" s="57"/>
      <c r="BQ66" s="57"/>
      <c r="BR66" s="57"/>
      <c r="BS66" s="57"/>
      <c r="BT66" s="57"/>
      <c r="BU66" s="57"/>
      <c r="BV66" s="57"/>
      <c r="BW66" s="57"/>
      <c r="BX66" s="57"/>
      <c r="BY66" s="57"/>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57"/>
      <c r="BN67" s="57"/>
      <c r="BO67" s="57"/>
      <c r="BP67" s="57"/>
      <c r="BQ67" s="57"/>
      <c r="BR67" s="57"/>
      <c r="BS67" s="57"/>
      <c r="BT67" s="57"/>
      <c r="BU67" s="57"/>
      <c r="BV67" s="57"/>
      <c r="BW67" s="57"/>
      <c r="BX67" s="57"/>
      <c r="BY67" s="57"/>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57"/>
      <c r="BN68" s="57"/>
      <c r="BO68" s="57"/>
      <c r="BP68" s="57"/>
      <c r="BQ68" s="57"/>
      <c r="BR68" s="57"/>
      <c r="BS68" s="57"/>
      <c r="BT68" s="57"/>
      <c r="BU68" s="57"/>
      <c r="BV68" s="57"/>
      <c r="BW68" s="57"/>
      <c r="BX68" s="57"/>
      <c r="BY68" s="57"/>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57"/>
      <c r="BN69" s="57"/>
      <c r="BO69" s="57"/>
      <c r="BP69" s="57"/>
      <c r="BQ69" s="57"/>
      <c r="BR69" s="57"/>
      <c r="BS69" s="57"/>
      <c r="BT69" s="57"/>
      <c r="BU69" s="57"/>
      <c r="BV69" s="57"/>
      <c r="BW69" s="57"/>
      <c r="BX69" s="57"/>
      <c r="BY69" s="57"/>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57"/>
      <c r="BN70" s="57"/>
      <c r="BO70" s="57"/>
      <c r="BP70" s="57"/>
      <c r="BQ70" s="57"/>
      <c r="BR70" s="57"/>
      <c r="BS70" s="57"/>
      <c r="BT70" s="57"/>
      <c r="BU70" s="57"/>
      <c r="BV70" s="57"/>
      <c r="BW70" s="57"/>
      <c r="BX70" s="57"/>
      <c r="BY70" s="57"/>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57"/>
      <c r="BN71" s="57"/>
      <c r="BO71" s="57"/>
      <c r="BP71" s="57"/>
      <c r="BQ71" s="57"/>
      <c r="BR71" s="57"/>
      <c r="BS71" s="57"/>
      <c r="BT71" s="57"/>
      <c r="BU71" s="57"/>
      <c r="BV71" s="57"/>
      <c r="BW71" s="57"/>
      <c r="BX71" s="57"/>
      <c r="BY71" s="57"/>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57"/>
      <c r="BN72" s="57"/>
      <c r="BO72" s="57"/>
      <c r="BP72" s="57"/>
      <c r="BQ72" s="57"/>
      <c r="BR72" s="57"/>
      <c r="BS72" s="57"/>
      <c r="BT72" s="57"/>
      <c r="BU72" s="57"/>
      <c r="BV72" s="57"/>
      <c r="BW72" s="57"/>
      <c r="BX72" s="57"/>
      <c r="BY72" s="57"/>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57"/>
      <c r="BN73" s="57"/>
      <c r="BO73" s="57"/>
      <c r="BP73" s="57"/>
      <c r="BQ73" s="57"/>
      <c r="BR73" s="57"/>
      <c r="BS73" s="57"/>
      <c r="BT73" s="57"/>
      <c r="BU73" s="57"/>
      <c r="BV73" s="57"/>
      <c r="BW73" s="57"/>
      <c r="BX73" s="57"/>
      <c r="BY73" s="57"/>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57"/>
      <c r="BN74" s="57"/>
      <c r="BO74" s="57"/>
      <c r="BP74" s="57"/>
      <c r="BQ74" s="57"/>
      <c r="BR74" s="57"/>
      <c r="BS74" s="57"/>
      <c r="BT74" s="57"/>
      <c r="BU74" s="57"/>
      <c r="BV74" s="57"/>
      <c r="BW74" s="57"/>
      <c r="BX74" s="57"/>
      <c r="BY74" s="57"/>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57"/>
      <c r="BN75" s="57"/>
      <c r="BO75" s="57"/>
      <c r="BP75" s="57"/>
      <c r="BQ75" s="57"/>
      <c r="BR75" s="57"/>
      <c r="BS75" s="57"/>
      <c r="BT75" s="57"/>
      <c r="BU75" s="57"/>
      <c r="BV75" s="57"/>
      <c r="BW75" s="57"/>
      <c r="BX75" s="57"/>
      <c r="BY75" s="57"/>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57"/>
      <c r="BN76" s="57"/>
      <c r="BO76" s="57"/>
      <c r="BP76" s="57"/>
      <c r="BQ76" s="57"/>
      <c r="BR76" s="57"/>
      <c r="BS76" s="57"/>
      <c r="BT76" s="57"/>
      <c r="BU76" s="57"/>
      <c r="BV76" s="57"/>
      <c r="BW76" s="57"/>
      <c r="BX76" s="57"/>
      <c r="BY76" s="57"/>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57"/>
      <c r="BN77" s="57"/>
      <c r="BO77" s="57"/>
      <c r="BP77" s="57"/>
      <c r="BQ77" s="57"/>
      <c r="BR77" s="57"/>
      <c r="BS77" s="57"/>
      <c r="BT77" s="57"/>
      <c r="BU77" s="57"/>
      <c r="BV77" s="57"/>
      <c r="BW77" s="57"/>
      <c r="BX77" s="57"/>
      <c r="BY77" s="57"/>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57"/>
      <c r="BN78" s="57"/>
      <c r="BO78" s="57"/>
      <c r="BP78" s="57"/>
      <c r="BQ78" s="57"/>
      <c r="BR78" s="57"/>
      <c r="BS78" s="57"/>
      <c r="BT78" s="57"/>
      <c r="BU78" s="57"/>
      <c r="BV78" s="57"/>
      <c r="BW78" s="57"/>
      <c r="BX78" s="57"/>
      <c r="BY78" s="57"/>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57"/>
      <c r="BN79" s="57"/>
      <c r="BO79" s="57"/>
      <c r="BP79" s="57"/>
      <c r="BQ79" s="57"/>
      <c r="BR79" s="57"/>
      <c r="BS79" s="57"/>
      <c r="BT79" s="57"/>
      <c r="BU79" s="57"/>
      <c r="BV79" s="57"/>
      <c r="BW79" s="57"/>
      <c r="BX79" s="57"/>
      <c r="BY79" s="57"/>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57"/>
      <c r="BN80" s="57"/>
      <c r="BO80" s="57"/>
      <c r="BP80" s="57"/>
      <c r="BQ80" s="57"/>
      <c r="BR80" s="57"/>
      <c r="BS80" s="57"/>
      <c r="BT80" s="57"/>
      <c r="BU80" s="57"/>
      <c r="BV80" s="57"/>
      <c r="BW80" s="57"/>
      <c r="BX80" s="57"/>
      <c r="BY80" s="57"/>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57"/>
      <c r="BN81" s="57"/>
      <c r="BO81" s="57"/>
      <c r="BP81" s="57"/>
      <c r="BQ81" s="57"/>
      <c r="BR81" s="57"/>
      <c r="BS81" s="57"/>
      <c r="BT81" s="57"/>
      <c r="BU81" s="57"/>
      <c r="BV81" s="57"/>
      <c r="BW81" s="57"/>
      <c r="BX81" s="57"/>
      <c r="BY81" s="57"/>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44</v>
      </c>
      <c r="N86" s="26" t="s">
        <v>44</v>
      </c>
      <c r="O86" s="26" t="str">
        <f>データ!EO6</f>
        <v>【0.00】</v>
      </c>
    </row>
  </sheetData>
  <sheetProtection algorithmName="SHA-512" hashValue="Dn5BruVTfouIRjN1ap1YizFlAjJAcTUMDf92xWJl+w9Zm9vqTYboBVtgBy+nNCr1iNyRiUKUuOT/RsV8MBrwqQ==" saltValue="qNOSyAwZRaww08XIGpp5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204251</v>
      </c>
      <c r="D6" s="33">
        <f t="shared" si="3"/>
        <v>47</v>
      </c>
      <c r="E6" s="33">
        <f t="shared" si="3"/>
        <v>17</v>
      </c>
      <c r="F6" s="33">
        <f t="shared" si="3"/>
        <v>9</v>
      </c>
      <c r="G6" s="33">
        <f t="shared" si="3"/>
        <v>0</v>
      </c>
      <c r="H6" s="33" t="str">
        <f t="shared" si="3"/>
        <v>長野県　木祖村</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0.87</v>
      </c>
      <c r="Q6" s="34">
        <f t="shared" si="3"/>
        <v>82.39</v>
      </c>
      <c r="R6" s="34">
        <f t="shared" si="3"/>
        <v>3236</v>
      </c>
      <c r="S6" s="34">
        <f t="shared" si="3"/>
        <v>2913</v>
      </c>
      <c r="T6" s="34">
        <f t="shared" si="3"/>
        <v>140.5</v>
      </c>
      <c r="U6" s="34">
        <f t="shared" si="3"/>
        <v>20.73</v>
      </c>
      <c r="V6" s="34">
        <f t="shared" si="3"/>
        <v>25</v>
      </c>
      <c r="W6" s="34">
        <f t="shared" si="3"/>
        <v>0.03</v>
      </c>
      <c r="X6" s="34">
        <f t="shared" si="3"/>
        <v>833.33</v>
      </c>
      <c r="Y6" s="35">
        <f>IF(Y7="",NA(),Y7)</f>
        <v>79.760000000000005</v>
      </c>
      <c r="Z6" s="35">
        <f t="shared" ref="Z6:AH6" si="4">IF(Z7="",NA(),Z7)</f>
        <v>78.930000000000007</v>
      </c>
      <c r="AA6" s="35">
        <f t="shared" si="4"/>
        <v>78.23</v>
      </c>
      <c r="AB6" s="35">
        <f t="shared" si="4"/>
        <v>77.87</v>
      </c>
      <c r="AC6" s="35">
        <f t="shared" si="4"/>
        <v>77.52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2585.83</v>
      </c>
      <c r="BL6" s="35">
        <f t="shared" si="7"/>
        <v>2464.06</v>
      </c>
      <c r="BM6" s="35">
        <f t="shared" si="7"/>
        <v>1914.94</v>
      </c>
      <c r="BN6" s="35">
        <f t="shared" si="7"/>
        <v>1759.36</v>
      </c>
      <c r="BO6" s="35">
        <f t="shared" si="7"/>
        <v>1837.88</v>
      </c>
      <c r="BP6" s="34" t="str">
        <f>IF(BP7="","",IF(BP7="-","【-】","【"&amp;SUBSTITUTE(TEXT(BP7,"#,##0.00"),"-","△")&amp;"】"))</f>
        <v>【1,937.22】</v>
      </c>
      <c r="BQ6" s="35">
        <f>IF(BQ7="",NA(),BQ7)</f>
        <v>63.28</v>
      </c>
      <c r="BR6" s="35">
        <f t="shared" ref="BR6:BZ6" si="8">IF(BR7="",NA(),BR7)</f>
        <v>73.430000000000007</v>
      </c>
      <c r="BS6" s="35">
        <f t="shared" si="8"/>
        <v>91.53</v>
      </c>
      <c r="BT6" s="35">
        <f t="shared" si="8"/>
        <v>81.44</v>
      </c>
      <c r="BU6" s="35">
        <f t="shared" si="8"/>
        <v>78.53</v>
      </c>
      <c r="BV6" s="35">
        <f t="shared" si="8"/>
        <v>31.45</v>
      </c>
      <c r="BW6" s="35">
        <f t="shared" si="8"/>
        <v>32.909999999999997</v>
      </c>
      <c r="BX6" s="35">
        <f t="shared" si="8"/>
        <v>34.020000000000003</v>
      </c>
      <c r="BY6" s="35">
        <f t="shared" si="8"/>
        <v>37.200000000000003</v>
      </c>
      <c r="BZ6" s="35">
        <f t="shared" si="8"/>
        <v>35.03</v>
      </c>
      <c r="CA6" s="34" t="str">
        <f>IF(CA7="","",IF(CA7="-","【-】","【"&amp;SUBSTITUTE(TEXT(CA7,"#,##0.00"),"-","△")&amp;"】"))</f>
        <v>【35.30】</v>
      </c>
      <c r="CB6" s="35">
        <f>IF(CB7="",NA(),CB7)</f>
        <v>3318.77</v>
      </c>
      <c r="CC6" s="35">
        <f t="shared" ref="CC6:CK6" si="9">IF(CC7="",NA(),CC7)</f>
        <v>2716.93</v>
      </c>
      <c r="CD6" s="35">
        <f t="shared" si="9"/>
        <v>2664.84</v>
      </c>
      <c r="CE6" s="35">
        <f t="shared" si="9"/>
        <v>2724.38</v>
      </c>
      <c r="CF6" s="35">
        <f t="shared" si="9"/>
        <v>3423.93</v>
      </c>
      <c r="CG6" s="35">
        <f t="shared" si="9"/>
        <v>588.54999999999995</v>
      </c>
      <c r="CH6" s="35">
        <f t="shared" si="9"/>
        <v>561.54</v>
      </c>
      <c r="CI6" s="35">
        <f t="shared" si="9"/>
        <v>553.77</v>
      </c>
      <c r="CJ6" s="35">
        <f t="shared" si="9"/>
        <v>508.64</v>
      </c>
      <c r="CK6" s="35">
        <f t="shared" si="9"/>
        <v>525.22</v>
      </c>
      <c r="CL6" s="34" t="str">
        <f>IF(CL7="","",IF(CL7="-","【-】","【"&amp;SUBSTITUTE(TEXT(CL7,"#,##0.00"),"-","△")&amp;"】"))</f>
        <v>【521.14】</v>
      </c>
      <c r="CM6" s="35">
        <f>IF(CM7="",NA(),CM7)</f>
        <v>0.67</v>
      </c>
      <c r="CN6" s="35">
        <f t="shared" ref="CN6:CV6" si="10">IF(CN7="",NA(),CN7)</f>
        <v>0.67</v>
      </c>
      <c r="CO6" s="35">
        <f t="shared" si="10"/>
        <v>0.67</v>
      </c>
      <c r="CP6" s="35">
        <f t="shared" si="10"/>
        <v>0.67</v>
      </c>
      <c r="CQ6" s="35">
        <f t="shared" si="10"/>
        <v>0.67</v>
      </c>
      <c r="CR6" s="35">
        <f t="shared" si="10"/>
        <v>37.950000000000003</v>
      </c>
      <c r="CS6" s="35">
        <f t="shared" si="10"/>
        <v>34.92</v>
      </c>
      <c r="CT6" s="35">
        <f t="shared" si="10"/>
        <v>36.44</v>
      </c>
      <c r="CU6" s="35">
        <f t="shared" si="10"/>
        <v>34.29</v>
      </c>
      <c r="CV6" s="35">
        <f t="shared" si="10"/>
        <v>35.340000000000003</v>
      </c>
      <c r="CW6" s="34" t="str">
        <f>IF(CW7="","",IF(CW7="-","【-】","【"&amp;SUBSTITUTE(TEXT(CW7,"#,##0.00"),"-","△")&amp;"】"))</f>
        <v>【35.75】</v>
      </c>
      <c r="CX6" s="35">
        <f>IF(CX7="",NA(),CX7)</f>
        <v>100</v>
      </c>
      <c r="CY6" s="35">
        <f t="shared" ref="CY6:DG6" si="11">IF(CY7="",NA(),CY7)</f>
        <v>100</v>
      </c>
      <c r="CZ6" s="35">
        <f t="shared" si="11"/>
        <v>100</v>
      </c>
      <c r="DA6" s="35">
        <f t="shared" si="11"/>
        <v>100</v>
      </c>
      <c r="DB6" s="35">
        <f t="shared" si="11"/>
        <v>100</v>
      </c>
      <c r="DC6" s="35">
        <f t="shared" si="11"/>
        <v>88.2</v>
      </c>
      <c r="DD6" s="35">
        <f t="shared" si="11"/>
        <v>88.64</v>
      </c>
      <c r="DE6" s="35">
        <f t="shared" si="11"/>
        <v>89.93</v>
      </c>
      <c r="DF6" s="35">
        <f t="shared" si="11"/>
        <v>89.88</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5">
        <f t="shared" si="14"/>
        <v>0.01</v>
      </c>
      <c r="EM6" s="34">
        <f t="shared" si="14"/>
        <v>0</v>
      </c>
      <c r="EN6" s="34">
        <f t="shared" si="14"/>
        <v>0</v>
      </c>
      <c r="EO6" s="34" t="str">
        <f>IF(EO7="","",IF(EO7="-","【-】","【"&amp;SUBSTITUTE(TEXT(EO7,"#,##0.00"),"-","△")&amp;"】"))</f>
        <v>【0.00】</v>
      </c>
    </row>
    <row r="7" spans="1:145" s="36" customFormat="1" x14ac:dyDescent="0.15">
      <c r="A7" s="28"/>
      <c r="B7" s="37">
        <v>2018</v>
      </c>
      <c r="C7" s="37">
        <v>204251</v>
      </c>
      <c r="D7" s="37">
        <v>47</v>
      </c>
      <c r="E7" s="37">
        <v>17</v>
      </c>
      <c r="F7" s="37">
        <v>9</v>
      </c>
      <c r="G7" s="37">
        <v>0</v>
      </c>
      <c r="H7" s="37" t="s">
        <v>98</v>
      </c>
      <c r="I7" s="37" t="s">
        <v>99</v>
      </c>
      <c r="J7" s="37" t="s">
        <v>100</v>
      </c>
      <c r="K7" s="37" t="s">
        <v>101</v>
      </c>
      <c r="L7" s="37" t="s">
        <v>102</v>
      </c>
      <c r="M7" s="37" t="s">
        <v>103</v>
      </c>
      <c r="N7" s="38" t="s">
        <v>104</v>
      </c>
      <c r="O7" s="38" t="s">
        <v>105</v>
      </c>
      <c r="P7" s="38">
        <v>0.87</v>
      </c>
      <c r="Q7" s="38">
        <v>82.39</v>
      </c>
      <c r="R7" s="38">
        <v>3236</v>
      </c>
      <c r="S7" s="38">
        <v>2913</v>
      </c>
      <c r="T7" s="38">
        <v>140.5</v>
      </c>
      <c r="U7" s="38">
        <v>20.73</v>
      </c>
      <c r="V7" s="38">
        <v>25</v>
      </c>
      <c r="W7" s="38">
        <v>0.03</v>
      </c>
      <c r="X7" s="38">
        <v>833.33</v>
      </c>
      <c r="Y7" s="38">
        <v>79.760000000000005</v>
      </c>
      <c r="Z7" s="38">
        <v>78.930000000000007</v>
      </c>
      <c r="AA7" s="38">
        <v>78.23</v>
      </c>
      <c r="AB7" s="38">
        <v>77.87</v>
      </c>
      <c r="AC7" s="38">
        <v>77.52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2585.83</v>
      </c>
      <c r="BL7" s="38">
        <v>2464.06</v>
      </c>
      <c r="BM7" s="38">
        <v>1914.94</v>
      </c>
      <c r="BN7" s="38">
        <v>1759.36</v>
      </c>
      <c r="BO7" s="38">
        <v>1837.88</v>
      </c>
      <c r="BP7" s="38">
        <v>1937.22</v>
      </c>
      <c r="BQ7" s="38">
        <v>63.28</v>
      </c>
      <c r="BR7" s="38">
        <v>73.430000000000007</v>
      </c>
      <c r="BS7" s="38">
        <v>91.53</v>
      </c>
      <c r="BT7" s="38">
        <v>81.44</v>
      </c>
      <c r="BU7" s="38">
        <v>78.53</v>
      </c>
      <c r="BV7" s="38">
        <v>31.45</v>
      </c>
      <c r="BW7" s="38">
        <v>32.909999999999997</v>
      </c>
      <c r="BX7" s="38">
        <v>34.020000000000003</v>
      </c>
      <c r="BY7" s="38">
        <v>37.200000000000003</v>
      </c>
      <c r="BZ7" s="38">
        <v>35.03</v>
      </c>
      <c r="CA7" s="38">
        <v>35.299999999999997</v>
      </c>
      <c r="CB7" s="38">
        <v>3318.77</v>
      </c>
      <c r="CC7" s="38">
        <v>2716.93</v>
      </c>
      <c r="CD7" s="38">
        <v>2664.84</v>
      </c>
      <c r="CE7" s="38">
        <v>2724.38</v>
      </c>
      <c r="CF7" s="38">
        <v>3423.93</v>
      </c>
      <c r="CG7" s="38">
        <v>588.54999999999995</v>
      </c>
      <c r="CH7" s="38">
        <v>561.54</v>
      </c>
      <c r="CI7" s="38">
        <v>553.77</v>
      </c>
      <c r="CJ7" s="38">
        <v>508.64</v>
      </c>
      <c r="CK7" s="38">
        <v>525.22</v>
      </c>
      <c r="CL7" s="38">
        <v>521.14</v>
      </c>
      <c r="CM7" s="38">
        <v>0.67</v>
      </c>
      <c r="CN7" s="38">
        <v>0.67</v>
      </c>
      <c r="CO7" s="38">
        <v>0.67</v>
      </c>
      <c r="CP7" s="38">
        <v>0.67</v>
      </c>
      <c r="CQ7" s="38">
        <v>0.67</v>
      </c>
      <c r="CR7" s="38">
        <v>37.950000000000003</v>
      </c>
      <c r="CS7" s="38">
        <v>34.92</v>
      </c>
      <c r="CT7" s="38">
        <v>36.44</v>
      </c>
      <c r="CU7" s="38">
        <v>34.29</v>
      </c>
      <c r="CV7" s="38">
        <v>35.340000000000003</v>
      </c>
      <c r="CW7" s="38">
        <v>35.75</v>
      </c>
      <c r="CX7" s="38">
        <v>100</v>
      </c>
      <c r="CY7" s="38">
        <v>100</v>
      </c>
      <c r="CZ7" s="38">
        <v>100</v>
      </c>
      <c r="DA7" s="38">
        <v>100</v>
      </c>
      <c r="DB7" s="38">
        <v>100</v>
      </c>
      <c r="DC7" s="38">
        <v>88.2</v>
      </c>
      <c r="DD7" s="38">
        <v>88.64</v>
      </c>
      <c r="DE7" s="38">
        <v>89.93</v>
      </c>
      <c r="DF7" s="38">
        <v>89.88</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0.01</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2019-12-05T05:27:02Z</dcterms:created>
  <dcterms:modified xsi:type="dcterms:W3CDTF">2020-02-20T02:47:09Z</dcterms:modified>
  <cp:category/>
</cp:coreProperties>
</file>