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51 木祖村\"/>
    </mc:Choice>
  </mc:AlternateContent>
  <workbookProtection workbookAlgorithmName="SHA-512" workbookHashValue="mgx6FoUfkPd++Ca0qwxSkZ8QbLv6yE5tDOvVOo9llJvrxRnnR3MRt5kuDhHAQp2Cog4w/Dqc57Z++EPVR5pQuw==" workbookSaltValue="VqDqLWJB6XefVfixINRoWg=="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<sst xmlns="http://schemas.openxmlformats.org/spreadsheetml/2006/main" count="228" uniqueCount="115">
  <si>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</si>
  <si>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</si>
  <si>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</si>
  <si>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</si>
  <si>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</si>
  <si>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</si>
  <si>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</si>
  <si>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</si>
  <si>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</si>
  <si>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</si>
  <si>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</si>
  <si>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</si>
  <si>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</si>
  <si>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</si>
  <si>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</si>
  <si>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</si>
  <si>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</si>
  <si>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</si>
  <si>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</si>
  <si>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</si>
  <si>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</si>
  <si>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</si>
  <si>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</si>
  <si>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</si>
  <si>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</si>
  <si>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</si>
  <si>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</si>
  <si>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</si>
  <si>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</si>
  <si>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</si>
  <si>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</si>
  <si>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</si>
  <si>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</si>
  <si>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</si>
  <si>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</si>
  <si>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</si>
  <si>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</si>
  <si>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</si>
  <si>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</si>
  <si>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</si>
  <si>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</si>
  <si>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</si>
  <si>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</si>
  <si>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</si>
  <si>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</si>
  <si>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</si>
  <si>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</si>
  <si>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</si>
  <si>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</si>
  <si>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</si>
  <si>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</si>
  <si>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</si>
  <si>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</si>
  <si>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</si>
  <si>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</si>
  <si>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</si>
  <si>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</si>
  <si>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</si>
  <si>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</si>
  <si>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</si>
  <si>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</si>
  <si>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</si>
  <si>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</si>
  <si>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</si>
  <si>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</si>
  <si>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</si>
  <si>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</si>
  <si>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</si>
  <si>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</si>
  <si>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</si>
  <si>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</si>
  <si>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</si>
  <si>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</si>
  <si>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</si>
  <si>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</si>
  <si>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</si>
  <si>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</si>
  <si>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</si>
  <si>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</si>
  <si>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</si>
  <si>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</si>
  <si>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</si>
  <si>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</si>
  <si>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</si>
  <si>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</si>
  <si>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</si>
  <si>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</si>
  <si>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</si>
  <si>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</si>
  <si>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</si>
  <si>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</si>
  <si>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</si>
  <si>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</si>
  <si>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</si>
  <si>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</si>
  <si>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</si>
  <si>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</si>
  <si>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</si>
  <si>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</si>
  <si>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</si>
  <si>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</si>
  <si>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</si>
  <si>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</si>
  <si>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</si>
  <si>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</si>
  <si>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</si>
  <si>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</si>
  <si>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</si>
  <si>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</si>
  <si>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</si>
  <si>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</si>
  <si>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</si>
  <si>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料金改定や機能強化による修繕費削減を行い経費回収率の向上を図る。
　公営企業会計の適用により資産等の状況を把握し、正確な経営を行うことが可能となる。今後見込まれる人口減少等により経営状況が厳しくなることが予想されるため、経営戦略の効果を分析し、経営の健全化に努めたい。</t>
    <rPh sb="1" eb="3">
      <t>リョウキン</t>
    </rPh>
    <rPh sb="3" eb="5">
      <t>カイテイ</t>
    </rPh>
    <rPh sb="6" eb="8">
      <t>キノウ</t>
    </rPh>
    <rPh sb="8" eb="10">
      <t>キョウカ</t>
    </rPh>
    <rPh sb="13" eb="16">
      <t>シュウゼンヒ</t>
    </rPh>
    <rPh sb="16" eb="18">
      <t>サクゲン</t>
    </rPh>
    <rPh sb="19" eb="20">
      <t>オコナ</t>
    </rPh>
    <rPh sb="21" eb="23">
      <t>ケイヒ</t>
    </rPh>
    <rPh sb="23" eb="25">
      <t>カイシュウ</t>
    </rPh>
    <rPh sb="25" eb="26">
      <t>リツ</t>
    </rPh>
    <rPh sb="27" eb="29">
      <t>コウジョウ</t>
    </rPh>
    <rPh sb="30" eb="31">
      <t>ハカ</t>
    </rPh>
    <rPh sb="58" eb="60">
      <t>セイカク</t>
    </rPh>
    <rPh sb="64" eb="65">
      <t>オコナ</t>
    </rPh>
    <rPh sb="77" eb="79">
      <t>ミコ</t>
    </rPh>
    <rPh sb="116" eb="118">
      <t>コウカ</t>
    </rPh>
    <rPh sb="119" eb="121">
      <t>ブンセキ</t>
    </rPh>
    <phoneticPr fontId="4"/>
  </si>
  <si>
    <t xml:space="preserve">①収益的収支比率が平成30年度は100％を超えているが、一般会計繰入金に頼る経営となっているため経営の改善が必要である。
④大きな公共工事を実施していないことら企業債は、年々減少している。
⑤経費回収率については、5割弱と平均を下回っているが、これは処理区域内にスキー場などの流入施設を有し施設規模が大きくなっていることから、汚水処理費用が高くなっているためである。
⑥汚水処理原価は、⑤と同様のため平均を上回っている。スキー場の入込数減少から収入が減少しているため、コスト削減や施設の統廃合等を検討しなければならない。
⑦施設利用率は、処理区域内にスキー場を有しているが、年々利用者が減ってきいるため、右肩下がりで利用率が減少していると思われる。
⑧水洗化率については、現在類似団体の平均を上回っているが、新規加入が増える見込みが立っていない。
　そのため、経費を抑え、料金の改定等を踏まえ経営をしていかなくてはならない。
</t>
    <rPh sb="1" eb="4">
      <t>シュウエキテキ</t>
    </rPh>
    <rPh sb="4" eb="6">
      <t>シュウシ</t>
    </rPh>
    <rPh sb="6" eb="8">
      <t>ヒリツ</t>
    </rPh>
    <rPh sb="9" eb="11">
      <t>ヘイセイ</t>
    </rPh>
    <rPh sb="13" eb="15">
      <t>ネンド</t>
    </rPh>
    <rPh sb="21" eb="22">
      <t>コ</t>
    </rPh>
    <rPh sb="28" eb="30">
      <t>イッパン</t>
    </rPh>
    <rPh sb="30" eb="32">
      <t>カイケイ</t>
    </rPh>
    <rPh sb="32" eb="34">
      <t>クリイレ</t>
    </rPh>
    <rPh sb="34" eb="35">
      <t>キン</t>
    </rPh>
    <rPh sb="36" eb="37">
      <t>タヨ</t>
    </rPh>
    <rPh sb="38" eb="40">
      <t>ケイエイ</t>
    </rPh>
    <rPh sb="48" eb="50">
      <t>ケイエイ</t>
    </rPh>
    <rPh sb="51" eb="53">
      <t>カイゼン</t>
    </rPh>
    <rPh sb="54" eb="56">
      <t>ヒツヨウ</t>
    </rPh>
    <rPh sb="62" eb="63">
      <t>オオ</t>
    </rPh>
    <rPh sb="65" eb="67">
      <t>コウキョウ</t>
    </rPh>
    <rPh sb="67" eb="69">
      <t>コウジ</t>
    </rPh>
    <rPh sb="70" eb="72">
      <t>ジッシ</t>
    </rPh>
    <rPh sb="80" eb="82">
      <t>キギョウ</t>
    </rPh>
    <rPh sb="82" eb="83">
      <t>サイ</t>
    </rPh>
    <rPh sb="85" eb="87">
      <t>ネンネン</t>
    </rPh>
    <rPh sb="87" eb="89">
      <t>ゲンショウ</t>
    </rPh>
    <rPh sb="96" eb="98">
      <t>ケイヒ</t>
    </rPh>
    <rPh sb="98" eb="100">
      <t>カイシュウ</t>
    </rPh>
    <rPh sb="100" eb="101">
      <t>リツ</t>
    </rPh>
    <rPh sb="108" eb="110">
      <t>ワリジャク</t>
    </rPh>
    <rPh sb="111" eb="113">
      <t>ヘイキン</t>
    </rPh>
    <rPh sb="114" eb="116">
      <t>シタマワ</t>
    </rPh>
    <rPh sb="125" eb="127">
      <t>ショリ</t>
    </rPh>
    <rPh sb="127" eb="130">
      <t>クイキナイ</t>
    </rPh>
    <rPh sb="134" eb="135">
      <t>ジョウ</t>
    </rPh>
    <rPh sb="138" eb="140">
      <t>リュウニュウ</t>
    </rPh>
    <rPh sb="140" eb="142">
      <t>シセツ</t>
    </rPh>
    <rPh sb="143" eb="144">
      <t>ユウ</t>
    </rPh>
    <rPh sb="145" eb="147">
      <t>シセツ</t>
    </rPh>
    <rPh sb="147" eb="149">
      <t>キボ</t>
    </rPh>
    <rPh sb="150" eb="151">
      <t>オオ</t>
    </rPh>
    <rPh sb="163" eb="165">
      <t>オスイ</t>
    </rPh>
    <rPh sb="165" eb="167">
      <t>ショリ</t>
    </rPh>
    <rPh sb="167" eb="169">
      <t>ヒヨウ</t>
    </rPh>
    <rPh sb="170" eb="171">
      <t>タカ</t>
    </rPh>
    <rPh sb="185" eb="187">
      <t>オスイ</t>
    </rPh>
    <rPh sb="187" eb="189">
      <t>ショリ</t>
    </rPh>
    <rPh sb="189" eb="191">
      <t>ゲンカ</t>
    </rPh>
    <rPh sb="195" eb="197">
      <t>ドウヨウ</t>
    </rPh>
    <rPh sb="200" eb="202">
      <t>ヘイキン</t>
    </rPh>
    <rPh sb="203" eb="205">
      <t>ウワマワ</t>
    </rPh>
    <rPh sb="213" eb="214">
      <t>ジョウ</t>
    </rPh>
    <rPh sb="215" eb="217">
      <t>イリコミ</t>
    </rPh>
    <rPh sb="217" eb="218">
      <t>スウ</t>
    </rPh>
    <rPh sb="218" eb="220">
      <t>ゲンショウ</t>
    </rPh>
    <rPh sb="222" eb="224">
      <t>シュウニュウ</t>
    </rPh>
    <rPh sb="225" eb="227">
      <t>ゲンショウ</t>
    </rPh>
    <rPh sb="237" eb="239">
      <t>サクゲン</t>
    </rPh>
    <rPh sb="240" eb="242">
      <t>シセツ</t>
    </rPh>
    <rPh sb="243" eb="246">
      <t>トウハイゴウ</t>
    </rPh>
    <rPh sb="246" eb="247">
      <t>トウ</t>
    </rPh>
    <rPh sb="248" eb="250">
      <t>ケントウ</t>
    </rPh>
    <rPh sb="262" eb="264">
      <t>シセツ</t>
    </rPh>
    <rPh sb="264" eb="266">
      <t>リヨウ</t>
    </rPh>
    <rPh sb="266" eb="267">
      <t>リツ</t>
    </rPh>
    <rPh sb="269" eb="271">
      <t>ショリ</t>
    </rPh>
    <rPh sb="271" eb="274">
      <t>クイキナイ</t>
    </rPh>
    <rPh sb="278" eb="279">
      <t>ジョウ</t>
    </rPh>
    <rPh sb="280" eb="281">
      <t>ユウ</t>
    </rPh>
    <rPh sb="287" eb="289">
      <t>ネンネン</t>
    </rPh>
    <rPh sb="289" eb="292">
      <t>リヨウシャ</t>
    </rPh>
    <rPh sb="293" eb="294">
      <t>ヘ</t>
    </rPh>
    <rPh sb="302" eb="305">
      <t>ミギカタサ</t>
    </rPh>
    <rPh sb="308" eb="311">
      <t>リヨウリツ</t>
    </rPh>
    <rPh sb="312" eb="314">
      <t>ゲンショウ</t>
    </rPh>
    <rPh sb="319" eb="320">
      <t>オモ</t>
    </rPh>
    <rPh sb="326" eb="329">
      <t>スイセンカ</t>
    </rPh>
    <rPh sb="329" eb="330">
      <t>リツ</t>
    </rPh>
    <rPh sb="336" eb="338">
      <t>ゲンザイ</t>
    </rPh>
    <rPh sb="338" eb="340">
      <t>ルイジ</t>
    </rPh>
    <rPh sb="340" eb="342">
      <t>ダンタイ</t>
    </rPh>
    <rPh sb="343" eb="345">
      <t>ヘイキン</t>
    </rPh>
    <rPh sb="346" eb="348">
      <t>ウワマワ</t>
    </rPh>
    <rPh sb="354" eb="356">
      <t>シンキ</t>
    </rPh>
    <rPh sb="356" eb="358">
      <t>カニュウ</t>
    </rPh>
    <rPh sb="359" eb="360">
      <t>フ</t>
    </rPh>
    <rPh sb="362" eb="364">
      <t>ミコ</t>
    </rPh>
    <rPh sb="366" eb="367">
      <t>タ</t>
    </rPh>
    <rPh sb="380" eb="382">
      <t>ケイヒ</t>
    </rPh>
    <rPh sb="383" eb="384">
      <t>オサ</t>
    </rPh>
    <rPh sb="386" eb="388">
      <t>リョウキン</t>
    </rPh>
    <rPh sb="389" eb="391">
      <t>カイテイ</t>
    </rPh>
    <rPh sb="391" eb="392">
      <t>トウ</t>
    </rPh>
    <rPh sb="393" eb="394">
      <t>フ</t>
    </rPh>
    <rPh sb="396" eb="398">
      <t>ケイエイ</t>
    </rPh>
    <phoneticPr fontId="4"/>
  </si>
  <si>
    <t>　供用を開始してから21年を経過しているため、施設の老朽化が進んでおり、今後機能強化を実施し施設の長寿命化を図る必要がある。
　最適整備構想の機能診断では、ハード対策はまだ必要ないことから、今は企業債の償還時期とし、改築の計画を立てていく必要ある。</t>
    <rPh sb="1" eb="3">
      <t>キョウヨウ</t>
    </rPh>
    <rPh sb="4" eb="6">
      <t>カイシ</t>
    </rPh>
    <rPh sb="12" eb="13">
      <t>ネン</t>
    </rPh>
    <rPh sb="14" eb="16">
      <t>ケイカ</t>
    </rPh>
    <rPh sb="23" eb="25">
      <t>シセツ</t>
    </rPh>
    <rPh sb="26" eb="29">
      <t>ロウキュウカ</t>
    </rPh>
    <rPh sb="30" eb="31">
      <t>スス</t>
    </rPh>
    <rPh sb="36" eb="38">
      <t>コンゴ</t>
    </rPh>
    <rPh sb="38" eb="40">
      <t>キノウ</t>
    </rPh>
    <rPh sb="40" eb="42">
      <t>キョウカ</t>
    </rPh>
    <rPh sb="43" eb="45">
      <t>ジッシ</t>
    </rPh>
    <rPh sb="46" eb="48">
      <t>シセツ</t>
    </rPh>
    <rPh sb="49" eb="50">
      <t>チョウ</t>
    </rPh>
    <rPh sb="50" eb="53">
      <t>ジュミョウカ</t>
    </rPh>
    <rPh sb="54" eb="55">
      <t>ハカ</t>
    </rPh>
    <rPh sb="56" eb="58">
      <t>ヒツヨウ</t>
    </rPh>
    <rPh sb="64" eb="66">
      <t>サイテキ</t>
    </rPh>
    <rPh sb="66" eb="68">
      <t>セイビ</t>
    </rPh>
    <rPh sb="68" eb="70">
      <t>コウソウ</t>
    </rPh>
    <rPh sb="71" eb="73">
      <t>キノウ</t>
    </rPh>
    <rPh sb="73" eb="75">
      <t>シンダン</t>
    </rPh>
    <rPh sb="81" eb="83">
      <t>タイサク</t>
    </rPh>
    <rPh sb="86" eb="88">
      <t>ヒツヨウ</t>
    </rPh>
    <rPh sb="95" eb="96">
      <t>イマ</t>
    </rPh>
    <rPh sb="97" eb="99">
      <t>キギョウ</t>
    </rPh>
    <rPh sb="99" eb="100">
      <t>サイ</t>
    </rPh>
    <rPh sb="101" eb="103">
      <t>ショウカン</t>
    </rPh>
    <rPh sb="103" eb="105">
      <t>ジキ</t>
    </rPh>
    <rPh sb="108" eb="110">
      <t>カイチク</t>
    </rPh>
    <rPh sb="111" eb="113">
      <t>ケイカク</t>
    </rPh>
    <rPh sb="114" eb="115">
      <t>タ</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</si>
</sst>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F9-4A35-9412-688FD43BD4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6F9-4A35-9412-688FD43BD4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28.49</c:v>
                </c:pt>
                <c:pt idx="1">
                  <c:v>28.11</c:v>
                </c:pt>
                <c:pt idx="2">
                  <c:v>23.14</c:v>
                </c:pt>
                <c:pt idx="3">
                  <c:v>19.12</c:v>
                </c:pt>
                <c:pt idx="4">
                  <c:v>17.78</c:v>
                </c:pt>
              </c:numCache>
            </c:numRef>
          </c:val>
          <c:extLst>
            <c:ext xmlns:c16="http://schemas.microsoft.com/office/drawing/2014/chart" uri="{C3380CC4-5D6E-409C-BE32-E72D297353CC}">
              <c16:uniqueId val="{00000000-4B6B-4F78-8CC3-620D0276E4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B6B-4F78-8CC3-620D0276E4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84.24</c:v>
                </c:pt>
                <c:pt idx="1">
                  <c:v>86.8</c:v>
                </c:pt>
                <c:pt idx="2">
                  <c:v>87.1</c:v>
                </c:pt>
                <c:pt idx="3">
                  <c:v>87.65</c:v>
                </c:pt>
                <c:pt idx="4">
                  <c:v>86.1</c:v>
                </c:pt>
              </c:numCache>
            </c:numRef>
          </c:val>
          <c:extLst>
            <c:ext xmlns:c16="http://schemas.microsoft.com/office/drawing/2014/chart" uri="{C3380CC4-5D6E-409C-BE32-E72D297353CC}">
              <c16:uniqueId val="{00000000-C285-420E-BB5C-DD263F634F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285-420E-BB5C-DD263F634F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100.37</c:v>
                </c:pt>
                <c:pt idx="1">
                  <c:v>98.1</c:v>
                </c:pt>
                <c:pt idx="2">
                  <c:v>102.85</c:v>
                </c:pt>
                <c:pt idx="3">
                  <c:v>99.15</c:v>
                </c:pt>
                <c:pt idx="4">
                  <c:v>100.68</c:v>
                </c:pt>
              </c:numCache>
            </c:numRef>
          </c:val>
          <c:extLst>
            <c:ext xmlns:c16="http://schemas.microsoft.com/office/drawing/2014/chart" uri="{C3380CC4-5D6E-409C-BE32-E72D297353CC}">
              <c16:uniqueId val="{00000000-77B5-4CAF-A0ED-CD0217F27C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5-4CAF-A0ED-CD0217F27C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3-4FAE-8FB2-9FAAC70CF5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3-4FAE-8FB2-9FAAC70CF5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1-416D-A7DB-82F36E43BF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1-416D-A7DB-82F36E43BF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1-4935-9E5F-91BE02EC96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1-4935-9E5F-91BE02EC96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7-4E9A-9D94-E9E8D8183C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7-4E9A-9D94-E9E8D8183C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59.98</c:v>
                </c:pt>
                <c:pt idx="3">
                  <c:v>0</c:v>
                </c:pt>
                <c:pt idx="4">
                  <c:v>0</c:v>
                </c:pt>
              </c:numCache>
            </c:numRef>
          </c:val>
          <c:extLst>
            <c:ext xmlns:c16="http://schemas.microsoft.com/office/drawing/2014/chart" uri="{C3380CC4-5D6E-409C-BE32-E72D297353CC}">
              <c16:uniqueId val="{00000000-E521-4266-9A55-517EFCFEF5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521-4266-9A55-517EFCFEF5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45.67</c:v>
                </c:pt>
                <c:pt idx="1">
                  <c:v>46.55</c:v>
                </c:pt>
                <c:pt idx="2">
                  <c:v>52.44</c:v>
                </c:pt>
                <c:pt idx="3">
                  <c:v>45.74</c:v>
                </c:pt>
                <c:pt idx="4">
                  <c:v>44.39</c:v>
                </c:pt>
              </c:numCache>
            </c:numRef>
          </c:val>
          <c:extLst>
            <c:ext xmlns:c16="http://schemas.microsoft.com/office/drawing/2014/chart" uri="{C3380CC4-5D6E-409C-BE32-E72D297353CC}">
              <c16:uniqueId val="{00000000-2E45-4B9B-9495-17FCBCA577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E45-4B9B-9495-17FCBCA577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399.43</c:v>
                </c:pt>
                <c:pt idx="1">
                  <c:v>389.89</c:v>
                </c:pt>
                <c:pt idx="2">
                  <c:v>355.19</c:v>
                </c:pt>
                <c:pt idx="3">
                  <c:v>406.59</c:v>
                </c:pt>
                <c:pt idx="4">
                  <c:v>423.8</c:v>
                </c:pt>
              </c:numCache>
            </c:numRef>
          </c:val>
          <c:extLst>
            <c:ext xmlns:c16="http://schemas.microsoft.com/office/drawing/2014/chart" uri="{C3380CC4-5D6E-409C-BE32-E72D297353CC}">
              <c16:uniqueId val="{00000000-4EF6-46C8-B53D-1D2DD376BA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EF6-46C8-B53D-1D2DD376BA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木祖村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2913</v>
      </c>
      <c r="AM8" s="68"/>
      <c r="AN8" s="68"/>
      <c r="AO8" s="68"/>
      <c r="AP8" s="68"/>
      <c r="AQ8" s="68"/>
      <c r="AR8" s="68"/>
      <c r="AS8" s="68"/>
      <c r="AT8" s="67">
        <f>データ!T6</f>
        <v>140.5</v>
      </c>
      <c r="AU8" s="67"/>
      <c r="AV8" s="67"/>
      <c r="AW8" s="67"/>
      <c r="AX8" s="67"/>
      <c r="AY8" s="67"/>
      <c r="AZ8" s="67"/>
      <c r="BA8" s="67"/>
      <c r="BB8" s="67">
        <f>データ!U6</f>
        <v>20.73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11.51</v>
      </c>
      <c r="Q10" s="67"/>
      <c r="R10" s="67"/>
      <c r="S10" s="67"/>
      <c r="T10" s="67"/>
      <c r="U10" s="67"/>
      <c r="V10" s="67"/>
      <c r="W10" s="67">
        <f>データ!Q6</f>
        <v>86.12</v>
      </c>
      <c r="X10" s="67"/>
      <c r="Y10" s="67"/>
      <c r="Z10" s="67"/>
      <c r="AA10" s="67"/>
      <c r="AB10" s="67"/>
      <c r="AC10" s="67"/>
      <c r="AD10" s="68">
        <f>データ!R6</f>
        <v>3236</v>
      </c>
      <c r="AE10" s="68"/>
      <c r="AF10" s="68"/>
      <c r="AG10" s="68"/>
      <c r="AH10" s="68"/>
      <c r="AI10" s="68"/>
      <c r="AJ10" s="68"/>
      <c r="AK10" s="2"/>
      <c r="AL10" s="68">
        <f>データ!V6</f>
        <v>331</v>
      </c>
      <c r="AM10" s="68"/>
      <c r="AN10" s="68"/>
      <c r="AO10" s="68"/>
      <c r="AP10" s="68"/>
      <c r="AQ10" s="68"/>
      <c r="AR10" s="68"/>
      <c r="AS10" s="68"/>
      <c r="AT10" s="67">
        <f>データ!W6</f>
        <v>0.15</v>
      </c>
      <c r="AU10" s="67"/>
      <c r="AV10" s="67"/>
      <c r="AW10" s="67"/>
      <c r="AX10" s="67"/>
      <c r="AY10" s="67"/>
      <c r="AZ10" s="67"/>
      <c r="BA10" s="67"/>
      <c r="BB10" s="67">
        <f>データ!X6</f>
        <v>2206.67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TWIFfHSIOda+6m6hYfYXUV9pz0CfId+xteKxKzSpMZPoN0taZOkrgGtGSfN9ZhsWinzrJs7y3KfNhOLA6a9dQw==" saltValue="UoI8ZzjZqpg6BSWXhzl6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204251</v>
      </c>
      <c r="D6" s="33">
        <f t="shared" si="3"/>
        <v>47</v>
      </c>
      <c r="E6" s="33">
        <f t="shared" si="3"/>
        <v>17</v>
      </c>
      <c r="F6" s="33">
        <f t="shared" si="3"/>
        <v>5</v>
      </c>
      <c r="G6" s="33">
        <f t="shared" si="3"/>
        <v>0</v>
      </c>
      <c r="H6" s="33" t="str">
        <f t="shared" si="3"/>
        <v>長野県　木祖村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11.51</v>
      </c>
      <c r="Q6" s="34">
        <f t="shared" si="3"/>
        <v>86.12</v>
      </c>
      <c r="R6" s="34">
        <f t="shared" si="3"/>
        <v>3236</v>
      </c>
      <c r="S6" s="34">
        <f t="shared" si="3"/>
        <v>2913</v>
      </c>
      <c r="T6" s="34">
        <f t="shared" si="3"/>
        <v>140.5</v>
      </c>
      <c r="U6" s="34">
        <f t="shared" si="3"/>
        <v>20.73</v>
      </c>
      <c r="V6" s="34">
        <f t="shared" si="3"/>
        <v>331</v>
      </c>
      <c r="W6" s="34">
        <f t="shared" si="3"/>
        <v>0.15</v>
      </c>
      <c r="X6" s="34">
        <f t="shared" si="3"/>
        <v>2206.67</v>
      </c>
      <c r="Y6" s="35">
        <f>IF(Y7="",NA(),Y7)</f>
        <v>100.37</v>
      </c>
      <c r="Z6" s="35">
        <f t="shared" ref="Z6:AH6" si="4">IF(Z7="",NA(),Z7)</f>
        <v>98.1</v>
      </c>
      <c r="AA6" s="35">
        <f t="shared" si="4"/>
        <v>102.85</v>
      </c>
      <c r="AB6" s="35">
        <f t="shared" si="4"/>
        <v>99.15</v>
      </c>
      <c r="AC6" s="35">
        <f t="shared" si="4"/>
        <v>100.68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59.98</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45.67</v>
      </c>
      <c r="BR6" s="35">
        <f t="shared" ref="BR6:BZ6" si="8">IF(BR7="",NA(),BR7)</f>
        <v>46.55</v>
      </c>
      <c r="BS6" s="35">
        <f t="shared" si="8"/>
        <v>52.44</v>
      </c>
      <c r="BT6" s="35">
        <f t="shared" si="8"/>
        <v>45.74</v>
      </c>
      <c r="BU6" s="35">
        <f t="shared" si="8"/>
        <v>44.39</v>
      </c>
      <c r="BV6" s="35">
        <f t="shared" si="8"/>
        <v>50.82</v>
      </c>
      <c r="BW6" s="35">
        <f t="shared" si="8"/>
        <v>52.19</v>
      </c>
      <c r="BX6" s="35">
        <f t="shared" si="8"/>
        <v>55.32</v>
      </c>
      <c r="BY6" s="35">
        <f t="shared" si="8"/>
        <v>59.8</v>
      </c>
      <c r="BZ6" s="35">
        <f t="shared" si="8"/>
        <v>57.77</v>
      </c>
      <c r="CA6" s="34" t="str">
        <f>IF(CA7="","",IF(CA7="-","【-】","【"&amp;SUBSTITUTE(TEXT(CA7,"#,##0.00"),"-","△")&amp;"】"))</f>
        <v>【59.51】</v>
      </c>
      <c r="CB6" s="35">
        <f>IF(CB7="",NA(),CB7)</f>
        <v>399.43</v>
      </c>
      <c r="CC6" s="35">
        <f t="shared" ref="CC6:CK6" si="9">IF(CC7="",NA(),CC7)</f>
        <v>389.89</v>
      </c>
      <c r="CD6" s="35">
        <f t="shared" si="9"/>
        <v>355.19</v>
      </c>
      <c r="CE6" s="35">
        <f t="shared" si="9"/>
        <v>406.59</v>
      </c>
      <c r="CF6" s="35">
        <f t="shared" si="9"/>
        <v>423.8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28.49</v>
      </c>
      <c r="CN6" s="35">
        <f t="shared" ref="CN6:CV6" si="10">IF(CN7="",NA(),CN7)</f>
        <v>28.11</v>
      </c>
      <c r="CO6" s="35">
        <f t="shared" si="10"/>
        <v>23.14</v>
      </c>
      <c r="CP6" s="35">
        <f t="shared" si="10"/>
        <v>19.12</v>
      </c>
      <c r="CQ6" s="35">
        <f t="shared" si="10"/>
        <v>17.78</v>
      </c>
      <c r="CR6" s="35">
        <f t="shared" si="10"/>
        <v>53.24</v>
      </c>
      <c r="CS6" s="35">
        <f t="shared" si="10"/>
        <v>52.31</v>
      </c>
      <c r="CT6" s="35">
        <f t="shared" si="10"/>
        <v>60.65</v>
      </c>
      <c r="CU6" s="35">
        <f t="shared" si="10"/>
        <v>51.75</v>
      </c>
      <c r="CV6" s="35">
        <f t="shared" si="10"/>
        <v>50.68</v>
      </c>
      <c r="CW6" s="34" t="str">
        <f>IF(CW7="","",IF(CW7="-","【-】","【"&amp;SUBSTITUTE(TEXT(CW7,"#,##0.00"),"-","△")&amp;"】"))</f>
        <v>【52.23】</v>
      </c>
      <c r="CX6" s="35">
        <f>IF(CX7="",NA(),CX7)</f>
        <v>84.24</v>
      </c>
      <c r="CY6" s="35">
        <f t="shared" ref="CY6:DG6" si="11">IF(CY7="",NA(),CY7)</f>
        <v>86.8</v>
      </c>
      <c r="CZ6" s="35">
        <f t="shared" si="11"/>
        <v>87.1</v>
      </c>
      <c r="DA6" s="35">
        <f t="shared" si="11"/>
        <v>87.65</v>
      </c>
      <c r="DB6" s="35">
        <f t="shared" si="11"/>
        <v>86.1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204251</v>
      </c>
      <c r="D7" s="37">
        <v>47</v>
      </c>
      <c r="E7" s="37">
        <v>17</v>
      </c>
      <c r="F7" s="37">
        <v>5</v>
      </c>
      <c r="G7" s="37">
        <v>0</v>
      </c>
      <c r="H7" s="37" t="s">
        <v>99</v>
      </c>
      <c r="I7" s="37" t="s">
        <v>100</v>
      </c>
      <c r="J7" s="37" t="s">
        <v>101</v>
      </c>
      <c r="K7" s="37" t="s">
        <v>102</v>
      </c>
      <c r="L7" s="37" t="s">
        <v>103</v>
      </c>
      <c r="M7" s="37" t="s">
        <v>104</v>
      </c>
      <c r="N7" s="38" t="s">
        <v>105</v>
      </c>
      <c r="O7" s="38" t="s">
        <v>106</v>
      </c>
      <c r="P7" s="38">
        <v>11.51</v>
      </c>
      <c r="Q7" s="38">
        <v>86.12</v>
      </c>
      <c r="R7" s="38">
        <v>3236</v>
      </c>
      <c r="S7" s="38">
        <v>2913</v>
      </c>
      <c r="T7" s="38">
        <v>140.5</v>
      </c>
      <c r="U7" s="38">
        <v>20.73</v>
      </c>
      <c r="V7" s="38">
        <v>331</v>
      </c>
      <c r="W7" s="38">
        <v>0.15</v>
      </c>
      <c r="X7" s="38">
        <v>2206.67</v>
      </c>
      <c r="Y7" s="38">
        <v>100.37</v>
      </c>
      <c r="Z7" s="38">
        <v>98.1</v>
      </c>
      <c r="AA7" s="38">
        <v>102.85</v>
      </c>
      <c r="AB7" s="38">
        <v>99.15</v>
      </c>
      <c r="AC7" s="38">
        <v>100.68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59.98</v>
      </c>
      <c r="BI7" s="38">
        <v>0</v>
      </c>
      <c r="BJ7" s="38">
        <v>0</v>
      </c>
      <c r="BK7" s="38">
        <v>1044.8</v>
      </c>
      <c r="BL7" s="38">
        <v>1081.8</v>
      </c>
      <c r="BM7" s="38">
        <v>974.93</v>
      </c>
      <c r="BN7" s="38">
        <v>855.8</v>
      </c>
      <c r="BO7" s="38">
        <v>789.46</v>
      </c>
      <c r="BP7" s="38">
        <v>747.76</v>
      </c>
      <c r="BQ7" s="38">
        <v>45.67</v>
      </c>
      <c r="BR7" s="38">
        <v>46.55</v>
      </c>
      <c r="BS7" s="38">
        <v>52.44</v>
      </c>
      <c r="BT7" s="38">
        <v>45.74</v>
      </c>
      <c r="BU7" s="38">
        <v>44.39</v>
      </c>
      <c r="BV7" s="38">
        <v>50.82</v>
      </c>
      <c r="BW7" s="38">
        <v>52.19</v>
      </c>
      <c r="BX7" s="38">
        <v>55.32</v>
      </c>
      <c r="BY7" s="38">
        <v>59.8</v>
      </c>
      <c r="BZ7" s="38">
        <v>57.77</v>
      </c>
      <c r="CA7" s="38">
        <v>59.51</v>
      </c>
      <c r="CB7" s="38">
        <v>399.43</v>
      </c>
      <c r="CC7" s="38">
        <v>389.89</v>
      </c>
      <c r="CD7" s="38">
        <v>355.19</v>
      </c>
      <c r="CE7" s="38">
        <v>406.59</v>
      </c>
      <c r="CF7" s="38">
        <v>423.8</v>
      </c>
      <c r="CG7" s="38">
        <v>300.52</v>
      </c>
      <c r="CH7" s="38">
        <v>296.14</v>
      </c>
      <c r="CI7" s="38">
        <v>283.17</v>
      </c>
      <c r="CJ7" s="38">
        <v>263.76</v>
      </c>
      <c r="CK7" s="38">
        <v>274.35000000000002</v>
      </c>
      <c r="CL7" s="38">
        <v>261.45999999999998</v>
      </c>
      <c r="CM7" s="38">
        <v>28.49</v>
      </c>
      <c r="CN7" s="38">
        <v>28.11</v>
      </c>
      <c r="CO7" s="38">
        <v>23.14</v>
      </c>
      <c r="CP7" s="38">
        <v>19.12</v>
      </c>
      <c r="CQ7" s="38">
        <v>17.78</v>
      </c>
      <c r="CR7" s="38">
        <v>53.24</v>
      </c>
      <c r="CS7" s="38">
        <v>52.31</v>
      </c>
      <c r="CT7" s="38">
        <v>60.65</v>
      </c>
      <c r="CU7" s="38">
        <v>51.75</v>
      </c>
      <c r="CV7" s="38">
        <v>50.68</v>
      </c>
      <c r="CW7" s="38">
        <v>52.23</v>
      </c>
      <c r="CX7" s="38">
        <v>84.24</v>
      </c>
      <c r="CY7" s="38">
        <v>86.8</v>
      </c>
      <c r="CZ7" s="38">
        <v>87.1</v>
      </c>
      <c r="DA7" s="38">
        <v>87.65</v>
      </c>
      <c r="DB7" s="38">
        <v>86.1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2019-12-05T05:19:42Z</dcterms:created>
  <dcterms:modified xsi:type="dcterms:W3CDTF">2020-02-20T02:47:00Z</dcterms:modified>
  <cp:category/>
</cp:coreProperties>
</file>