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ka52\市町村課\001財政係\005公営企業\H31\001公営企業一般\001公営企業一般\経営比較分析表\水道・下水・交通・電気・休養宿泊・駐車場・病院\07経営比較分析表（公表用）\05　南信州地域振興局\204161 豊丘村\"/>
    </mc:Choice>
  </mc:AlternateContent>
  <workbookProtection workbookAlgorithmName="SHA-512" workbookHashValue="Fm1XSKyK9LRMzonwc3G1ZCcztRhLoIEcVONXM9nFLRidhHUxbvfxXQAvAVHC/3TqKcRIZy951vvXb7Hk3pPHQw==" workbookSaltValue="ryedhbLIF9Hd9a+5fAjXNw==" workbookSpinCount="100000" lockStructure="1"/>
  <bookViews>
    <workbookView xWindow="930" yWindow="15" windowWidth="15360" windowHeight="7620"/>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AD10" i="4" s="1"/>
  <c r="Q6" i="5"/>
  <c r="W10" i="4" s="1"/>
  <c r="P6" i="5"/>
  <c r="O6" i="5"/>
  <c r="N6" i="5"/>
  <c r="B10" i="4" s="1"/>
  <c r="M6" i="5"/>
  <c r="AD8" i="4" s="1"/>
  <c r="L6" i="5"/>
  <c r="W8" i="4" s="1"/>
  <c r="K6" i="5"/>
  <c r="J6" i="5"/>
  <c r="I8" i="4" s="1"/>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H86" i="4"/>
  <c r="E86" i="4"/>
  <c r="AT10" i="4"/>
  <c r="AL10" i="4"/>
  <c r="P10" i="4"/>
  <c r="I10" i="4"/>
  <c r="AL8" i="4"/>
  <c r="P8" i="4"/>
  <c r="C10" i="5" l="1"/>
  <c r="D10" i="5"/>
  <c r="E10" i="5"/>
  <c r="B10" i="5"/>
</calcChain>
</file>

<file path=xl/sharedStrings.xml><?xml version="1.0" encoding="utf-8"?>
<sst xmlns="http://schemas.openxmlformats.org/spreadsheetml/2006/main" count="228" uniqueCount="113">
  <si>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</si>
  <si>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</si>
  <si>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</si>
  <si>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</si>
  <si>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</si>
  <si>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</si>
  <si>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</si>
  <si>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</si>
  <si>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</si>
  <si>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</si>
  <si>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</si>
  <si>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</si>
  <si>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</si>
  <si>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</si>
  <si>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</si>
  <si>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</si>
  <si>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</si>
  <si>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</si>
  <si>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</si>
  <si>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</si>
  <si>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</si>
  <si>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</si>
  <si>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</si>
  <si>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</si>
  <si>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</si>
  <si>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</si>
  <si>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</si>
  <si>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</si>
  <si>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</si>
  <si>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</si>
  <si>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</si>
  <si>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</si>
  <si>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</si>
  <si>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</si>
  <si>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</si>
  <si>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</si>
  <si>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</si>
  <si>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</si>
  <si>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</si>
  <si>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</si>
  <si>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</si>
  <si>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</si>
  <si>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</si>
  <si>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</si>
  <si>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</si>
  <si>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</si>
  <si>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</si>
  <si>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</si>
  <si>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</si>
  <si>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</si>
  <si>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</si>
  <si>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</si>
  <si>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</si>
  <si>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</si>
  <si>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</si>
  <si>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</si>
  <si>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</si>
  <si>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</si>
  <si>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</si>
  <si>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</si>
  <si>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</si>
  <si>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</si>
  <si>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</si>
  <si>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</si>
  <si>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</si>
  <si>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</si>
  <si>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</si>
  <si>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</si>
  <si>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</si>
  <si>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</si>
  <si>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</si>
  <si>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</si>
  <si>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</si>
  <si>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</si>
  <si>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</si>
  <si>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</si>
  <si>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</si>
  <si>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</si>
  <si>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</si>
  <si>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</si>
  <si>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</si>
  <si>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</si>
  <si>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</si>
  <si>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</si>
  <si>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</si>
  <si>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</si>
  <si>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</si>
  <si>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</si>
  <si>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</si>
  <si>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</si>
  <si>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</si>
  <si>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</si>
  <si>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</si>
  <si>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</si>
  <si>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</si>
  <si>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</si>
  <si>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</si>
  <si>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長野県　豊丘村</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</si>
  <si>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</si>
  <si>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</si>
  <si>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</si>
  <si>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</si>
  <si>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</si>
  <si>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</si>
  <si>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</si>
  <si>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</si>
  <si>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</si>
  <si>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</si>
  <si>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</si>
  <si>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</si>
  <si>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平成22年度から平成26年度にかけて、管渠を全て調査した。調査結果から、清掃・修繕も行い、現在大きな修繕・更新が必要な箇所はない。
　今後も、計画的に管渠の調査を行いながら、清掃・修繕を行っていく。
　また、平成31（令和１）年度には個別施設計画（最適整備構想）を策定し施設全体の老朽状況を把握する。</t>
    <rPh sb="1" eb="3">
      <t>ヘイセイ</t>
    </rPh>
    <rPh sb="5" eb="6">
      <t>ネン</t>
    </rPh>
    <rPh sb="6" eb="7">
      <t>ド</t>
    </rPh>
    <rPh sb="9" eb="11">
      <t>ヘイセイ</t>
    </rPh>
    <rPh sb="13" eb="14">
      <t>ネン</t>
    </rPh>
    <rPh sb="14" eb="15">
      <t>ド</t>
    </rPh>
    <rPh sb="20" eb="22">
      <t>カンキョ</t>
    </rPh>
    <rPh sb="23" eb="24">
      <t>スベ</t>
    </rPh>
    <rPh sb="25" eb="27">
      <t>チョウサ</t>
    </rPh>
    <rPh sb="30" eb="32">
      <t>チョウサ</t>
    </rPh>
    <rPh sb="32" eb="34">
      <t>ケッカ</t>
    </rPh>
    <rPh sb="37" eb="39">
      <t>セイソウ</t>
    </rPh>
    <rPh sb="40" eb="42">
      <t>シュウゼン</t>
    </rPh>
    <rPh sb="43" eb="44">
      <t>オコナ</t>
    </rPh>
    <rPh sb="46" eb="48">
      <t>ゲンザイ</t>
    </rPh>
    <rPh sb="48" eb="49">
      <t>オオ</t>
    </rPh>
    <rPh sb="51" eb="53">
      <t>シュウゼン</t>
    </rPh>
    <rPh sb="54" eb="56">
      <t>コウシン</t>
    </rPh>
    <rPh sb="57" eb="59">
      <t>ヒツヨウ</t>
    </rPh>
    <rPh sb="60" eb="62">
      <t>カショ</t>
    </rPh>
    <rPh sb="68" eb="70">
      <t>コンゴ</t>
    </rPh>
    <rPh sb="72" eb="75">
      <t>ケイカクテキ</t>
    </rPh>
    <rPh sb="76" eb="78">
      <t>カンキョ</t>
    </rPh>
    <rPh sb="79" eb="81">
      <t>チョウサ</t>
    </rPh>
    <rPh sb="82" eb="83">
      <t>オコナ</t>
    </rPh>
    <rPh sb="88" eb="90">
      <t>セイソウ</t>
    </rPh>
    <rPh sb="91" eb="93">
      <t>シュウゼン</t>
    </rPh>
    <rPh sb="94" eb="95">
      <t>オコナ</t>
    </rPh>
    <rPh sb="136" eb="138">
      <t>シセツ</t>
    </rPh>
    <rPh sb="138" eb="140">
      <t>ゼンタイ</t>
    </rPh>
    <rPh sb="143" eb="145">
      <t>ジョウキョウ</t>
    </rPh>
    <rPh sb="146" eb="148">
      <t>ハアク</t>
    </rPh>
    <phoneticPr fontId="4"/>
  </si>
  <si>
    <r>
      <t>　経費回収率は、平成28年度に使用料改定を実施したことにより改善されているが、収益的収支比率において依然として使用料以外の収入（一般会計からの繰入金）に依存してる。令和２年度に使用料の見直しを行い、適正な使用料収入の確保をする必要がある。
　また、汚水処理原価は、使用料改定によりH28年から改善し、類似団体よりもコストが抑えられているが、処理施設は供用開始20年を経過し、維持管理費が年々増加しているため、運転方法、計画的修繕による費用の平準化等を進め、更なる経営改善を進めていく。
　さらに、維持管理に大きなウエートを占めている施設管理委託を平成30年度から複数年契約にし、更なる費用抑制が図られている。
　施設利用率と水洗化率は、他の</t>
    </r>
    <r>
      <rPr>
        <sz val="11"/>
        <rFont val="ＭＳ ゴシック"/>
        <family val="3"/>
        <charset val="128"/>
      </rPr>
      <t>類似</t>
    </r>
    <r>
      <rPr>
        <sz val="11"/>
        <color theme="1"/>
        <rFont val="ＭＳ ゴシック"/>
        <family val="3"/>
        <charset val="128"/>
      </rPr>
      <t>団体よりも高い値であり、適切な施設規模で汚水処理が安全に行われている。
　</t>
    </r>
    <rPh sb="306" eb="308">
      <t>シセツ</t>
    </rPh>
    <rPh sb="308" eb="311">
      <t>リヨウリツ</t>
    </rPh>
    <rPh sb="312" eb="315">
      <t>スイセンカ</t>
    </rPh>
    <rPh sb="315" eb="316">
      <t>リツ</t>
    </rPh>
    <rPh sb="318" eb="319">
      <t>タ</t>
    </rPh>
    <rPh sb="320" eb="322">
      <t>ルイジ</t>
    </rPh>
    <rPh sb="322" eb="324">
      <t>ダンタイ</t>
    </rPh>
    <rPh sb="327" eb="328">
      <t>タカ</t>
    </rPh>
    <rPh sb="329" eb="330">
      <t>アタイ</t>
    </rPh>
    <rPh sb="334" eb="336">
      <t>テキセツ</t>
    </rPh>
    <rPh sb="337" eb="339">
      <t>シセツ</t>
    </rPh>
    <rPh sb="339" eb="341">
      <t>キボ</t>
    </rPh>
    <rPh sb="342" eb="344">
      <t>オスイ</t>
    </rPh>
    <rPh sb="344" eb="346">
      <t>ショリ</t>
    </rPh>
    <rPh sb="347" eb="349">
      <t>アンゼン</t>
    </rPh>
    <rPh sb="350" eb="351">
      <t>オコナ</t>
    </rPh>
    <phoneticPr fontId="7"/>
  </si>
  <si>
    <t>　平成31（令和１）年度には下水道事業へ移行し、各種財務諸表・指標等が整理され、当村の下水道事業及びその資産の状況が明らかになる。また、個別施設計画（最適整備構想）によって老朽化・維持管理費等を中心とした現状把握ができる。
　令和２年度には、経営戦略を策定し、下水道施設更新計画の策定・適正な下水道使用料水準の把握等行い更なる経営改善等への取組により、持続可能な下水道事業の経営を目指す。</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</si>
</sst>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868-472B-BA57-133CFB82BDB8}"/>
            </c:ext>
          </c:extLst>
        </c:ser>
        <c:dLbls>
          <c:showLegendKey val="0"/>
          <c:showVal val="0"/>
          <c:showCatName val="0"/>
          <c:showSerName val="0"/>
          <c:showPercent val="0"/>
          <c:showBubbleSize val="0"/>
        </c:dLbls>
        <c:gapWidth val="150"/>
        <c:axId val="127709568"/>
        <c:axId val="1277114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0.02</c:v>
                </c:pt>
                <c:pt idx="1">
                  <c:v>0.01</c:v>
                </c:pt>
                <c:pt idx="2">
                  <c:v>2.0499999999999998</c:v>
                </c:pt>
                <c:pt idx="3">
                  <c:v>0.01</c:v>
                </c:pt>
                <c:pt idx="4">
                  <c:v>0.01</c:v>
                </c:pt>
              </c:numCache>
            </c:numRef>
          </c:val>
          <c:smooth val="0"/>
          <c:extLst>
            <c:ext xmlns:c16="http://schemas.microsoft.com/office/drawing/2014/chart" uri="{C3380CC4-5D6E-409C-BE32-E72D297353CC}">
              <c16:uniqueId val="{00000001-1868-472B-BA57-133CFB82BDB8}"/>
            </c:ext>
          </c:extLst>
        </c:ser>
        <c:dLbls>
          <c:showLegendKey val="0"/>
          <c:showVal val="0"/>
          <c:showCatName val="0"/>
          <c:showSerName val="0"/>
          <c:showPercent val="0"/>
          <c:showBubbleSize val="0"/>
        </c:dLbls>
        <c:marker val="1"/>
        <c:smooth val="0"/>
        <c:axId val="127709568"/>
        <c:axId val="127711488"/>
      </c:lineChart>
      <c:dateAx>
        <c:axId val="127709568"/>
        <c:scaling>
          <c:orientation val="minMax"/>
        </c:scaling>
        <c:delete val="1"/>
        <c:axPos val="b"/>
        <c:numFmt formatCode="ge" sourceLinked="1"/>
        <c:majorTickMark val="none"/>
        <c:minorTickMark val="none"/>
        <c:tickLblPos val="none"/>
        <c:crossAx val="127711488"/>
        <c:crosses val="autoZero"/>
        <c:auto val="1"/>
        <c:lblOffset val="100"/>
        <c:baseTimeUnit val="years"/>
      </c:dateAx>
      <c:valAx>
        <c:axId val="127711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7709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67.87</c:v>
                </c:pt>
                <c:pt idx="1">
                  <c:v>61.85</c:v>
                </c:pt>
                <c:pt idx="2">
                  <c:v>62.33</c:v>
                </c:pt>
                <c:pt idx="3">
                  <c:v>62.09</c:v>
                </c:pt>
                <c:pt idx="4">
                  <c:v>62</c:v>
                </c:pt>
              </c:numCache>
            </c:numRef>
          </c:val>
          <c:extLst>
            <c:ext xmlns:c16="http://schemas.microsoft.com/office/drawing/2014/chart" uri="{C3380CC4-5D6E-409C-BE32-E72D297353CC}">
              <c16:uniqueId val="{00000000-3E4D-4E2B-88FC-3CFC320DA3B7}"/>
            </c:ext>
          </c:extLst>
        </c:ser>
        <c:dLbls>
          <c:showLegendKey val="0"/>
          <c:showVal val="0"/>
          <c:showCatName val="0"/>
          <c:showSerName val="0"/>
          <c:showPercent val="0"/>
          <c:showBubbleSize val="0"/>
        </c:dLbls>
        <c:gapWidth val="150"/>
        <c:axId val="79547008"/>
        <c:axId val="795614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53.24</c:v>
                </c:pt>
                <c:pt idx="1">
                  <c:v>52.31</c:v>
                </c:pt>
                <c:pt idx="2">
                  <c:v>60.65</c:v>
                </c:pt>
                <c:pt idx="3">
                  <c:v>51.75</c:v>
                </c:pt>
                <c:pt idx="4">
                  <c:v>50.68</c:v>
                </c:pt>
              </c:numCache>
            </c:numRef>
          </c:val>
          <c:smooth val="0"/>
          <c:extLst>
            <c:ext xmlns:c16="http://schemas.microsoft.com/office/drawing/2014/chart" uri="{C3380CC4-5D6E-409C-BE32-E72D297353CC}">
              <c16:uniqueId val="{00000001-3E4D-4E2B-88FC-3CFC320DA3B7}"/>
            </c:ext>
          </c:extLst>
        </c:ser>
        <c:dLbls>
          <c:showLegendKey val="0"/>
          <c:showVal val="0"/>
          <c:showCatName val="0"/>
          <c:showSerName val="0"/>
          <c:showPercent val="0"/>
          <c:showBubbleSize val="0"/>
        </c:dLbls>
        <c:marker val="1"/>
        <c:smooth val="0"/>
        <c:axId val="79547008"/>
        <c:axId val="79561472"/>
      </c:lineChart>
      <c:dateAx>
        <c:axId val="79547008"/>
        <c:scaling>
          <c:orientation val="minMax"/>
        </c:scaling>
        <c:delete val="1"/>
        <c:axPos val="b"/>
        <c:numFmt formatCode="ge" sourceLinked="1"/>
        <c:majorTickMark val="none"/>
        <c:minorTickMark val="none"/>
        <c:tickLblPos val="none"/>
        <c:crossAx val="79561472"/>
        <c:crosses val="autoZero"/>
        <c:auto val="1"/>
        <c:lblOffset val="100"/>
        <c:baseTimeUnit val="years"/>
      </c:dateAx>
      <c:valAx>
        <c:axId val="79561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9547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97.69</c:v>
                </c:pt>
                <c:pt idx="1">
                  <c:v>98.1</c:v>
                </c:pt>
                <c:pt idx="2">
                  <c:v>99.34</c:v>
                </c:pt>
                <c:pt idx="3">
                  <c:v>98.95</c:v>
                </c:pt>
                <c:pt idx="4">
                  <c:v>98.66</c:v>
                </c:pt>
              </c:numCache>
            </c:numRef>
          </c:val>
          <c:extLst>
            <c:ext xmlns:c16="http://schemas.microsoft.com/office/drawing/2014/chart" uri="{C3380CC4-5D6E-409C-BE32-E72D297353CC}">
              <c16:uniqueId val="{00000000-5ECC-4A21-B43B-8CC45D1DCFE8}"/>
            </c:ext>
          </c:extLst>
        </c:ser>
        <c:dLbls>
          <c:showLegendKey val="0"/>
          <c:showVal val="0"/>
          <c:showCatName val="0"/>
          <c:showSerName val="0"/>
          <c:showPercent val="0"/>
          <c:showBubbleSize val="0"/>
        </c:dLbls>
        <c:gapWidth val="150"/>
        <c:axId val="79645696"/>
        <c:axId val="796478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84.07</c:v>
                </c:pt>
                <c:pt idx="1">
                  <c:v>84.32</c:v>
                </c:pt>
                <c:pt idx="2">
                  <c:v>84.58</c:v>
                </c:pt>
                <c:pt idx="3">
                  <c:v>84.84</c:v>
                </c:pt>
                <c:pt idx="4">
                  <c:v>84.86</c:v>
                </c:pt>
              </c:numCache>
            </c:numRef>
          </c:val>
          <c:smooth val="0"/>
          <c:extLst>
            <c:ext xmlns:c16="http://schemas.microsoft.com/office/drawing/2014/chart" uri="{C3380CC4-5D6E-409C-BE32-E72D297353CC}">
              <c16:uniqueId val="{00000001-5ECC-4A21-B43B-8CC45D1DCFE8}"/>
            </c:ext>
          </c:extLst>
        </c:ser>
        <c:dLbls>
          <c:showLegendKey val="0"/>
          <c:showVal val="0"/>
          <c:showCatName val="0"/>
          <c:showSerName val="0"/>
          <c:showPercent val="0"/>
          <c:showBubbleSize val="0"/>
        </c:dLbls>
        <c:marker val="1"/>
        <c:smooth val="0"/>
        <c:axId val="79645696"/>
        <c:axId val="79647872"/>
      </c:lineChart>
      <c:dateAx>
        <c:axId val="79645696"/>
        <c:scaling>
          <c:orientation val="minMax"/>
        </c:scaling>
        <c:delete val="1"/>
        <c:axPos val="b"/>
        <c:numFmt formatCode="ge" sourceLinked="1"/>
        <c:majorTickMark val="none"/>
        <c:minorTickMark val="none"/>
        <c:tickLblPos val="none"/>
        <c:crossAx val="79647872"/>
        <c:crosses val="autoZero"/>
        <c:auto val="1"/>
        <c:lblOffset val="100"/>
        <c:baseTimeUnit val="years"/>
      </c:dateAx>
      <c:valAx>
        <c:axId val="79647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9645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86.2</c:v>
                </c:pt>
                <c:pt idx="1">
                  <c:v>84.67</c:v>
                </c:pt>
                <c:pt idx="2">
                  <c:v>80.03</c:v>
                </c:pt>
                <c:pt idx="3">
                  <c:v>96.47</c:v>
                </c:pt>
                <c:pt idx="4">
                  <c:v>112.58</c:v>
                </c:pt>
              </c:numCache>
            </c:numRef>
          </c:val>
          <c:extLst>
            <c:ext xmlns:c16="http://schemas.microsoft.com/office/drawing/2014/chart" uri="{C3380CC4-5D6E-409C-BE32-E72D297353CC}">
              <c16:uniqueId val="{00000000-D215-4F25-B2FD-A57705A39588}"/>
            </c:ext>
          </c:extLst>
        </c:ser>
        <c:dLbls>
          <c:showLegendKey val="0"/>
          <c:showVal val="0"/>
          <c:showCatName val="0"/>
          <c:showSerName val="0"/>
          <c:showPercent val="0"/>
          <c:showBubbleSize val="0"/>
        </c:dLbls>
        <c:gapWidth val="150"/>
        <c:axId val="127768832"/>
        <c:axId val="1279311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215-4F25-B2FD-A57705A39588}"/>
            </c:ext>
          </c:extLst>
        </c:ser>
        <c:dLbls>
          <c:showLegendKey val="0"/>
          <c:showVal val="0"/>
          <c:showCatName val="0"/>
          <c:showSerName val="0"/>
          <c:showPercent val="0"/>
          <c:showBubbleSize val="0"/>
        </c:dLbls>
        <c:marker val="1"/>
        <c:smooth val="0"/>
        <c:axId val="127768832"/>
        <c:axId val="127931136"/>
      </c:lineChart>
      <c:dateAx>
        <c:axId val="127768832"/>
        <c:scaling>
          <c:orientation val="minMax"/>
        </c:scaling>
        <c:delete val="1"/>
        <c:axPos val="b"/>
        <c:numFmt formatCode="ge" sourceLinked="1"/>
        <c:majorTickMark val="none"/>
        <c:minorTickMark val="none"/>
        <c:tickLblPos val="none"/>
        <c:crossAx val="127931136"/>
        <c:crosses val="autoZero"/>
        <c:auto val="1"/>
        <c:lblOffset val="100"/>
        <c:baseTimeUnit val="years"/>
      </c:dateAx>
      <c:valAx>
        <c:axId val="127931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7768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0E0-469B-B021-0454A0F0C665}"/>
            </c:ext>
          </c:extLst>
        </c:ser>
        <c:dLbls>
          <c:showLegendKey val="0"/>
          <c:showVal val="0"/>
          <c:showCatName val="0"/>
          <c:showSerName val="0"/>
          <c:showPercent val="0"/>
          <c:showBubbleSize val="0"/>
        </c:dLbls>
        <c:gapWidth val="150"/>
        <c:axId val="129180032"/>
        <c:axId val="129181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0E0-469B-B021-0454A0F0C665}"/>
            </c:ext>
          </c:extLst>
        </c:ser>
        <c:dLbls>
          <c:showLegendKey val="0"/>
          <c:showVal val="0"/>
          <c:showCatName val="0"/>
          <c:showSerName val="0"/>
          <c:showPercent val="0"/>
          <c:showBubbleSize val="0"/>
        </c:dLbls>
        <c:marker val="1"/>
        <c:smooth val="0"/>
        <c:axId val="129180032"/>
        <c:axId val="129181952"/>
      </c:lineChart>
      <c:dateAx>
        <c:axId val="129180032"/>
        <c:scaling>
          <c:orientation val="minMax"/>
        </c:scaling>
        <c:delete val="1"/>
        <c:axPos val="b"/>
        <c:numFmt formatCode="ge" sourceLinked="1"/>
        <c:majorTickMark val="none"/>
        <c:minorTickMark val="none"/>
        <c:tickLblPos val="none"/>
        <c:crossAx val="129181952"/>
        <c:crosses val="autoZero"/>
        <c:auto val="1"/>
        <c:lblOffset val="100"/>
        <c:baseTimeUnit val="years"/>
      </c:dateAx>
      <c:valAx>
        <c:axId val="129181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9180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331-43A4-B9D4-5BC002CD7605}"/>
            </c:ext>
          </c:extLst>
        </c:ser>
        <c:dLbls>
          <c:showLegendKey val="0"/>
          <c:showVal val="0"/>
          <c:showCatName val="0"/>
          <c:showSerName val="0"/>
          <c:showPercent val="0"/>
          <c:showBubbleSize val="0"/>
        </c:dLbls>
        <c:gapWidth val="150"/>
        <c:axId val="129459712"/>
        <c:axId val="129589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331-43A4-B9D4-5BC002CD7605}"/>
            </c:ext>
          </c:extLst>
        </c:ser>
        <c:dLbls>
          <c:showLegendKey val="0"/>
          <c:showVal val="0"/>
          <c:showCatName val="0"/>
          <c:showSerName val="0"/>
          <c:showPercent val="0"/>
          <c:showBubbleSize val="0"/>
        </c:dLbls>
        <c:marker val="1"/>
        <c:smooth val="0"/>
        <c:axId val="129459712"/>
        <c:axId val="129589248"/>
      </c:lineChart>
      <c:dateAx>
        <c:axId val="129459712"/>
        <c:scaling>
          <c:orientation val="minMax"/>
        </c:scaling>
        <c:delete val="1"/>
        <c:axPos val="b"/>
        <c:numFmt formatCode="ge" sourceLinked="1"/>
        <c:majorTickMark val="none"/>
        <c:minorTickMark val="none"/>
        <c:tickLblPos val="none"/>
        <c:crossAx val="129589248"/>
        <c:crosses val="autoZero"/>
        <c:auto val="1"/>
        <c:lblOffset val="100"/>
        <c:baseTimeUnit val="years"/>
      </c:dateAx>
      <c:valAx>
        <c:axId val="129589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9459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E26-4427-B836-E3A2B00FE633}"/>
            </c:ext>
          </c:extLst>
        </c:ser>
        <c:dLbls>
          <c:showLegendKey val="0"/>
          <c:showVal val="0"/>
          <c:showCatName val="0"/>
          <c:showSerName val="0"/>
          <c:showPercent val="0"/>
          <c:showBubbleSize val="0"/>
        </c:dLbls>
        <c:gapWidth val="150"/>
        <c:axId val="129650048"/>
        <c:axId val="1298778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E26-4427-B836-E3A2B00FE633}"/>
            </c:ext>
          </c:extLst>
        </c:ser>
        <c:dLbls>
          <c:showLegendKey val="0"/>
          <c:showVal val="0"/>
          <c:showCatName val="0"/>
          <c:showSerName val="0"/>
          <c:showPercent val="0"/>
          <c:showBubbleSize val="0"/>
        </c:dLbls>
        <c:marker val="1"/>
        <c:smooth val="0"/>
        <c:axId val="129650048"/>
        <c:axId val="129877888"/>
      </c:lineChart>
      <c:dateAx>
        <c:axId val="129650048"/>
        <c:scaling>
          <c:orientation val="minMax"/>
        </c:scaling>
        <c:delete val="1"/>
        <c:axPos val="b"/>
        <c:numFmt formatCode="ge" sourceLinked="1"/>
        <c:majorTickMark val="none"/>
        <c:minorTickMark val="none"/>
        <c:tickLblPos val="none"/>
        <c:crossAx val="129877888"/>
        <c:crosses val="autoZero"/>
        <c:auto val="1"/>
        <c:lblOffset val="100"/>
        <c:baseTimeUnit val="years"/>
      </c:dateAx>
      <c:valAx>
        <c:axId val="129877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9650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C15-4C45-B3B9-DA4ECC1345FB}"/>
            </c:ext>
          </c:extLst>
        </c:ser>
        <c:dLbls>
          <c:showLegendKey val="0"/>
          <c:showVal val="0"/>
          <c:showCatName val="0"/>
          <c:showSerName val="0"/>
          <c:showPercent val="0"/>
          <c:showBubbleSize val="0"/>
        </c:dLbls>
        <c:gapWidth val="150"/>
        <c:axId val="131066880"/>
        <c:axId val="1318190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C15-4C45-B3B9-DA4ECC1345FB}"/>
            </c:ext>
          </c:extLst>
        </c:ser>
        <c:dLbls>
          <c:showLegendKey val="0"/>
          <c:showVal val="0"/>
          <c:showCatName val="0"/>
          <c:showSerName val="0"/>
          <c:showPercent val="0"/>
          <c:showBubbleSize val="0"/>
        </c:dLbls>
        <c:marker val="1"/>
        <c:smooth val="0"/>
        <c:axId val="131066880"/>
        <c:axId val="131819008"/>
      </c:lineChart>
      <c:dateAx>
        <c:axId val="131066880"/>
        <c:scaling>
          <c:orientation val="minMax"/>
        </c:scaling>
        <c:delete val="1"/>
        <c:axPos val="b"/>
        <c:numFmt formatCode="ge" sourceLinked="1"/>
        <c:majorTickMark val="none"/>
        <c:minorTickMark val="none"/>
        <c:tickLblPos val="none"/>
        <c:crossAx val="131819008"/>
        <c:crosses val="autoZero"/>
        <c:auto val="1"/>
        <c:lblOffset val="100"/>
        <c:baseTimeUnit val="years"/>
      </c:dateAx>
      <c:valAx>
        <c:axId val="13181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1066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86F-40E1-8317-8F0FE3B59A92}"/>
            </c:ext>
          </c:extLst>
        </c:ser>
        <c:dLbls>
          <c:showLegendKey val="0"/>
          <c:showVal val="0"/>
          <c:showCatName val="0"/>
          <c:showSerName val="0"/>
          <c:showPercent val="0"/>
          <c:showBubbleSize val="0"/>
        </c:dLbls>
        <c:gapWidth val="150"/>
        <c:axId val="74151424"/>
        <c:axId val="741533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1044.8</c:v>
                </c:pt>
                <c:pt idx="1">
                  <c:v>1081.8</c:v>
                </c:pt>
                <c:pt idx="2">
                  <c:v>974.93</c:v>
                </c:pt>
                <c:pt idx="3">
                  <c:v>855.8</c:v>
                </c:pt>
                <c:pt idx="4">
                  <c:v>789.46</c:v>
                </c:pt>
              </c:numCache>
            </c:numRef>
          </c:val>
          <c:smooth val="0"/>
          <c:extLst>
            <c:ext xmlns:c16="http://schemas.microsoft.com/office/drawing/2014/chart" uri="{C3380CC4-5D6E-409C-BE32-E72D297353CC}">
              <c16:uniqueId val="{00000001-386F-40E1-8317-8F0FE3B59A92}"/>
            </c:ext>
          </c:extLst>
        </c:ser>
        <c:dLbls>
          <c:showLegendKey val="0"/>
          <c:showVal val="0"/>
          <c:showCatName val="0"/>
          <c:showSerName val="0"/>
          <c:showPercent val="0"/>
          <c:showBubbleSize val="0"/>
        </c:dLbls>
        <c:marker val="1"/>
        <c:smooth val="0"/>
        <c:axId val="74151424"/>
        <c:axId val="74153344"/>
      </c:lineChart>
      <c:dateAx>
        <c:axId val="74151424"/>
        <c:scaling>
          <c:orientation val="minMax"/>
        </c:scaling>
        <c:delete val="1"/>
        <c:axPos val="b"/>
        <c:numFmt formatCode="ge" sourceLinked="1"/>
        <c:majorTickMark val="none"/>
        <c:minorTickMark val="none"/>
        <c:tickLblPos val="none"/>
        <c:crossAx val="74153344"/>
        <c:crosses val="autoZero"/>
        <c:auto val="1"/>
        <c:lblOffset val="100"/>
        <c:baseTimeUnit val="years"/>
      </c:dateAx>
      <c:valAx>
        <c:axId val="74153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4151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70.5</c:v>
                </c:pt>
                <c:pt idx="1">
                  <c:v>69.540000000000006</c:v>
                </c:pt>
                <c:pt idx="2">
                  <c:v>90.08</c:v>
                </c:pt>
                <c:pt idx="3">
                  <c:v>106.53</c:v>
                </c:pt>
                <c:pt idx="4">
                  <c:v>100</c:v>
                </c:pt>
              </c:numCache>
            </c:numRef>
          </c:val>
          <c:extLst>
            <c:ext xmlns:c16="http://schemas.microsoft.com/office/drawing/2014/chart" uri="{C3380CC4-5D6E-409C-BE32-E72D297353CC}">
              <c16:uniqueId val="{00000000-D119-4F1D-81A1-6C3C86687F5E}"/>
            </c:ext>
          </c:extLst>
        </c:ser>
        <c:dLbls>
          <c:showLegendKey val="0"/>
          <c:showVal val="0"/>
          <c:showCatName val="0"/>
          <c:showSerName val="0"/>
          <c:showPercent val="0"/>
          <c:showBubbleSize val="0"/>
        </c:dLbls>
        <c:gapWidth val="150"/>
        <c:axId val="78468992"/>
        <c:axId val="78483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50.82</c:v>
                </c:pt>
                <c:pt idx="1">
                  <c:v>52.19</c:v>
                </c:pt>
                <c:pt idx="2">
                  <c:v>55.32</c:v>
                </c:pt>
                <c:pt idx="3">
                  <c:v>59.8</c:v>
                </c:pt>
                <c:pt idx="4">
                  <c:v>57.77</c:v>
                </c:pt>
              </c:numCache>
            </c:numRef>
          </c:val>
          <c:smooth val="0"/>
          <c:extLst>
            <c:ext xmlns:c16="http://schemas.microsoft.com/office/drawing/2014/chart" uri="{C3380CC4-5D6E-409C-BE32-E72D297353CC}">
              <c16:uniqueId val="{00000001-D119-4F1D-81A1-6C3C86687F5E}"/>
            </c:ext>
          </c:extLst>
        </c:ser>
        <c:dLbls>
          <c:showLegendKey val="0"/>
          <c:showVal val="0"/>
          <c:showCatName val="0"/>
          <c:showSerName val="0"/>
          <c:showPercent val="0"/>
          <c:showBubbleSize val="0"/>
        </c:dLbls>
        <c:marker val="1"/>
        <c:smooth val="0"/>
        <c:axId val="78468992"/>
        <c:axId val="78483456"/>
      </c:lineChart>
      <c:dateAx>
        <c:axId val="78468992"/>
        <c:scaling>
          <c:orientation val="minMax"/>
        </c:scaling>
        <c:delete val="1"/>
        <c:axPos val="b"/>
        <c:numFmt formatCode="ge" sourceLinked="1"/>
        <c:majorTickMark val="none"/>
        <c:minorTickMark val="none"/>
        <c:tickLblPos val="none"/>
        <c:crossAx val="78483456"/>
        <c:crosses val="autoZero"/>
        <c:auto val="1"/>
        <c:lblOffset val="100"/>
        <c:baseTimeUnit val="years"/>
      </c:dateAx>
      <c:valAx>
        <c:axId val="78483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8468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195.68</c:v>
                </c:pt>
                <c:pt idx="1">
                  <c:v>220.73</c:v>
                </c:pt>
                <c:pt idx="2">
                  <c:v>186.92</c:v>
                </c:pt>
                <c:pt idx="3">
                  <c:v>162.84</c:v>
                </c:pt>
                <c:pt idx="4">
                  <c:v>155.16999999999999</c:v>
                </c:pt>
              </c:numCache>
            </c:numRef>
          </c:val>
          <c:extLst>
            <c:ext xmlns:c16="http://schemas.microsoft.com/office/drawing/2014/chart" uri="{C3380CC4-5D6E-409C-BE32-E72D297353CC}">
              <c16:uniqueId val="{00000000-E2B0-415D-AD72-8934AC13D95A}"/>
            </c:ext>
          </c:extLst>
        </c:ser>
        <c:dLbls>
          <c:showLegendKey val="0"/>
          <c:showVal val="0"/>
          <c:showCatName val="0"/>
          <c:showSerName val="0"/>
          <c:showPercent val="0"/>
          <c:showBubbleSize val="0"/>
        </c:dLbls>
        <c:gapWidth val="150"/>
        <c:axId val="78620928"/>
        <c:axId val="78991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300.52</c:v>
                </c:pt>
                <c:pt idx="1">
                  <c:v>296.14</c:v>
                </c:pt>
                <c:pt idx="2">
                  <c:v>283.17</c:v>
                </c:pt>
                <c:pt idx="3">
                  <c:v>263.76</c:v>
                </c:pt>
                <c:pt idx="4">
                  <c:v>274.35000000000002</c:v>
                </c:pt>
              </c:numCache>
            </c:numRef>
          </c:val>
          <c:smooth val="0"/>
          <c:extLst>
            <c:ext xmlns:c16="http://schemas.microsoft.com/office/drawing/2014/chart" uri="{C3380CC4-5D6E-409C-BE32-E72D297353CC}">
              <c16:uniqueId val="{00000001-E2B0-415D-AD72-8934AC13D95A}"/>
            </c:ext>
          </c:extLst>
        </c:ser>
        <c:dLbls>
          <c:showLegendKey val="0"/>
          <c:showVal val="0"/>
          <c:showCatName val="0"/>
          <c:showSerName val="0"/>
          <c:showPercent val="0"/>
          <c:showBubbleSize val="0"/>
        </c:dLbls>
        <c:marker val="1"/>
        <c:smooth val="0"/>
        <c:axId val="78620928"/>
        <c:axId val="78991744"/>
      </c:lineChart>
      <c:dateAx>
        <c:axId val="78620928"/>
        <c:scaling>
          <c:orientation val="minMax"/>
        </c:scaling>
        <c:delete val="1"/>
        <c:axPos val="b"/>
        <c:numFmt formatCode="ge" sourceLinked="1"/>
        <c:majorTickMark val="none"/>
        <c:minorTickMark val="none"/>
        <c:tickLblPos val="none"/>
        <c:crossAx val="78991744"/>
        <c:crosses val="autoZero"/>
        <c:auto val="1"/>
        <c:lblOffset val="100"/>
        <c:baseTimeUnit val="years"/>
      </c:dateAx>
      <c:valAx>
        <c:axId val="78991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8620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【747.76】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【52.23】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55" zoomScaleNormal="55" workbookViewId="0">
      <selection activeCell="BL83" sqref="BL8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長野県　豊丘村</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農業集落排水</v>
      </c>
      <c r="Q8" s="48"/>
      <c r="R8" s="48"/>
      <c r="S8" s="48"/>
      <c r="T8" s="48"/>
      <c r="U8" s="48"/>
      <c r="V8" s="48"/>
      <c r="W8" s="48" t="str">
        <f>データ!L6</f>
        <v>F2</v>
      </c>
      <c r="X8" s="48"/>
      <c r="Y8" s="48"/>
      <c r="Z8" s="48"/>
      <c r="AA8" s="48"/>
      <c r="AB8" s="48"/>
      <c r="AC8" s="48"/>
      <c r="AD8" s="49" t="str">
        <f>データ!$M$6</f>
        <v>非設置</v>
      </c>
      <c r="AE8" s="49"/>
      <c r="AF8" s="49"/>
      <c r="AG8" s="49"/>
      <c r="AH8" s="49"/>
      <c r="AI8" s="49"/>
      <c r="AJ8" s="49"/>
      <c r="AK8" s="3"/>
      <c r="AL8" s="50">
        <f>データ!S6</f>
        <v>6732</v>
      </c>
      <c r="AM8" s="50"/>
      <c r="AN8" s="50"/>
      <c r="AO8" s="50"/>
      <c r="AP8" s="50"/>
      <c r="AQ8" s="50"/>
      <c r="AR8" s="50"/>
      <c r="AS8" s="50"/>
      <c r="AT8" s="45">
        <f>データ!T6</f>
        <v>76.790000000000006</v>
      </c>
      <c r="AU8" s="45"/>
      <c r="AV8" s="45"/>
      <c r="AW8" s="45"/>
      <c r="AX8" s="45"/>
      <c r="AY8" s="45"/>
      <c r="AZ8" s="45"/>
      <c r="BA8" s="45"/>
      <c r="BB8" s="45">
        <f>データ!U6</f>
        <v>87.67</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31.26</v>
      </c>
      <c r="Q10" s="45"/>
      <c r="R10" s="45"/>
      <c r="S10" s="45"/>
      <c r="T10" s="45"/>
      <c r="U10" s="45"/>
      <c r="V10" s="45"/>
      <c r="W10" s="45">
        <f>データ!Q6</f>
        <v>100</v>
      </c>
      <c r="X10" s="45"/>
      <c r="Y10" s="45"/>
      <c r="Z10" s="45"/>
      <c r="AA10" s="45"/>
      <c r="AB10" s="45"/>
      <c r="AC10" s="45"/>
      <c r="AD10" s="50">
        <f>データ!R6</f>
        <v>3570</v>
      </c>
      <c r="AE10" s="50"/>
      <c r="AF10" s="50"/>
      <c r="AG10" s="50"/>
      <c r="AH10" s="50"/>
      <c r="AI10" s="50"/>
      <c r="AJ10" s="50"/>
      <c r="AK10" s="2"/>
      <c r="AL10" s="50">
        <f>データ!V6</f>
        <v>2096</v>
      </c>
      <c r="AM10" s="50"/>
      <c r="AN10" s="50"/>
      <c r="AO10" s="50"/>
      <c r="AP10" s="50"/>
      <c r="AQ10" s="50"/>
      <c r="AR10" s="50"/>
      <c r="AS10" s="50"/>
      <c r="AT10" s="45">
        <f>データ!W6</f>
        <v>0.41</v>
      </c>
      <c r="AU10" s="45"/>
      <c r="AV10" s="45"/>
      <c r="AW10" s="45"/>
      <c r="AX10" s="45"/>
      <c r="AY10" s="45"/>
      <c r="AZ10" s="45"/>
      <c r="BA10" s="45"/>
      <c r="BB10" s="45">
        <f>データ!X6</f>
        <v>5112.2</v>
      </c>
      <c r="BC10" s="45"/>
      <c r="BD10" s="45"/>
      <c r="BE10" s="45"/>
      <c r="BF10" s="45"/>
      <c r="BG10" s="45"/>
      <c r="BH10" s="45"/>
      <c r="BI10" s="45"/>
      <c r="BJ10" s="2"/>
      <c r="BK10" s="2"/>
      <c r="BL10" s="68" t="s">
        <v>22</v>
      </c>
      <c r="BM10" s="6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0" t="s">
        <v>24</v>
      </c>
      <c r="BM11" s="70"/>
      <c r="BN11" s="70"/>
      <c r="BO11" s="70"/>
      <c r="BP11" s="70"/>
      <c r="BQ11" s="70"/>
      <c r="BR11" s="70"/>
      <c r="BS11" s="70"/>
      <c r="BT11" s="70"/>
      <c r="BU11" s="70"/>
      <c r="BV11" s="70"/>
      <c r="BW11" s="70"/>
      <c r="BX11" s="70"/>
      <c r="BY11" s="70"/>
      <c r="BZ11" s="7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0"/>
      <c r="BM12" s="70"/>
      <c r="BN12" s="70"/>
      <c r="BO12" s="70"/>
      <c r="BP12" s="70"/>
      <c r="BQ12" s="70"/>
      <c r="BR12" s="70"/>
      <c r="BS12" s="70"/>
      <c r="BT12" s="70"/>
      <c r="BU12" s="70"/>
      <c r="BV12" s="70"/>
      <c r="BW12" s="70"/>
      <c r="BX12" s="70"/>
      <c r="BY12" s="70"/>
      <c r="BZ12" s="7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1"/>
      <c r="BM13" s="71"/>
      <c r="BN13" s="71"/>
      <c r="BO13" s="71"/>
      <c r="BP13" s="71"/>
      <c r="BQ13" s="71"/>
      <c r="BR13" s="71"/>
      <c r="BS13" s="71"/>
      <c r="BT13" s="71"/>
      <c r="BU13" s="71"/>
      <c r="BV13" s="71"/>
      <c r="BW13" s="71"/>
      <c r="BX13" s="71"/>
      <c r="BY13" s="71"/>
      <c r="BZ13" s="71"/>
    </row>
    <row r="14" spans="1:78" ht="13.5" customHeight="1" x14ac:dyDescent="0.15">
      <c r="A14" s="2"/>
      <c r="B14" s="72" t="s">
        <v>25</v>
      </c>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4"/>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3" t="s">
        <v>111</v>
      </c>
      <c r="BM16" s="54"/>
      <c r="BN16" s="54"/>
      <c r="BO16" s="54"/>
      <c r="BP16" s="54"/>
      <c r="BQ16" s="54"/>
      <c r="BR16" s="54"/>
      <c r="BS16" s="54"/>
      <c r="BT16" s="54"/>
      <c r="BU16" s="54"/>
      <c r="BV16" s="54"/>
      <c r="BW16" s="54"/>
      <c r="BX16" s="54"/>
      <c r="BY16" s="54"/>
      <c r="BZ16" s="5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3"/>
      <c r="BM17" s="54"/>
      <c r="BN17" s="54"/>
      <c r="BO17" s="54"/>
      <c r="BP17" s="54"/>
      <c r="BQ17" s="54"/>
      <c r="BR17" s="54"/>
      <c r="BS17" s="54"/>
      <c r="BT17" s="54"/>
      <c r="BU17" s="54"/>
      <c r="BV17" s="54"/>
      <c r="BW17" s="54"/>
      <c r="BX17" s="54"/>
      <c r="BY17" s="54"/>
      <c r="BZ17" s="5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3"/>
      <c r="BM18" s="54"/>
      <c r="BN18" s="54"/>
      <c r="BO18" s="54"/>
      <c r="BP18" s="54"/>
      <c r="BQ18" s="54"/>
      <c r="BR18" s="54"/>
      <c r="BS18" s="54"/>
      <c r="BT18" s="54"/>
      <c r="BU18" s="54"/>
      <c r="BV18" s="54"/>
      <c r="BW18" s="54"/>
      <c r="BX18" s="54"/>
      <c r="BY18" s="54"/>
      <c r="BZ18" s="5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3"/>
      <c r="BM19" s="54"/>
      <c r="BN19" s="54"/>
      <c r="BO19" s="54"/>
      <c r="BP19" s="54"/>
      <c r="BQ19" s="54"/>
      <c r="BR19" s="54"/>
      <c r="BS19" s="54"/>
      <c r="BT19" s="54"/>
      <c r="BU19" s="54"/>
      <c r="BV19" s="54"/>
      <c r="BW19" s="54"/>
      <c r="BX19" s="54"/>
      <c r="BY19" s="54"/>
      <c r="BZ19" s="5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3"/>
      <c r="BM20" s="54"/>
      <c r="BN20" s="54"/>
      <c r="BO20" s="54"/>
      <c r="BP20" s="54"/>
      <c r="BQ20" s="54"/>
      <c r="BR20" s="54"/>
      <c r="BS20" s="54"/>
      <c r="BT20" s="54"/>
      <c r="BU20" s="54"/>
      <c r="BV20" s="54"/>
      <c r="BW20" s="54"/>
      <c r="BX20" s="54"/>
      <c r="BY20" s="54"/>
      <c r="BZ20" s="5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3"/>
      <c r="BM21" s="54"/>
      <c r="BN21" s="54"/>
      <c r="BO21" s="54"/>
      <c r="BP21" s="54"/>
      <c r="BQ21" s="54"/>
      <c r="BR21" s="54"/>
      <c r="BS21" s="54"/>
      <c r="BT21" s="54"/>
      <c r="BU21" s="54"/>
      <c r="BV21" s="54"/>
      <c r="BW21" s="54"/>
      <c r="BX21" s="54"/>
      <c r="BY21" s="54"/>
      <c r="BZ21" s="5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3"/>
      <c r="BM22" s="54"/>
      <c r="BN22" s="54"/>
      <c r="BO22" s="54"/>
      <c r="BP22" s="54"/>
      <c r="BQ22" s="54"/>
      <c r="BR22" s="54"/>
      <c r="BS22" s="54"/>
      <c r="BT22" s="54"/>
      <c r="BU22" s="54"/>
      <c r="BV22" s="54"/>
      <c r="BW22" s="54"/>
      <c r="BX22" s="54"/>
      <c r="BY22" s="54"/>
      <c r="BZ22" s="5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3"/>
      <c r="BM23" s="54"/>
      <c r="BN23" s="54"/>
      <c r="BO23" s="54"/>
      <c r="BP23" s="54"/>
      <c r="BQ23" s="54"/>
      <c r="BR23" s="54"/>
      <c r="BS23" s="54"/>
      <c r="BT23" s="54"/>
      <c r="BU23" s="54"/>
      <c r="BV23" s="54"/>
      <c r="BW23" s="54"/>
      <c r="BX23" s="54"/>
      <c r="BY23" s="54"/>
      <c r="BZ23" s="5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3"/>
      <c r="BM24" s="54"/>
      <c r="BN24" s="54"/>
      <c r="BO24" s="54"/>
      <c r="BP24" s="54"/>
      <c r="BQ24" s="54"/>
      <c r="BR24" s="54"/>
      <c r="BS24" s="54"/>
      <c r="BT24" s="54"/>
      <c r="BU24" s="54"/>
      <c r="BV24" s="54"/>
      <c r="BW24" s="54"/>
      <c r="BX24" s="54"/>
      <c r="BY24" s="54"/>
      <c r="BZ24" s="5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3"/>
      <c r="BM25" s="54"/>
      <c r="BN25" s="54"/>
      <c r="BO25" s="54"/>
      <c r="BP25" s="54"/>
      <c r="BQ25" s="54"/>
      <c r="BR25" s="54"/>
      <c r="BS25" s="54"/>
      <c r="BT25" s="54"/>
      <c r="BU25" s="54"/>
      <c r="BV25" s="54"/>
      <c r="BW25" s="54"/>
      <c r="BX25" s="54"/>
      <c r="BY25" s="54"/>
      <c r="BZ25" s="5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3"/>
      <c r="BM26" s="54"/>
      <c r="BN26" s="54"/>
      <c r="BO26" s="54"/>
      <c r="BP26" s="54"/>
      <c r="BQ26" s="54"/>
      <c r="BR26" s="54"/>
      <c r="BS26" s="54"/>
      <c r="BT26" s="54"/>
      <c r="BU26" s="54"/>
      <c r="BV26" s="54"/>
      <c r="BW26" s="54"/>
      <c r="BX26" s="54"/>
      <c r="BY26" s="54"/>
      <c r="BZ26" s="5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3"/>
      <c r="BM27" s="54"/>
      <c r="BN27" s="54"/>
      <c r="BO27" s="54"/>
      <c r="BP27" s="54"/>
      <c r="BQ27" s="54"/>
      <c r="BR27" s="54"/>
      <c r="BS27" s="54"/>
      <c r="BT27" s="54"/>
      <c r="BU27" s="54"/>
      <c r="BV27" s="54"/>
      <c r="BW27" s="54"/>
      <c r="BX27" s="54"/>
      <c r="BY27" s="54"/>
      <c r="BZ27" s="5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3"/>
      <c r="BM28" s="54"/>
      <c r="BN28" s="54"/>
      <c r="BO28" s="54"/>
      <c r="BP28" s="54"/>
      <c r="BQ28" s="54"/>
      <c r="BR28" s="54"/>
      <c r="BS28" s="54"/>
      <c r="BT28" s="54"/>
      <c r="BU28" s="54"/>
      <c r="BV28" s="54"/>
      <c r="BW28" s="54"/>
      <c r="BX28" s="54"/>
      <c r="BY28" s="54"/>
      <c r="BZ28" s="5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3"/>
      <c r="BM29" s="54"/>
      <c r="BN29" s="54"/>
      <c r="BO29" s="54"/>
      <c r="BP29" s="54"/>
      <c r="BQ29" s="54"/>
      <c r="BR29" s="54"/>
      <c r="BS29" s="54"/>
      <c r="BT29" s="54"/>
      <c r="BU29" s="54"/>
      <c r="BV29" s="54"/>
      <c r="BW29" s="54"/>
      <c r="BX29" s="54"/>
      <c r="BY29" s="54"/>
      <c r="BZ29" s="5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3"/>
      <c r="BM30" s="54"/>
      <c r="BN30" s="54"/>
      <c r="BO30" s="54"/>
      <c r="BP30" s="54"/>
      <c r="BQ30" s="54"/>
      <c r="BR30" s="54"/>
      <c r="BS30" s="54"/>
      <c r="BT30" s="54"/>
      <c r="BU30" s="54"/>
      <c r="BV30" s="54"/>
      <c r="BW30" s="54"/>
      <c r="BX30" s="54"/>
      <c r="BY30" s="54"/>
      <c r="BZ30" s="5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3"/>
      <c r="BM31" s="54"/>
      <c r="BN31" s="54"/>
      <c r="BO31" s="54"/>
      <c r="BP31" s="54"/>
      <c r="BQ31" s="54"/>
      <c r="BR31" s="54"/>
      <c r="BS31" s="54"/>
      <c r="BT31" s="54"/>
      <c r="BU31" s="54"/>
      <c r="BV31" s="54"/>
      <c r="BW31" s="54"/>
      <c r="BX31" s="54"/>
      <c r="BY31" s="54"/>
      <c r="BZ31" s="5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3"/>
      <c r="BM32" s="54"/>
      <c r="BN32" s="54"/>
      <c r="BO32" s="54"/>
      <c r="BP32" s="54"/>
      <c r="BQ32" s="54"/>
      <c r="BR32" s="54"/>
      <c r="BS32" s="54"/>
      <c r="BT32" s="54"/>
      <c r="BU32" s="54"/>
      <c r="BV32" s="54"/>
      <c r="BW32" s="54"/>
      <c r="BX32" s="54"/>
      <c r="BY32" s="54"/>
      <c r="BZ32" s="5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3"/>
      <c r="BM33" s="54"/>
      <c r="BN33" s="54"/>
      <c r="BO33" s="54"/>
      <c r="BP33" s="54"/>
      <c r="BQ33" s="54"/>
      <c r="BR33" s="54"/>
      <c r="BS33" s="54"/>
      <c r="BT33" s="54"/>
      <c r="BU33" s="54"/>
      <c r="BV33" s="54"/>
      <c r="BW33" s="54"/>
      <c r="BX33" s="54"/>
      <c r="BY33" s="54"/>
      <c r="BZ33" s="5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3"/>
      <c r="BM34" s="54"/>
      <c r="BN34" s="54"/>
      <c r="BO34" s="54"/>
      <c r="BP34" s="54"/>
      <c r="BQ34" s="54"/>
      <c r="BR34" s="54"/>
      <c r="BS34" s="54"/>
      <c r="BT34" s="54"/>
      <c r="BU34" s="54"/>
      <c r="BV34" s="54"/>
      <c r="BW34" s="54"/>
      <c r="BX34" s="54"/>
      <c r="BY34" s="54"/>
      <c r="BZ34" s="5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3"/>
      <c r="BM35" s="54"/>
      <c r="BN35" s="54"/>
      <c r="BO35" s="54"/>
      <c r="BP35" s="54"/>
      <c r="BQ35" s="54"/>
      <c r="BR35" s="54"/>
      <c r="BS35" s="54"/>
      <c r="BT35" s="54"/>
      <c r="BU35" s="54"/>
      <c r="BV35" s="54"/>
      <c r="BW35" s="54"/>
      <c r="BX35" s="54"/>
      <c r="BY35" s="54"/>
      <c r="BZ35" s="5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3"/>
      <c r="BM36" s="54"/>
      <c r="BN36" s="54"/>
      <c r="BO36" s="54"/>
      <c r="BP36" s="54"/>
      <c r="BQ36" s="54"/>
      <c r="BR36" s="54"/>
      <c r="BS36" s="54"/>
      <c r="BT36" s="54"/>
      <c r="BU36" s="54"/>
      <c r="BV36" s="54"/>
      <c r="BW36" s="54"/>
      <c r="BX36" s="54"/>
      <c r="BY36" s="54"/>
      <c r="BZ36" s="5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3"/>
      <c r="BM37" s="54"/>
      <c r="BN37" s="54"/>
      <c r="BO37" s="54"/>
      <c r="BP37" s="54"/>
      <c r="BQ37" s="54"/>
      <c r="BR37" s="54"/>
      <c r="BS37" s="54"/>
      <c r="BT37" s="54"/>
      <c r="BU37" s="54"/>
      <c r="BV37" s="54"/>
      <c r="BW37" s="54"/>
      <c r="BX37" s="54"/>
      <c r="BY37" s="54"/>
      <c r="BZ37" s="5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3"/>
      <c r="BM38" s="54"/>
      <c r="BN38" s="54"/>
      <c r="BO38" s="54"/>
      <c r="BP38" s="54"/>
      <c r="BQ38" s="54"/>
      <c r="BR38" s="54"/>
      <c r="BS38" s="54"/>
      <c r="BT38" s="54"/>
      <c r="BU38" s="54"/>
      <c r="BV38" s="54"/>
      <c r="BW38" s="54"/>
      <c r="BX38" s="54"/>
      <c r="BY38" s="54"/>
      <c r="BZ38" s="5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3"/>
      <c r="BM39" s="54"/>
      <c r="BN39" s="54"/>
      <c r="BO39" s="54"/>
      <c r="BP39" s="54"/>
      <c r="BQ39" s="54"/>
      <c r="BR39" s="54"/>
      <c r="BS39" s="54"/>
      <c r="BT39" s="54"/>
      <c r="BU39" s="54"/>
      <c r="BV39" s="54"/>
      <c r="BW39" s="54"/>
      <c r="BX39" s="54"/>
      <c r="BY39" s="54"/>
      <c r="BZ39" s="5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3"/>
      <c r="BM40" s="54"/>
      <c r="BN40" s="54"/>
      <c r="BO40" s="54"/>
      <c r="BP40" s="54"/>
      <c r="BQ40" s="54"/>
      <c r="BR40" s="54"/>
      <c r="BS40" s="54"/>
      <c r="BT40" s="54"/>
      <c r="BU40" s="54"/>
      <c r="BV40" s="54"/>
      <c r="BW40" s="54"/>
      <c r="BX40" s="54"/>
      <c r="BY40" s="54"/>
      <c r="BZ40" s="5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3"/>
      <c r="BM41" s="54"/>
      <c r="BN41" s="54"/>
      <c r="BO41" s="54"/>
      <c r="BP41" s="54"/>
      <c r="BQ41" s="54"/>
      <c r="BR41" s="54"/>
      <c r="BS41" s="54"/>
      <c r="BT41" s="54"/>
      <c r="BU41" s="54"/>
      <c r="BV41" s="54"/>
      <c r="BW41" s="54"/>
      <c r="BX41" s="54"/>
      <c r="BY41" s="54"/>
      <c r="BZ41" s="5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3"/>
      <c r="BM42" s="54"/>
      <c r="BN42" s="54"/>
      <c r="BO42" s="54"/>
      <c r="BP42" s="54"/>
      <c r="BQ42" s="54"/>
      <c r="BR42" s="54"/>
      <c r="BS42" s="54"/>
      <c r="BT42" s="54"/>
      <c r="BU42" s="54"/>
      <c r="BV42" s="54"/>
      <c r="BW42" s="54"/>
      <c r="BX42" s="54"/>
      <c r="BY42" s="54"/>
      <c r="BZ42" s="5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3"/>
      <c r="BM43" s="54"/>
      <c r="BN43" s="54"/>
      <c r="BO43" s="54"/>
      <c r="BP43" s="54"/>
      <c r="BQ43" s="54"/>
      <c r="BR43" s="54"/>
      <c r="BS43" s="54"/>
      <c r="BT43" s="54"/>
      <c r="BU43" s="54"/>
      <c r="BV43" s="54"/>
      <c r="BW43" s="54"/>
      <c r="BX43" s="54"/>
      <c r="BY43" s="54"/>
      <c r="BZ43" s="5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6"/>
      <c r="BM44" s="57"/>
      <c r="BN44" s="57"/>
      <c r="BO44" s="57"/>
      <c r="BP44" s="57"/>
      <c r="BQ44" s="57"/>
      <c r="BR44" s="57"/>
      <c r="BS44" s="57"/>
      <c r="BT44" s="57"/>
      <c r="BU44" s="57"/>
      <c r="BV44" s="57"/>
      <c r="BW44" s="57"/>
      <c r="BX44" s="57"/>
      <c r="BY44" s="57"/>
      <c r="BZ44" s="5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27</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110</v>
      </c>
      <c r="BM47" s="54"/>
      <c r="BN47" s="54"/>
      <c r="BO47" s="54"/>
      <c r="BP47" s="54"/>
      <c r="BQ47" s="54"/>
      <c r="BR47" s="54"/>
      <c r="BS47" s="54"/>
      <c r="BT47" s="54"/>
      <c r="BU47" s="54"/>
      <c r="BV47" s="54"/>
      <c r="BW47" s="54"/>
      <c r="BX47" s="54"/>
      <c r="BY47" s="54"/>
      <c r="BZ47" s="5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3"/>
      <c r="BM56" s="54"/>
      <c r="BN56" s="54"/>
      <c r="BO56" s="54"/>
      <c r="BP56" s="54"/>
      <c r="BQ56" s="54"/>
      <c r="BR56" s="54"/>
      <c r="BS56" s="54"/>
      <c r="BT56" s="54"/>
      <c r="BU56" s="54"/>
      <c r="BV56" s="54"/>
      <c r="BW56" s="54"/>
      <c r="BX56" s="54"/>
      <c r="BY56" s="54"/>
      <c r="BZ56" s="5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3"/>
      <c r="BM57" s="54"/>
      <c r="BN57" s="54"/>
      <c r="BO57" s="54"/>
      <c r="BP57" s="54"/>
      <c r="BQ57" s="54"/>
      <c r="BR57" s="54"/>
      <c r="BS57" s="54"/>
      <c r="BT57" s="54"/>
      <c r="BU57" s="54"/>
      <c r="BV57" s="54"/>
      <c r="BW57" s="54"/>
      <c r="BX57" s="54"/>
      <c r="BY57" s="54"/>
      <c r="BZ57" s="5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3"/>
      <c r="BM58" s="54"/>
      <c r="BN58" s="54"/>
      <c r="BO58" s="54"/>
      <c r="BP58" s="54"/>
      <c r="BQ58" s="54"/>
      <c r="BR58" s="54"/>
      <c r="BS58" s="54"/>
      <c r="BT58" s="54"/>
      <c r="BU58" s="54"/>
      <c r="BV58" s="54"/>
      <c r="BW58" s="54"/>
      <c r="BX58" s="54"/>
      <c r="BY58" s="54"/>
      <c r="BZ58" s="5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3"/>
      <c r="BM59" s="54"/>
      <c r="BN59" s="54"/>
      <c r="BO59" s="54"/>
      <c r="BP59" s="54"/>
      <c r="BQ59" s="54"/>
      <c r="BR59" s="54"/>
      <c r="BS59" s="54"/>
      <c r="BT59" s="54"/>
      <c r="BU59" s="54"/>
      <c r="BV59" s="54"/>
      <c r="BW59" s="54"/>
      <c r="BX59" s="54"/>
      <c r="BY59" s="54"/>
      <c r="BZ59" s="55"/>
    </row>
    <row r="60" spans="1:78" ht="13.5" customHeight="1" x14ac:dyDescent="0.15">
      <c r="A60" s="2"/>
      <c r="B60" s="59" t="s">
        <v>28</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29</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3" t="s">
        <v>112</v>
      </c>
      <c r="BM66" s="54"/>
      <c r="BN66" s="54"/>
      <c r="BO66" s="54"/>
      <c r="BP66" s="54"/>
      <c r="BQ66" s="54"/>
      <c r="BR66" s="54"/>
      <c r="BS66" s="54"/>
      <c r="BT66" s="54"/>
      <c r="BU66" s="54"/>
      <c r="BV66" s="54"/>
      <c r="BW66" s="54"/>
      <c r="BX66" s="54"/>
      <c r="BY66" s="54"/>
      <c r="BZ66" s="5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3"/>
      <c r="BM67" s="54"/>
      <c r="BN67" s="54"/>
      <c r="BO67" s="54"/>
      <c r="BP67" s="54"/>
      <c r="BQ67" s="54"/>
      <c r="BR67" s="54"/>
      <c r="BS67" s="54"/>
      <c r="BT67" s="54"/>
      <c r="BU67" s="54"/>
      <c r="BV67" s="54"/>
      <c r="BW67" s="54"/>
      <c r="BX67" s="54"/>
      <c r="BY67" s="54"/>
      <c r="BZ67" s="5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3"/>
      <c r="BM68" s="54"/>
      <c r="BN68" s="54"/>
      <c r="BO68" s="54"/>
      <c r="BP68" s="54"/>
      <c r="BQ68" s="54"/>
      <c r="BR68" s="54"/>
      <c r="BS68" s="54"/>
      <c r="BT68" s="54"/>
      <c r="BU68" s="54"/>
      <c r="BV68" s="54"/>
      <c r="BW68" s="54"/>
      <c r="BX68" s="54"/>
      <c r="BY68" s="54"/>
      <c r="BZ68" s="5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3"/>
      <c r="BM69" s="54"/>
      <c r="BN69" s="54"/>
      <c r="BO69" s="54"/>
      <c r="BP69" s="54"/>
      <c r="BQ69" s="54"/>
      <c r="BR69" s="54"/>
      <c r="BS69" s="54"/>
      <c r="BT69" s="54"/>
      <c r="BU69" s="54"/>
      <c r="BV69" s="54"/>
      <c r="BW69" s="54"/>
      <c r="BX69" s="54"/>
      <c r="BY69" s="54"/>
      <c r="BZ69" s="5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3"/>
      <c r="BM70" s="54"/>
      <c r="BN70" s="54"/>
      <c r="BO70" s="54"/>
      <c r="BP70" s="54"/>
      <c r="BQ70" s="54"/>
      <c r="BR70" s="54"/>
      <c r="BS70" s="54"/>
      <c r="BT70" s="54"/>
      <c r="BU70" s="54"/>
      <c r="BV70" s="54"/>
      <c r="BW70" s="54"/>
      <c r="BX70" s="54"/>
      <c r="BY70" s="54"/>
      <c r="BZ70" s="5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3"/>
      <c r="BM71" s="54"/>
      <c r="BN71" s="54"/>
      <c r="BO71" s="54"/>
      <c r="BP71" s="54"/>
      <c r="BQ71" s="54"/>
      <c r="BR71" s="54"/>
      <c r="BS71" s="54"/>
      <c r="BT71" s="54"/>
      <c r="BU71" s="54"/>
      <c r="BV71" s="54"/>
      <c r="BW71" s="54"/>
      <c r="BX71" s="54"/>
      <c r="BY71" s="54"/>
      <c r="BZ71" s="5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3"/>
      <c r="BM72" s="54"/>
      <c r="BN72" s="54"/>
      <c r="BO72" s="54"/>
      <c r="BP72" s="54"/>
      <c r="BQ72" s="54"/>
      <c r="BR72" s="54"/>
      <c r="BS72" s="54"/>
      <c r="BT72" s="54"/>
      <c r="BU72" s="54"/>
      <c r="BV72" s="54"/>
      <c r="BW72" s="54"/>
      <c r="BX72" s="54"/>
      <c r="BY72" s="54"/>
      <c r="BZ72" s="5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3"/>
      <c r="BM73" s="54"/>
      <c r="BN73" s="54"/>
      <c r="BO73" s="54"/>
      <c r="BP73" s="54"/>
      <c r="BQ73" s="54"/>
      <c r="BR73" s="54"/>
      <c r="BS73" s="54"/>
      <c r="BT73" s="54"/>
      <c r="BU73" s="54"/>
      <c r="BV73" s="54"/>
      <c r="BW73" s="54"/>
      <c r="BX73" s="54"/>
      <c r="BY73" s="54"/>
      <c r="BZ73" s="5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3"/>
      <c r="BM74" s="54"/>
      <c r="BN74" s="54"/>
      <c r="BO74" s="54"/>
      <c r="BP74" s="54"/>
      <c r="BQ74" s="54"/>
      <c r="BR74" s="54"/>
      <c r="BS74" s="54"/>
      <c r="BT74" s="54"/>
      <c r="BU74" s="54"/>
      <c r="BV74" s="54"/>
      <c r="BW74" s="54"/>
      <c r="BX74" s="54"/>
      <c r="BY74" s="54"/>
      <c r="BZ74" s="5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3"/>
      <c r="BM75" s="54"/>
      <c r="BN75" s="54"/>
      <c r="BO75" s="54"/>
      <c r="BP75" s="54"/>
      <c r="BQ75" s="54"/>
      <c r="BR75" s="54"/>
      <c r="BS75" s="54"/>
      <c r="BT75" s="54"/>
      <c r="BU75" s="54"/>
      <c r="BV75" s="54"/>
      <c r="BW75" s="54"/>
      <c r="BX75" s="54"/>
      <c r="BY75" s="54"/>
      <c r="BZ75" s="5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3"/>
      <c r="BM76" s="54"/>
      <c r="BN76" s="54"/>
      <c r="BO76" s="54"/>
      <c r="BP76" s="54"/>
      <c r="BQ76" s="54"/>
      <c r="BR76" s="54"/>
      <c r="BS76" s="54"/>
      <c r="BT76" s="54"/>
      <c r="BU76" s="54"/>
      <c r="BV76" s="54"/>
      <c r="BW76" s="54"/>
      <c r="BX76" s="54"/>
      <c r="BY76" s="54"/>
      <c r="BZ76" s="5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3"/>
      <c r="BM77" s="54"/>
      <c r="BN77" s="54"/>
      <c r="BO77" s="54"/>
      <c r="BP77" s="54"/>
      <c r="BQ77" s="54"/>
      <c r="BR77" s="54"/>
      <c r="BS77" s="54"/>
      <c r="BT77" s="54"/>
      <c r="BU77" s="54"/>
      <c r="BV77" s="54"/>
      <c r="BW77" s="54"/>
      <c r="BX77" s="54"/>
      <c r="BY77" s="54"/>
      <c r="BZ77" s="5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3"/>
      <c r="BM78" s="54"/>
      <c r="BN78" s="54"/>
      <c r="BO78" s="54"/>
      <c r="BP78" s="54"/>
      <c r="BQ78" s="54"/>
      <c r="BR78" s="54"/>
      <c r="BS78" s="54"/>
      <c r="BT78" s="54"/>
      <c r="BU78" s="54"/>
      <c r="BV78" s="54"/>
      <c r="BW78" s="54"/>
      <c r="BX78" s="54"/>
      <c r="BY78" s="54"/>
      <c r="BZ78" s="5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3"/>
      <c r="BM79" s="54"/>
      <c r="BN79" s="54"/>
      <c r="BO79" s="54"/>
      <c r="BP79" s="54"/>
      <c r="BQ79" s="54"/>
      <c r="BR79" s="54"/>
      <c r="BS79" s="54"/>
      <c r="BT79" s="54"/>
      <c r="BU79" s="54"/>
      <c r="BV79" s="54"/>
      <c r="BW79" s="54"/>
      <c r="BX79" s="54"/>
      <c r="BY79" s="54"/>
      <c r="BZ79" s="5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3"/>
      <c r="BM80" s="54"/>
      <c r="BN80" s="54"/>
      <c r="BO80" s="54"/>
      <c r="BP80" s="54"/>
      <c r="BQ80" s="54"/>
      <c r="BR80" s="54"/>
      <c r="BS80" s="54"/>
      <c r="BT80" s="54"/>
      <c r="BU80" s="54"/>
      <c r="BV80" s="54"/>
      <c r="BW80" s="54"/>
      <c r="BX80" s="54"/>
      <c r="BY80" s="54"/>
      <c r="BZ80" s="5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3"/>
      <c r="BM81" s="54"/>
      <c r="BN81" s="54"/>
      <c r="BO81" s="54"/>
      <c r="BP81" s="54"/>
      <c r="BQ81" s="54"/>
      <c r="BR81" s="54"/>
      <c r="BS81" s="54"/>
      <c r="BT81" s="54"/>
      <c r="BU81" s="54"/>
      <c r="BV81" s="54"/>
      <c r="BW81" s="54"/>
      <c r="BX81" s="54"/>
      <c r="BY81" s="54"/>
      <c r="BZ81" s="5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6"/>
      <c r="BM82" s="57"/>
      <c r="BN82" s="57"/>
      <c r="BO82" s="57"/>
      <c r="BP82" s="57"/>
      <c r="BQ82" s="57"/>
      <c r="BR82" s="57"/>
      <c r="BS82" s="57"/>
      <c r="BT82" s="57"/>
      <c r="BU82" s="57"/>
      <c r="BV82" s="57"/>
      <c r="BW82" s="57"/>
      <c r="BX82" s="57"/>
      <c r="BY82" s="57"/>
      <c r="BZ82" s="5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【747.76】</v>
      </c>
      <c r="I86" s="26" t="str">
        <f>データ!CA6</f>
        <v>【59.51】</v>
      </c>
      <c r="J86" s="26" t="str">
        <f>データ!CL6</f>
        <v>【261.46】</v>
      </c>
      <c r="K86" s="26" t="str">
        <f>データ!CW6</f>
        <v>【52.23】</v>
      </c>
      <c r="L86" s="26" t="str">
        <f>データ!DH6</f>
        <v>【85.82】</v>
      </c>
      <c r="M86" s="26" t="s">
        <v>43</v>
      </c>
      <c r="N86" s="26" t="s">
        <v>43</v>
      </c>
      <c r="O86" s="26" t="str">
        <f>データ!EO6</f>
        <v>【0.02】</v>
      </c>
    </row>
  </sheetData>
  <sheetProtection algorithmName="SHA-512" hashValue="AZn0ImJoXNU+a6U01BTUDGksrbVDae4Cm7m1KnlSQXz07PPFphAb87CTnTpA4IFfleW1RleB0f18iVuut5GX+w==" saltValue="0hhLOm5bmeDSQ4fq+QYC6Q=="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44</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45</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46</v>
      </c>
      <c r="B3" s="29" t="s">
        <v>47</v>
      </c>
      <c r="C3" s="29" t="s">
        <v>48</v>
      </c>
      <c r="D3" s="29" t="s">
        <v>49</v>
      </c>
      <c r="E3" s="29" t="s">
        <v>50</v>
      </c>
      <c r="F3" s="29" t="s">
        <v>51</v>
      </c>
      <c r="G3" s="29" t="s">
        <v>52</v>
      </c>
      <c r="H3" s="76" t="s">
        <v>53</v>
      </c>
      <c r="I3" s="77"/>
      <c r="J3" s="77"/>
      <c r="K3" s="77"/>
      <c r="L3" s="77"/>
      <c r="M3" s="77"/>
      <c r="N3" s="77"/>
      <c r="O3" s="77"/>
      <c r="P3" s="77"/>
      <c r="Q3" s="77"/>
      <c r="R3" s="77"/>
      <c r="S3" s="77"/>
      <c r="T3" s="77"/>
      <c r="U3" s="77"/>
      <c r="V3" s="77"/>
      <c r="W3" s="77"/>
      <c r="X3" s="78"/>
      <c r="Y3" s="82" t="s">
        <v>54</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55</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56</v>
      </c>
      <c r="B4" s="30"/>
      <c r="C4" s="30"/>
      <c r="D4" s="30"/>
      <c r="E4" s="30"/>
      <c r="F4" s="30"/>
      <c r="G4" s="30"/>
      <c r="H4" s="79"/>
      <c r="I4" s="80"/>
      <c r="J4" s="80"/>
      <c r="K4" s="80"/>
      <c r="L4" s="80"/>
      <c r="M4" s="80"/>
      <c r="N4" s="80"/>
      <c r="O4" s="80"/>
      <c r="P4" s="80"/>
      <c r="Q4" s="80"/>
      <c r="R4" s="80"/>
      <c r="S4" s="80"/>
      <c r="T4" s="80"/>
      <c r="U4" s="80"/>
      <c r="V4" s="80"/>
      <c r="W4" s="80"/>
      <c r="X4" s="81"/>
      <c r="Y4" s="75" t="s">
        <v>57</v>
      </c>
      <c r="Z4" s="75"/>
      <c r="AA4" s="75"/>
      <c r="AB4" s="75"/>
      <c r="AC4" s="75"/>
      <c r="AD4" s="75"/>
      <c r="AE4" s="75"/>
      <c r="AF4" s="75"/>
      <c r="AG4" s="75"/>
      <c r="AH4" s="75"/>
      <c r="AI4" s="75"/>
      <c r="AJ4" s="75" t="s">
        <v>58</v>
      </c>
      <c r="AK4" s="75"/>
      <c r="AL4" s="75"/>
      <c r="AM4" s="75"/>
      <c r="AN4" s="75"/>
      <c r="AO4" s="75"/>
      <c r="AP4" s="75"/>
      <c r="AQ4" s="75"/>
      <c r="AR4" s="75"/>
      <c r="AS4" s="75"/>
      <c r="AT4" s="75"/>
      <c r="AU4" s="75" t="s">
        <v>59</v>
      </c>
      <c r="AV4" s="75"/>
      <c r="AW4" s="75"/>
      <c r="AX4" s="75"/>
      <c r="AY4" s="75"/>
      <c r="AZ4" s="75"/>
      <c r="BA4" s="75"/>
      <c r="BB4" s="75"/>
      <c r="BC4" s="75"/>
      <c r="BD4" s="75"/>
      <c r="BE4" s="75"/>
      <c r="BF4" s="75" t="s">
        <v>60</v>
      </c>
      <c r="BG4" s="75"/>
      <c r="BH4" s="75"/>
      <c r="BI4" s="75"/>
      <c r="BJ4" s="75"/>
      <c r="BK4" s="75"/>
      <c r="BL4" s="75"/>
      <c r="BM4" s="75"/>
      <c r="BN4" s="75"/>
      <c r="BO4" s="75"/>
      <c r="BP4" s="75"/>
      <c r="BQ4" s="75" t="s">
        <v>61</v>
      </c>
      <c r="BR4" s="75"/>
      <c r="BS4" s="75"/>
      <c r="BT4" s="75"/>
      <c r="BU4" s="75"/>
      <c r="BV4" s="75"/>
      <c r="BW4" s="75"/>
      <c r="BX4" s="75"/>
      <c r="BY4" s="75"/>
      <c r="BZ4" s="75"/>
      <c r="CA4" s="75"/>
      <c r="CB4" s="75" t="s">
        <v>62</v>
      </c>
      <c r="CC4" s="75"/>
      <c r="CD4" s="75"/>
      <c r="CE4" s="75"/>
      <c r="CF4" s="75"/>
      <c r="CG4" s="75"/>
      <c r="CH4" s="75"/>
      <c r="CI4" s="75"/>
      <c r="CJ4" s="75"/>
      <c r="CK4" s="75"/>
      <c r="CL4" s="75"/>
      <c r="CM4" s="75" t="s">
        <v>63</v>
      </c>
      <c r="CN4" s="75"/>
      <c r="CO4" s="75"/>
      <c r="CP4" s="75"/>
      <c r="CQ4" s="75"/>
      <c r="CR4" s="75"/>
      <c r="CS4" s="75"/>
      <c r="CT4" s="75"/>
      <c r="CU4" s="75"/>
      <c r="CV4" s="75"/>
      <c r="CW4" s="75"/>
      <c r="CX4" s="75" t="s">
        <v>64</v>
      </c>
      <c r="CY4" s="75"/>
      <c r="CZ4" s="75"/>
      <c r="DA4" s="75"/>
      <c r="DB4" s="75"/>
      <c r="DC4" s="75"/>
      <c r="DD4" s="75"/>
      <c r="DE4" s="75"/>
      <c r="DF4" s="75"/>
      <c r="DG4" s="75"/>
      <c r="DH4" s="75"/>
      <c r="DI4" s="75" t="s">
        <v>65</v>
      </c>
      <c r="DJ4" s="75"/>
      <c r="DK4" s="75"/>
      <c r="DL4" s="75"/>
      <c r="DM4" s="75"/>
      <c r="DN4" s="75"/>
      <c r="DO4" s="75"/>
      <c r="DP4" s="75"/>
      <c r="DQ4" s="75"/>
      <c r="DR4" s="75"/>
      <c r="DS4" s="75"/>
      <c r="DT4" s="75" t="s">
        <v>66</v>
      </c>
      <c r="DU4" s="75"/>
      <c r="DV4" s="75"/>
      <c r="DW4" s="75"/>
      <c r="DX4" s="75"/>
      <c r="DY4" s="75"/>
      <c r="DZ4" s="75"/>
      <c r="EA4" s="75"/>
      <c r="EB4" s="75"/>
      <c r="EC4" s="75"/>
      <c r="ED4" s="75"/>
      <c r="EE4" s="75" t="s">
        <v>67</v>
      </c>
      <c r="EF4" s="75"/>
      <c r="EG4" s="75"/>
      <c r="EH4" s="75"/>
      <c r="EI4" s="75"/>
      <c r="EJ4" s="75"/>
      <c r="EK4" s="75"/>
      <c r="EL4" s="75"/>
      <c r="EM4" s="75"/>
      <c r="EN4" s="75"/>
      <c r="EO4" s="75"/>
    </row>
    <row r="5" spans="1:145" x14ac:dyDescent="0.15">
      <c r="A5" s="28" t="s">
        <v>68</v>
      </c>
      <c r="B5" s="31"/>
      <c r="C5" s="31"/>
      <c r="D5" s="31"/>
      <c r="E5" s="31"/>
      <c r="F5" s="31"/>
      <c r="G5" s="31"/>
      <c r="H5" s="32" t="s">
        <v>69</v>
      </c>
      <c r="I5" s="32" t="s">
        <v>70</v>
      </c>
      <c r="J5" s="32" t="s">
        <v>71</v>
      </c>
      <c r="K5" s="32" t="s">
        <v>72</v>
      </c>
      <c r="L5" s="32" t="s">
        <v>73</v>
      </c>
      <c r="M5" s="32" t="s">
        <v>5</v>
      </c>
      <c r="N5" s="32" t="s">
        <v>74</v>
      </c>
      <c r="O5" s="32" t="s">
        <v>75</v>
      </c>
      <c r="P5" s="32" t="s">
        <v>76</v>
      </c>
      <c r="Q5" s="32" t="s">
        <v>77</v>
      </c>
      <c r="R5" s="32" t="s">
        <v>78</v>
      </c>
      <c r="S5" s="32" t="s">
        <v>79</v>
      </c>
      <c r="T5" s="32" t="s">
        <v>80</v>
      </c>
      <c r="U5" s="32" t="s">
        <v>81</v>
      </c>
      <c r="V5" s="32" t="s">
        <v>82</v>
      </c>
      <c r="W5" s="32" t="s">
        <v>83</v>
      </c>
      <c r="X5" s="32" t="s">
        <v>84</v>
      </c>
      <c r="Y5" s="32" t="s">
        <v>85</v>
      </c>
      <c r="Z5" s="32" t="s">
        <v>86</v>
      </c>
      <c r="AA5" s="32" t="s">
        <v>87</v>
      </c>
      <c r="AB5" s="32" t="s">
        <v>88</v>
      </c>
      <c r="AC5" s="32" t="s">
        <v>89</v>
      </c>
      <c r="AD5" s="32" t="s">
        <v>90</v>
      </c>
      <c r="AE5" s="32" t="s">
        <v>91</v>
      </c>
      <c r="AF5" s="32" t="s">
        <v>92</v>
      </c>
      <c r="AG5" s="32" t="s">
        <v>93</v>
      </c>
      <c r="AH5" s="32" t="s">
        <v>94</v>
      </c>
      <c r="AI5" s="32" t="s">
        <v>31</v>
      </c>
      <c r="AJ5" s="32" t="s">
        <v>85</v>
      </c>
      <c r="AK5" s="32" t="s">
        <v>86</v>
      </c>
      <c r="AL5" s="32" t="s">
        <v>87</v>
      </c>
      <c r="AM5" s="32" t="s">
        <v>88</v>
      </c>
      <c r="AN5" s="32" t="s">
        <v>89</v>
      </c>
      <c r="AO5" s="32" t="s">
        <v>90</v>
      </c>
      <c r="AP5" s="32" t="s">
        <v>91</v>
      </c>
      <c r="AQ5" s="32" t="s">
        <v>92</v>
      </c>
      <c r="AR5" s="32" t="s">
        <v>93</v>
      </c>
      <c r="AS5" s="32" t="s">
        <v>94</v>
      </c>
      <c r="AT5" s="32" t="s">
        <v>95</v>
      </c>
      <c r="AU5" s="32" t="s">
        <v>85</v>
      </c>
      <c r="AV5" s="32" t="s">
        <v>86</v>
      </c>
      <c r="AW5" s="32" t="s">
        <v>87</v>
      </c>
      <c r="AX5" s="32" t="s">
        <v>88</v>
      </c>
      <c r="AY5" s="32" t="s">
        <v>89</v>
      </c>
      <c r="AZ5" s="32" t="s">
        <v>90</v>
      </c>
      <c r="BA5" s="32" t="s">
        <v>91</v>
      </c>
      <c r="BB5" s="32" t="s">
        <v>92</v>
      </c>
      <c r="BC5" s="32" t="s">
        <v>93</v>
      </c>
      <c r="BD5" s="32" t="s">
        <v>94</v>
      </c>
      <c r="BE5" s="32" t="s">
        <v>95</v>
      </c>
      <c r="BF5" s="32" t="s">
        <v>85</v>
      </c>
      <c r="BG5" s="32" t="s">
        <v>86</v>
      </c>
      <c r="BH5" s="32" t="s">
        <v>87</v>
      </c>
      <c r="BI5" s="32" t="s">
        <v>88</v>
      </c>
      <c r="BJ5" s="32" t="s">
        <v>89</v>
      </c>
      <c r="BK5" s="32" t="s">
        <v>90</v>
      </c>
      <c r="BL5" s="32" t="s">
        <v>91</v>
      </c>
      <c r="BM5" s="32" t="s">
        <v>92</v>
      </c>
      <c r="BN5" s="32" t="s">
        <v>93</v>
      </c>
      <c r="BO5" s="32" t="s">
        <v>94</v>
      </c>
      <c r="BP5" s="32" t="s">
        <v>95</v>
      </c>
      <c r="BQ5" s="32" t="s">
        <v>85</v>
      </c>
      <c r="BR5" s="32" t="s">
        <v>86</v>
      </c>
      <c r="BS5" s="32" t="s">
        <v>87</v>
      </c>
      <c r="BT5" s="32" t="s">
        <v>88</v>
      </c>
      <c r="BU5" s="32" t="s">
        <v>89</v>
      </c>
      <c r="BV5" s="32" t="s">
        <v>90</v>
      </c>
      <c r="BW5" s="32" t="s">
        <v>91</v>
      </c>
      <c r="BX5" s="32" t="s">
        <v>92</v>
      </c>
      <c r="BY5" s="32" t="s">
        <v>93</v>
      </c>
      <c r="BZ5" s="32" t="s">
        <v>94</v>
      </c>
      <c r="CA5" s="32" t="s">
        <v>95</v>
      </c>
      <c r="CB5" s="32" t="s">
        <v>85</v>
      </c>
      <c r="CC5" s="32" t="s">
        <v>86</v>
      </c>
      <c r="CD5" s="32" t="s">
        <v>87</v>
      </c>
      <c r="CE5" s="32" t="s">
        <v>88</v>
      </c>
      <c r="CF5" s="32" t="s">
        <v>89</v>
      </c>
      <c r="CG5" s="32" t="s">
        <v>90</v>
      </c>
      <c r="CH5" s="32" t="s">
        <v>91</v>
      </c>
      <c r="CI5" s="32" t="s">
        <v>92</v>
      </c>
      <c r="CJ5" s="32" t="s">
        <v>93</v>
      </c>
      <c r="CK5" s="32" t="s">
        <v>94</v>
      </c>
      <c r="CL5" s="32" t="s">
        <v>95</v>
      </c>
      <c r="CM5" s="32" t="s">
        <v>85</v>
      </c>
      <c r="CN5" s="32" t="s">
        <v>86</v>
      </c>
      <c r="CO5" s="32" t="s">
        <v>87</v>
      </c>
      <c r="CP5" s="32" t="s">
        <v>88</v>
      </c>
      <c r="CQ5" s="32" t="s">
        <v>89</v>
      </c>
      <c r="CR5" s="32" t="s">
        <v>90</v>
      </c>
      <c r="CS5" s="32" t="s">
        <v>91</v>
      </c>
      <c r="CT5" s="32" t="s">
        <v>92</v>
      </c>
      <c r="CU5" s="32" t="s">
        <v>93</v>
      </c>
      <c r="CV5" s="32" t="s">
        <v>94</v>
      </c>
      <c r="CW5" s="32" t="s">
        <v>95</v>
      </c>
      <c r="CX5" s="32" t="s">
        <v>85</v>
      </c>
      <c r="CY5" s="32" t="s">
        <v>86</v>
      </c>
      <c r="CZ5" s="32" t="s">
        <v>87</v>
      </c>
      <c r="DA5" s="32" t="s">
        <v>88</v>
      </c>
      <c r="DB5" s="32" t="s">
        <v>89</v>
      </c>
      <c r="DC5" s="32" t="s">
        <v>90</v>
      </c>
      <c r="DD5" s="32" t="s">
        <v>91</v>
      </c>
      <c r="DE5" s="32" t="s">
        <v>92</v>
      </c>
      <c r="DF5" s="32" t="s">
        <v>93</v>
      </c>
      <c r="DG5" s="32" t="s">
        <v>94</v>
      </c>
      <c r="DH5" s="32" t="s">
        <v>95</v>
      </c>
      <c r="DI5" s="32" t="s">
        <v>85</v>
      </c>
      <c r="DJ5" s="32" t="s">
        <v>86</v>
      </c>
      <c r="DK5" s="32" t="s">
        <v>87</v>
      </c>
      <c r="DL5" s="32" t="s">
        <v>88</v>
      </c>
      <c r="DM5" s="32" t="s">
        <v>89</v>
      </c>
      <c r="DN5" s="32" t="s">
        <v>90</v>
      </c>
      <c r="DO5" s="32" t="s">
        <v>91</v>
      </c>
      <c r="DP5" s="32" t="s">
        <v>92</v>
      </c>
      <c r="DQ5" s="32" t="s">
        <v>93</v>
      </c>
      <c r="DR5" s="32" t="s">
        <v>94</v>
      </c>
      <c r="DS5" s="32" t="s">
        <v>95</v>
      </c>
      <c r="DT5" s="32" t="s">
        <v>85</v>
      </c>
      <c r="DU5" s="32" t="s">
        <v>86</v>
      </c>
      <c r="DV5" s="32" t="s">
        <v>87</v>
      </c>
      <c r="DW5" s="32" t="s">
        <v>88</v>
      </c>
      <c r="DX5" s="32" t="s">
        <v>89</v>
      </c>
      <c r="DY5" s="32" t="s">
        <v>90</v>
      </c>
      <c r="DZ5" s="32" t="s">
        <v>91</v>
      </c>
      <c r="EA5" s="32" t="s">
        <v>92</v>
      </c>
      <c r="EB5" s="32" t="s">
        <v>93</v>
      </c>
      <c r="EC5" s="32" t="s">
        <v>94</v>
      </c>
      <c r="ED5" s="32" t="s">
        <v>95</v>
      </c>
      <c r="EE5" s="32" t="s">
        <v>85</v>
      </c>
      <c r="EF5" s="32" t="s">
        <v>86</v>
      </c>
      <c r="EG5" s="32" t="s">
        <v>87</v>
      </c>
      <c r="EH5" s="32" t="s">
        <v>88</v>
      </c>
      <c r="EI5" s="32" t="s">
        <v>89</v>
      </c>
      <c r="EJ5" s="32" t="s">
        <v>90</v>
      </c>
      <c r="EK5" s="32" t="s">
        <v>91</v>
      </c>
      <c r="EL5" s="32" t="s">
        <v>92</v>
      </c>
      <c r="EM5" s="32" t="s">
        <v>93</v>
      </c>
      <c r="EN5" s="32" t="s">
        <v>94</v>
      </c>
      <c r="EO5" s="32" t="s">
        <v>95</v>
      </c>
    </row>
    <row r="6" spans="1:145" s="36" customFormat="1" x14ac:dyDescent="0.15">
      <c r="A6" s="28" t="s">
        <v>96</v>
      </c>
      <c r="B6" s="33">
        <f>B7</f>
        <v>2018</v>
      </c>
      <c r="C6" s="33">
        <f t="shared" ref="C6:X6" si="3">C7</f>
        <v>204161</v>
      </c>
      <c r="D6" s="33">
        <f t="shared" si="3"/>
        <v>47</v>
      </c>
      <c r="E6" s="33">
        <f t="shared" si="3"/>
        <v>17</v>
      </c>
      <c r="F6" s="33">
        <f t="shared" si="3"/>
        <v>5</v>
      </c>
      <c r="G6" s="33">
        <f t="shared" si="3"/>
        <v>0</v>
      </c>
      <c r="H6" s="33" t="str">
        <f t="shared" si="3"/>
        <v>長野県　豊丘村</v>
      </c>
      <c r="I6" s="33" t="str">
        <f t="shared" si="3"/>
        <v>法非適用</v>
      </c>
      <c r="J6" s="33" t="str">
        <f t="shared" si="3"/>
        <v>下水道事業</v>
      </c>
      <c r="K6" s="33" t="str">
        <f t="shared" si="3"/>
        <v>農業集落排水</v>
      </c>
      <c r="L6" s="33" t="str">
        <f t="shared" si="3"/>
        <v>F2</v>
      </c>
      <c r="M6" s="33" t="str">
        <f t="shared" si="3"/>
        <v>非設置</v>
      </c>
      <c r="N6" s="34" t="str">
        <f t="shared" si="3"/>
        <v>-</v>
      </c>
      <c r="O6" s="34" t="str">
        <f t="shared" si="3"/>
        <v>該当数値なし</v>
      </c>
      <c r="P6" s="34">
        <f t="shared" si="3"/>
        <v>31.26</v>
      </c>
      <c r="Q6" s="34">
        <f t="shared" si="3"/>
        <v>100</v>
      </c>
      <c r="R6" s="34">
        <f t="shared" si="3"/>
        <v>3570</v>
      </c>
      <c r="S6" s="34">
        <f t="shared" si="3"/>
        <v>6732</v>
      </c>
      <c r="T6" s="34">
        <f t="shared" si="3"/>
        <v>76.790000000000006</v>
      </c>
      <c r="U6" s="34">
        <f t="shared" si="3"/>
        <v>87.67</v>
      </c>
      <c r="V6" s="34">
        <f t="shared" si="3"/>
        <v>2096</v>
      </c>
      <c r="W6" s="34">
        <f t="shared" si="3"/>
        <v>0.41</v>
      </c>
      <c r="X6" s="34">
        <f t="shared" si="3"/>
        <v>5112.2</v>
      </c>
      <c r="Y6" s="35">
        <f>IF(Y7="",NA(),Y7)</f>
        <v>86.2</v>
      </c>
      <c r="Z6" s="35">
        <f t="shared" ref="Z6:AH6" si="4">IF(Z7="",NA(),Z7)</f>
        <v>84.67</v>
      </c>
      <c r="AA6" s="35">
        <f t="shared" si="4"/>
        <v>80.03</v>
      </c>
      <c r="AB6" s="35">
        <f t="shared" si="4"/>
        <v>96.47</v>
      </c>
      <c r="AC6" s="35">
        <f t="shared" si="4"/>
        <v>112.58</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1044.8</v>
      </c>
      <c r="BL6" s="35">
        <f t="shared" si="7"/>
        <v>1081.8</v>
      </c>
      <c r="BM6" s="35">
        <f t="shared" si="7"/>
        <v>974.93</v>
      </c>
      <c r="BN6" s="35">
        <f t="shared" si="7"/>
        <v>855.8</v>
      </c>
      <c r="BO6" s="35">
        <f t="shared" si="7"/>
        <v>789.46</v>
      </c>
      <c r="BP6" s="34" t="str">
        <f>IF(BP7="","",IF(BP7="-","【-】","【"&amp;SUBSTITUTE(TEXT(BP7,"#,##0.00"),"-","△")&amp;"】"))</f>
        <v>【747.76】</v>
      </c>
      <c r="BQ6" s="35">
        <f>IF(BQ7="",NA(),BQ7)</f>
        <v>70.5</v>
      </c>
      <c r="BR6" s="35">
        <f t="shared" ref="BR6:BZ6" si="8">IF(BR7="",NA(),BR7)</f>
        <v>69.540000000000006</v>
      </c>
      <c r="BS6" s="35">
        <f t="shared" si="8"/>
        <v>90.08</v>
      </c>
      <c r="BT6" s="35">
        <f t="shared" si="8"/>
        <v>106.53</v>
      </c>
      <c r="BU6" s="35">
        <f t="shared" si="8"/>
        <v>100</v>
      </c>
      <c r="BV6" s="35">
        <f t="shared" si="8"/>
        <v>50.82</v>
      </c>
      <c r="BW6" s="35">
        <f t="shared" si="8"/>
        <v>52.19</v>
      </c>
      <c r="BX6" s="35">
        <f t="shared" si="8"/>
        <v>55.32</v>
      </c>
      <c r="BY6" s="35">
        <f t="shared" si="8"/>
        <v>59.8</v>
      </c>
      <c r="BZ6" s="35">
        <f t="shared" si="8"/>
        <v>57.77</v>
      </c>
      <c r="CA6" s="34" t="str">
        <f>IF(CA7="","",IF(CA7="-","【-】","【"&amp;SUBSTITUTE(TEXT(CA7,"#,##0.00"),"-","△")&amp;"】"))</f>
        <v>【59.51】</v>
      </c>
      <c r="CB6" s="35">
        <f>IF(CB7="",NA(),CB7)</f>
        <v>195.68</v>
      </c>
      <c r="CC6" s="35">
        <f t="shared" ref="CC6:CK6" si="9">IF(CC7="",NA(),CC7)</f>
        <v>220.73</v>
      </c>
      <c r="CD6" s="35">
        <f t="shared" si="9"/>
        <v>186.92</v>
      </c>
      <c r="CE6" s="35">
        <f t="shared" si="9"/>
        <v>162.84</v>
      </c>
      <c r="CF6" s="35">
        <f t="shared" si="9"/>
        <v>155.16999999999999</v>
      </c>
      <c r="CG6" s="35">
        <f t="shared" si="9"/>
        <v>300.52</v>
      </c>
      <c r="CH6" s="35">
        <f t="shared" si="9"/>
        <v>296.14</v>
      </c>
      <c r="CI6" s="35">
        <f t="shared" si="9"/>
        <v>283.17</v>
      </c>
      <c r="CJ6" s="35">
        <f t="shared" si="9"/>
        <v>263.76</v>
      </c>
      <c r="CK6" s="35">
        <f t="shared" si="9"/>
        <v>274.35000000000002</v>
      </c>
      <c r="CL6" s="34" t="str">
        <f>IF(CL7="","",IF(CL7="-","【-】","【"&amp;SUBSTITUTE(TEXT(CL7,"#,##0.00"),"-","△")&amp;"】"))</f>
        <v>【261.46】</v>
      </c>
      <c r="CM6" s="35">
        <f>IF(CM7="",NA(),CM7)</f>
        <v>67.87</v>
      </c>
      <c r="CN6" s="35">
        <f t="shared" ref="CN6:CV6" si="10">IF(CN7="",NA(),CN7)</f>
        <v>61.85</v>
      </c>
      <c r="CO6" s="35">
        <f t="shared" si="10"/>
        <v>62.33</v>
      </c>
      <c r="CP6" s="35">
        <f t="shared" si="10"/>
        <v>62.09</v>
      </c>
      <c r="CQ6" s="35">
        <f t="shared" si="10"/>
        <v>62</v>
      </c>
      <c r="CR6" s="35">
        <f t="shared" si="10"/>
        <v>53.24</v>
      </c>
      <c r="CS6" s="35">
        <f t="shared" si="10"/>
        <v>52.31</v>
      </c>
      <c r="CT6" s="35">
        <f t="shared" si="10"/>
        <v>60.65</v>
      </c>
      <c r="CU6" s="35">
        <f t="shared" si="10"/>
        <v>51.75</v>
      </c>
      <c r="CV6" s="35">
        <f t="shared" si="10"/>
        <v>50.68</v>
      </c>
      <c r="CW6" s="34" t="str">
        <f>IF(CW7="","",IF(CW7="-","【-】","【"&amp;SUBSTITUTE(TEXT(CW7,"#,##0.00"),"-","△")&amp;"】"))</f>
        <v>【52.23】</v>
      </c>
      <c r="CX6" s="35">
        <f>IF(CX7="",NA(),CX7)</f>
        <v>97.69</v>
      </c>
      <c r="CY6" s="35">
        <f t="shared" ref="CY6:DG6" si="11">IF(CY7="",NA(),CY7)</f>
        <v>98.1</v>
      </c>
      <c r="CZ6" s="35">
        <f t="shared" si="11"/>
        <v>99.34</v>
      </c>
      <c r="DA6" s="35">
        <f t="shared" si="11"/>
        <v>98.95</v>
      </c>
      <c r="DB6" s="35">
        <f t="shared" si="11"/>
        <v>98.66</v>
      </c>
      <c r="DC6" s="35">
        <f t="shared" si="11"/>
        <v>84.07</v>
      </c>
      <c r="DD6" s="35">
        <f t="shared" si="11"/>
        <v>84.32</v>
      </c>
      <c r="DE6" s="35">
        <f t="shared" si="11"/>
        <v>84.58</v>
      </c>
      <c r="DF6" s="35">
        <f t="shared" si="11"/>
        <v>84.84</v>
      </c>
      <c r="DG6" s="35">
        <f t="shared" si="11"/>
        <v>84.86</v>
      </c>
      <c r="DH6" s="34" t="str">
        <f>IF(DH7="","",IF(DH7="-","【-】","【"&amp;SUBSTITUTE(TEXT(DH7,"#,##0.00"),"-","△")&amp;"】"))</f>
        <v>【85.82】</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0.02</v>
      </c>
      <c r="EK6" s="35">
        <f t="shared" si="14"/>
        <v>0.01</v>
      </c>
      <c r="EL6" s="35">
        <f t="shared" si="14"/>
        <v>2.0499999999999998</v>
      </c>
      <c r="EM6" s="35">
        <f t="shared" si="14"/>
        <v>0.01</v>
      </c>
      <c r="EN6" s="35">
        <f t="shared" si="14"/>
        <v>0.01</v>
      </c>
      <c r="EO6" s="34" t="str">
        <f>IF(EO7="","",IF(EO7="-","【-】","【"&amp;SUBSTITUTE(TEXT(EO7,"#,##0.00"),"-","△")&amp;"】"))</f>
        <v>【0.02】</v>
      </c>
    </row>
    <row r="7" spans="1:145" s="36" customFormat="1" x14ac:dyDescent="0.15">
      <c r="A7" s="28"/>
      <c r="B7" s="37">
        <v>2018</v>
      </c>
      <c r="C7" s="37">
        <v>204161</v>
      </c>
      <c r="D7" s="37">
        <v>47</v>
      </c>
      <c r="E7" s="37">
        <v>17</v>
      </c>
      <c r="F7" s="37">
        <v>5</v>
      </c>
      <c r="G7" s="37">
        <v>0</v>
      </c>
      <c r="H7" s="37" t="s">
        <v>97</v>
      </c>
      <c r="I7" s="37" t="s">
        <v>98</v>
      </c>
      <c r="J7" s="37" t="s">
        <v>99</v>
      </c>
      <c r="K7" s="37" t="s">
        <v>100</v>
      </c>
      <c r="L7" s="37" t="s">
        <v>101</v>
      </c>
      <c r="M7" s="37" t="s">
        <v>102</v>
      </c>
      <c r="N7" s="38" t="s">
        <v>103</v>
      </c>
      <c r="O7" s="38" t="s">
        <v>104</v>
      </c>
      <c r="P7" s="38">
        <v>31.26</v>
      </c>
      <c r="Q7" s="38">
        <v>100</v>
      </c>
      <c r="R7" s="38">
        <v>3570</v>
      </c>
      <c r="S7" s="38">
        <v>6732</v>
      </c>
      <c r="T7" s="38">
        <v>76.790000000000006</v>
      </c>
      <c r="U7" s="38">
        <v>87.67</v>
      </c>
      <c r="V7" s="38">
        <v>2096</v>
      </c>
      <c r="W7" s="38">
        <v>0.41</v>
      </c>
      <c r="X7" s="38">
        <v>5112.2</v>
      </c>
      <c r="Y7" s="38">
        <v>86.2</v>
      </c>
      <c r="Z7" s="38">
        <v>84.67</v>
      </c>
      <c r="AA7" s="38">
        <v>80.03</v>
      </c>
      <c r="AB7" s="38">
        <v>96.47</v>
      </c>
      <c r="AC7" s="38">
        <v>112.58</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1044.8</v>
      </c>
      <c r="BL7" s="38">
        <v>1081.8</v>
      </c>
      <c r="BM7" s="38">
        <v>974.93</v>
      </c>
      <c r="BN7" s="38">
        <v>855.8</v>
      </c>
      <c r="BO7" s="38">
        <v>789.46</v>
      </c>
      <c r="BP7" s="38">
        <v>747.76</v>
      </c>
      <c r="BQ7" s="38">
        <v>70.5</v>
      </c>
      <c r="BR7" s="38">
        <v>69.540000000000006</v>
      </c>
      <c r="BS7" s="38">
        <v>90.08</v>
      </c>
      <c r="BT7" s="38">
        <v>106.53</v>
      </c>
      <c r="BU7" s="38">
        <v>100</v>
      </c>
      <c r="BV7" s="38">
        <v>50.82</v>
      </c>
      <c r="BW7" s="38">
        <v>52.19</v>
      </c>
      <c r="BX7" s="38">
        <v>55.32</v>
      </c>
      <c r="BY7" s="38">
        <v>59.8</v>
      </c>
      <c r="BZ7" s="38">
        <v>57.77</v>
      </c>
      <c r="CA7" s="38">
        <v>59.51</v>
      </c>
      <c r="CB7" s="38">
        <v>195.68</v>
      </c>
      <c r="CC7" s="38">
        <v>220.73</v>
      </c>
      <c r="CD7" s="38">
        <v>186.92</v>
      </c>
      <c r="CE7" s="38">
        <v>162.84</v>
      </c>
      <c r="CF7" s="38">
        <v>155.16999999999999</v>
      </c>
      <c r="CG7" s="38">
        <v>300.52</v>
      </c>
      <c r="CH7" s="38">
        <v>296.14</v>
      </c>
      <c r="CI7" s="38">
        <v>283.17</v>
      </c>
      <c r="CJ7" s="38">
        <v>263.76</v>
      </c>
      <c r="CK7" s="38">
        <v>274.35000000000002</v>
      </c>
      <c r="CL7" s="38">
        <v>261.45999999999998</v>
      </c>
      <c r="CM7" s="38">
        <v>67.87</v>
      </c>
      <c r="CN7" s="38">
        <v>61.85</v>
      </c>
      <c r="CO7" s="38">
        <v>62.33</v>
      </c>
      <c r="CP7" s="38">
        <v>62.09</v>
      </c>
      <c r="CQ7" s="38">
        <v>62</v>
      </c>
      <c r="CR7" s="38">
        <v>53.24</v>
      </c>
      <c r="CS7" s="38">
        <v>52.31</v>
      </c>
      <c r="CT7" s="38">
        <v>60.65</v>
      </c>
      <c r="CU7" s="38">
        <v>51.75</v>
      </c>
      <c r="CV7" s="38">
        <v>50.68</v>
      </c>
      <c r="CW7" s="38">
        <v>52.23</v>
      </c>
      <c r="CX7" s="38">
        <v>97.69</v>
      </c>
      <c r="CY7" s="38">
        <v>98.1</v>
      </c>
      <c r="CZ7" s="38">
        <v>99.34</v>
      </c>
      <c r="DA7" s="38">
        <v>98.95</v>
      </c>
      <c r="DB7" s="38">
        <v>98.66</v>
      </c>
      <c r="DC7" s="38">
        <v>84.07</v>
      </c>
      <c r="DD7" s="38">
        <v>84.32</v>
      </c>
      <c r="DE7" s="38">
        <v>84.58</v>
      </c>
      <c r="DF7" s="38">
        <v>84.84</v>
      </c>
      <c r="DG7" s="38">
        <v>84.86</v>
      </c>
      <c r="DH7" s="38">
        <v>85.82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0.02</v>
      </c>
      <c r="EK7" s="38">
        <v>0.01</v>
      </c>
      <c r="EL7" s="38">
        <v>2.0499999999999998</v>
      </c>
      <c r="EM7" s="38">
        <v>0.01</v>
      </c>
      <c r="EN7" s="38">
        <v>0.01</v>
      </c>
      <c r="EO7" s="38">
        <v>0.02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105</v>
      </c>
      <c r="C9" s="40" t="s">
        <v>106</v>
      </c>
      <c r="D9" s="40" t="s">
        <v>107</v>
      </c>
      <c r="E9" s="40" t="s">
        <v>108</v>
      </c>
      <c r="F9" s="40" t="s">
        <v>109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47</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2020-01-20T11:18:35Z</cp:lastPrinted>
  <dcterms:created xsi:type="dcterms:W3CDTF">2019-12-05T05:19:40Z</dcterms:created>
  <dcterms:modified xsi:type="dcterms:W3CDTF">2020-02-20T02:45:25Z</dcterms:modified>
  <cp:category/>
</cp:coreProperties>
</file>