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61 豊丘村\"/>
    </mc:Choice>
  </mc:AlternateContent>
  <workbookProtection workbookAlgorithmName="SHA-512" workbookHashValue="Aq1adKux26Y3trSuUazhPJTJ7bAtf4wfQFL9zE8cqV+aKQ12oa9JOku/VwX79uDS1pveSDFZ6ujUgg6z2FveIg==" workbookSaltValue="wArcd2U9ZL3QYm7R2NiwMg==" workbookSpinCount="100000" lockStructure="1"/>
  <bookViews>
    <workbookView xWindow="930" yWindow="15"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<sst xmlns="http://schemas.openxmlformats.org/spreadsheetml/2006/main" count="228" uniqueCount="114">
  <si>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</si>
  <si>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</si>
  <si>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</si>
  <si>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</si>
  <si>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</si>
  <si>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</si>
  <si>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</si>
  <si>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</si>
  <si>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</si>
  <si>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</si>
  <si>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</si>
  <si>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</si>
  <si>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</si>
  <si>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</si>
  <si>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</si>
  <si>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</si>
  <si>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</si>
  <si>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</si>
  <si>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</si>
  <si>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</si>
  <si>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</si>
  <si>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</si>
  <si>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</si>
  <si>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</si>
  <si>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</si>
  <si>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</si>
  <si>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</si>
  <si>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</si>
  <si>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</si>
  <si>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</si>
  <si>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</si>
  <si>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</si>
  <si>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</si>
  <si>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</si>
  <si>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</si>
  <si>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</si>
  <si>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</si>
  <si>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</si>
  <si>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</si>
  <si>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</si>
  <si>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</si>
  <si>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</si>
  <si>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</si>
  <si>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</si>
  <si>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</si>
  <si>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</si>
  <si>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</si>
  <si>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</si>
  <si>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</si>
  <si>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</si>
  <si>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</si>
  <si>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</si>
  <si>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</si>
  <si>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</si>
  <si>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</si>
  <si>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</si>
  <si>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</si>
  <si>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</si>
  <si>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</si>
  <si>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</si>
  <si>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</si>
  <si>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</si>
  <si>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</si>
  <si>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</si>
  <si>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</si>
  <si>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</si>
  <si>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</si>
  <si>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</si>
  <si>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</si>
  <si>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</si>
  <si>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</si>
  <si>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</si>
  <si>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</si>
  <si>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</si>
  <si>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</si>
  <si>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</si>
  <si>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</si>
  <si>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</si>
  <si>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</si>
  <si>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</si>
  <si>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</si>
  <si>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</si>
  <si>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</si>
  <si>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</si>
  <si>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</si>
  <si>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</si>
  <si>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</si>
  <si>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</si>
  <si>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</si>
  <si>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</si>
  <si>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</si>
  <si>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</si>
  <si>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</si>
  <si>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</si>
  <si>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</si>
  <si>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</si>
  <si>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</si>
  <si>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</si>
  <si>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豊丘村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</si>
  <si>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</si>
  <si>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</si>
  <si>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</si>
  <si>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</si>
  <si>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</si>
  <si>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</si>
  <si>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</si>
  <si>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</si>
  <si>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</si>
  <si>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</si>
  <si>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</si>
  <si>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</si>
  <si>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Ｈ24年度から管渠の調査清掃を行っているが、現在のところ大きな修繕、更新が必要な箇所はない。今後も、計画的に管渠の調査清掃を行い、その結果を基に、計画的な修繕、更新を実施して行く。
</t>
    <rPh sb="4" eb="5">
      <t>ネン</t>
    </rPh>
    <rPh sb="5" eb="6">
      <t>ド</t>
    </rPh>
    <rPh sb="8" eb="10">
      <t>カンキョ</t>
    </rPh>
    <rPh sb="11" eb="13">
      <t>チョウサ</t>
    </rPh>
    <rPh sb="13" eb="15">
      <t>セイソウ</t>
    </rPh>
    <rPh sb="16" eb="17">
      <t>オコナ</t>
    </rPh>
    <rPh sb="23" eb="25">
      <t>ゲンザイ</t>
    </rPh>
    <rPh sb="29" eb="30">
      <t>オオ</t>
    </rPh>
    <rPh sb="32" eb="34">
      <t>シュウゼン</t>
    </rPh>
    <rPh sb="35" eb="37">
      <t>コウシン</t>
    </rPh>
    <rPh sb="38" eb="40">
      <t>ヒツヨウ</t>
    </rPh>
    <rPh sb="41" eb="43">
      <t>カショ</t>
    </rPh>
    <rPh sb="47" eb="49">
      <t>コンゴ</t>
    </rPh>
    <rPh sb="51" eb="54">
      <t>ケイカクテキ</t>
    </rPh>
    <rPh sb="55" eb="57">
      <t>カンキョ</t>
    </rPh>
    <rPh sb="58" eb="60">
      <t>チョウサ</t>
    </rPh>
    <rPh sb="60" eb="62">
      <t>セイソウ</t>
    </rPh>
    <rPh sb="63" eb="64">
      <t>オコナ</t>
    </rPh>
    <rPh sb="68" eb="70">
      <t>ケッカ</t>
    </rPh>
    <rPh sb="71" eb="72">
      <t>モト</t>
    </rPh>
    <rPh sb="74" eb="77">
      <t>ケイカクテキ</t>
    </rPh>
    <rPh sb="78" eb="80">
      <t>シュウゼン</t>
    </rPh>
    <rPh sb="81" eb="83">
      <t>コウシン</t>
    </rPh>
    <rPh sb="84" eb="86">
      <t>ジッシ</t>
    </rPh>
    <rPh sb="88" eb="89">
      <t>イ</t>
    </rPh>
    <phoneticPr fontId="4"/>
  </si>
  <si>
    <t xml:space="preserve">　経費回収率は、平成28年度に使用料改定を実施したことにより改善されているが、収益的収支比率において依然として使用料以外の収入（一般会計からの繰入金）に依存してる。令和２年度に使用料の見直しを行い、適正な使用料収入の確保をする必要がある。
　また、汚水処理原価は、使用料改定によりH28年から改善し、類似団体よりもコストが抑えられているが、処理施設は供用開始20年を経過し、維持管理費が年々増加しているため、運転方法、計画的修繕による費用の平準化等を進め、更なる経営改善を進めていく。
　さらに、維持管理に大きなウエートを占めている施設管理委託を平成30年度から複数年契約にし、更なる費用抑制が図られている。
　施設利用率については、水洗化率がほぼ100％と類似団体よりも高く、流入量の大幅な増加は考えにくい。処理能力の60～70％の流入量は、適正処理の可能な範囲となっている。現在の処理状況は安定した状態を維持し、適切な施設規模と考えられる。
</t>
    <rPh sb="1" eb="3">
      <t>ケイヒ</t>
    </rPh>
    <rPh sb="3" eb="5">
      <t>カイシュウ</t>
    </rPh>
    <rPh sb="5" eb="6">
      <t>リツ</t>
    </rPh>
    <rPh sb="8" eb="10">
      <t>ヘイセイ</t>
    </rPh>
    <rPh sb="15" eb="18">
      <t>シヨウリョウ</t>
    </rPh>
    <rPh sb="18" eb="20">
      <t>カイテイ</t>
    </rPh>
    <rPh sb="21" eb="23">
      <t>ジッシ</t>
    </rPh>
    <rPh sb="30" eb="32">
      <t>カイゼン</t>
    </rPh>
    <rPh sb="39" eb="42">
      <t>シュウエキテキ</t>
    </rPh>
    <rPh sb="42" eb="44">
      <t>シュウシ</t>
    </rPh>
    <rPh sb="44" eb="46">
      <t>ヒリツ</t>
    </rPh>
    <rPh sb="50" eb="52">
      <t>イゼン</t>
    </rPh>
    <rPh sb="55" eb="58">
      <t>シヨウリョウ</t>
    </rPh>
    <rPh sb="58" eb="60">
      <t>イガイ</t>
    </rPh>
    <rPh sb="61" eb="63">
      <t>シュウニュウ</t>
    </rPh>
    <rPh sb="64" eb="66">
      <t>イッパン</t>
    </rPh>
    <rPh sb="66" eb="68">
      <t>カイケイ</t>
    </rPh>
    <rPh sb="71" eb="73">
      <t>クリイレ</t>
    </rPh>
    <rPh sb="73" eb="74">
      <t>キン</t>
    </rPh>
    <rPh sb="76" eb="78">
      <t>イゾン</t>
    </rPh>
    <rPh sb="82" eb="84">
      <t>レイワ</t>
    </rPh>
    <rPh sb="85" eb="86">
      <t>ネン</t>
    </rPh>
    <rPh sb="86" eb="87">
      <t>ド</t>
    </rPh>
    <rPh sb="88" eb="91">
      <t>シヨウリョウ</t>
    </rPh>
    <rPh sb="96" eb="97">
      <t>オコナ</t>
    </rPh>
    <rPh sb="99" eb="101">
      <t>テキセイ</t>
    </rPh>
    <rPh sb="102" eb="104">
      <t>シヨウ</t>
    </rPh>
    <rPh sb="104" eb="105">
      <t>リョウ</t>
    </rPh>
    <rPh sb="105" eb="107">
      <t>シュウニュウ</t>
    </rPh>
    <rPh sb="108" eb="110">
      <t>カクホ</t>
    </rPh>
    <rPh sb="113" eb="115">
      <t>ヒツヨウ</t>
    </rPh>
    <rPh sb="124" eb="126">
      <t>オスイ</t>
    </rPh>
    <rPh sb="126" eb="128">
      <t>ショリ</t>
    </rPh>
    <rPh sb="128" eb="130">
      <t>ゲンカ</t>
    </rPh>
    <rPh sb="132" eb="135">
      <t>シヨウリョウ</t>
    </rPh>
    <rPh sb="135" eb="137">
      <t>カイテイ</t>
    </rPh>
    <rPh sb="143" eb="144">
      <t>ネン</t>
    </rPh>
    <rPh sb="146" eb="148">
      <t>カイゼン</t>
    </rPh>
    <rPh sb="150" eb="152">
      <t>ルイジ</t>
    </rPh>
    <rPh sb="152" eb="154">
      <t>ダンタイ</t>
    </rPh>
    <rPh sb="161" eb="162">
      <t>オサ</t>
    </rPh>
    <rPh sb="170" eb="172">
      <t>ショリ</t>
    </rPh>
    <rPh sb="172" eb="174">
      <t>シセツ</t>
    </rPh>
    <rPh sb="175" eb="177">
      <t>キョウヨウ</t>
    </rPh>
    <rPh sb="177" eb="179">
      <t>カイシ</t>
    </rPh>
    <rPh sb="181" eb="182">
      <t>ネン</t>
    </rPh>
    <rPh sb="183" eb="185">
      <t>ケイカ</t>
    </rPh>
    <rPh sb="187" eb="189">
      <t>イジ</t>
    </rPh>
    <rPh sb="189" eb="191">
      <t>カンリ</t>
    </rPh>
    <rPh sb="191" eb="192">
      <t>ヒ</t>
    </rPh>
    <rPh sb="193" eb="195">
      <t>ネンネン</t>
    </rPh>
    <rPh sb="195" eb="197">
      <t>ゾウカ</t>
    </rPh>
    <rPh sb="204" eb="206">
      <t>ウンテン</t>
    </rPh>
    <rPh sb="206" eb="208">
      <t>ホウホウ</t>
    </rPh>
    <rPh sb="209" eb="212">
      <t>ケイカクテキ</t>
    </rPh>
    <rPh sb="212" eb="214">
      <t>シュウゼン</t>
    </rPh>
    <rPh sb="217" eb="219">
      <t>ヒヨウ</t>
    </rPh>
    <rPh sb="225" eb="226">
      <t>スス</t>
    </rPh>
    <rPh sb="228" eb="229">
      <t>サラ</t>
    </rPh>
    <rPh sb="231" eb="233">
      <t>ケイエイ</t>
    </rPh>
    <rPh sb="233" eb="235">
      <t>カイゼン</t>
    </rPh>
    <rPh sb="236" eb="237">
      <t>スス</t>
    </rPh>
    <rPh sb="248" eb="250">
      <t>イジ</t>
    </rPh>
    <rPh sb="250" eb="252">
      <t>カンリ</t>
    </rPh>
    <rPh sb="253" eb="254">
      <t>オオ</t>
    </rPh>
    <rPh sb="261" eb="262">
      <t>シ</t>
    </rPh>
    <rPh sb="266" eb="268">
      <t>シセツ</t>
    </rPh>
    <rPh sb="268" eb="270">
      <t>カンリ</t>
    </rPh>
    <rPh sb="292" eb="294">
      <t>ヒヨウ</t>
    </rPh>
    <rPh sb="294" eb="296">
      <t>ヨクセイ</t>
    </rPh>
    <rPh sb="297" eb="298">
      <t>ハカ</t>
    </rPh>
    <rPh sb="306" eb="308">
      <t>シセツ</t>
    </rPh>
    <rPh sb="308" eb="311">
      <t>リヨウリツ</t>
    </rPh>
    <rPh sb="317" eb="320">
      <t>スイセンカ</t>
    </rPh>
    <rPh sb="320" eb="321">
      <t>リツ</t>
    </rPh>
    <rPh sb="329" eb="331">
      <t>ルイジ</t>
    </rPh>
    <rPh sb="331" eb="333">
      <t>ダンタイ</t>
    </rPh>
    <rPh sb="336" eb="337">
      <t>タカ</t>
    </rPh>
    <rPh sb="339" eb="341">
      <t>リュウニュウ</t>
    </rPh>
    <rPh sb="341" eb="342">
      <t>リョウ</t>
    </rPh>
    <rPh sb="343" eb="345">
      <t>オオハバ</t>
    </rPh>
    <rPh sb="346" eb="348">
      <t>ゾウカ</t>
    </rPh>
    <rPh sb="349" eb="350">
      <t>カンガ</t>
    </rPh>
    <rPh sb="355" eb="357">
      <t>ショリ</t>
    </rPh>
    <rPh sb="357" eb="359">
      <t>ノウリョク</t>
    </rPh>
    <rPh sb="367" eb="369">
      <t>リュウニュウ</t>
    </rPh>
    <rPh sb="369" eb="370">
      <t>リョウ</t>
    </rPh>
    <rPh sb="372" eb="374">
      <t>テキセイ</t>
    </rPh>
    <rPh sb="374" eb="376">
      <t>ショリ</t>
    </rPh>
    <rPh sb="377" eb="379">
      <t>カノウ</t>
    </rPh>
    <rPh sb="380" eb="382">
      <t>ハンイ</t>
    </rPh>
    <rPh sb="389" eb="391">
      <t>ゲンザイ</t>
    </rPh>
    <rPh sb="392" eb="394">
      <t>ショリ</t>
    </rPh>
    <rPh sb="394" eb="396">
      <t>ジョウキョウ</t>
    </rPh>
    <rPh sb="397" eb="399">
      <t>アンテイ</t>
    </rPh>
    <rPh sb="401" eb="403">
      <t>ジョウタイ</t>
    </rPh>
    <rPh sb="404" eb="406">
      <t>イジ</t>
    </rPh>
    <rPh sb="408" eb="410">
      <t>テキセツ</t>
    </rPh>
    <rPh sb="411" eb="413">
      <t>シセツ</t>
    </rPh>
    <rPh sb="413" eb="415">
      <t>キボ</t>
    </rPh>
    <rPh sb="416" eb="417">
      <t>カンガ</t>
    </rPh>
    <phoneticPr fontId="15"/>
  </si>
  <si>
    <t>　平成31（令和１）年度には下水道事業へ移行し、各種財務諸表・指標等が整理され、当村の下水道事業及びその資産の状況が明らかになる。
　それに伴い老朽化・維持管理費等を中心とした現状把握する。
　令和２年度には、経営戦略を策定し、下水道施設更新計画の策定・適正な下水道使用料水準の把握等行い更なる経営改善等への取組により、持続可能な下水道事業の経営を目指す。</t>
    <rPh sb="1" eb="3">
      <t>ヘイセイ</t>
    </rPh>
    <rPh sb="6" eb="8">
      <t>レイワ</t>
    </rPh>
    <rPh sb="10" eb="11">
      <t>ネン</t>
    </rPh>
    <rPh sb="11" eb="12">
      <t>ド</t>
    </rPh>
    <rPh sb="14" eb="17">
      <t>ゲスイドウ</t>
    </rPh>
    <rPh sb="43" eb="44">
      <t>ゲ</t>
    </rPh>
    <rPh sb="70" eb="71">
      <t>トモナ</t>
    </rPh>
    <rPh sb="72" eb="75">
      <t>ロウキュウカ</t>
    </rPh>
    <rPh sb="76" eb="78">
      <t>イジ</t>
    </rPh>
    <rPh sb="78" eb="80">
      <t>カンリ</t>
    </rPh>
    <rPh sb="80" eb="81">
      <t>ヒ</t>
    </rPh>
    <rPh sb="81" eb="82">
      <t>トウ</t>
    </rPh>
    <rPh sb="83" eb="85">
      <t>チュウシン</t>
    </rPh>
    <rPh sb="88" eb="90">
      <t>ゲンジョウ</t>
    </rPh>
    <rPh sb="90" eb="92">
      <t>ハアク</t>
    </rPh>
    <rPh sb="97" eb="99">
      <t>レイワ</t>
    </rPh>
    <rPh sb="100" eb="101">
      <t>ネン</t>
    </rPh>
    <rPh sb="101" eb="102">
      <t>ド</t>
    </rPh>
    <rPh sb="105" eb="107">
      <t>ケイエイ</t>
    </rPh>
    <rPh sb="107" eb="109">
      <t>センリャク</t>
    </rPh>
    <rPh sb="110" eb="112">
      <t>サクテイ</t>
    </rPh>
    <rPh sb="114" eb="117">
      <t>ゲスイドウ</t>
    </rPh>
    <rPh sb="117" eb="119">
      <t>シセツ</t>
    </rPh>
    <rPh sb="119" eb="121">
      <t>コウシン</t>
    </rPh>
    <rPh sb="121" eb="123">
      <t>ケイカク</t>
    </rPh>
    <rPh sb="124" eb="126">
      <t>サクテイ</t>
    </rPh>
    <rPh sb="127" eb="129">
      <t>テキセイ</t>
    </rPh>
    <rPh sb="130" eb="133">
      <t>ゲスイドウ</t>
    </rPh>
    <rPh sb="133" eb="136">
      <t>シヨウリョウ</t>
    </rPh>
    <rPh sb="136" eb="138">
      <t>スイジュン</t>
    </rPh>
    <rPh sb="139" eb="141">
      <t>ハアク</t>
    </rPh>
    <rPh sb="141" eb="142">
      <t>ナド</t>
    </rPh>
    <rPh sb="142" eb="143">
      <t>オコナ</t>
    </rPh>
    <rPh sb="144" eb="145">
      <t>サラ</t>
    </rPh>
    <rPh sb="147" eb="149">
      <t>ケイエイ</t>
    </rPh>
    <rPh sb="149" eb="151">
      <t>カイゼン</t>
    </rPh>
    <rPh sb="151" eb="152">
      <t>トウ</t>
    </rPh>
    <rPh sb="154" eb="156">
      <t>トリクミ</t>
    </rPh>
    <rPh sb="160" eb="162">
      <t>ジゾク</t>
    </rPh>
    <rPh sb="162" eb="164">
      <t>カノウ</t>
    </rPh>
    <rPh sb="165" eb="168">
      <t>ゲスイドウ</t>
    </rPh>
    <rPh sb="168" eb="170">
      <t>ジギョウ</t>
    </rPh>
    <rPh sb="171" eb="173">
      <t>ケイエイ</t>
    </rPh>
    <rPh sb="174" eb="17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</si>
</sst>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4-4350-8E21-48D1E4E6D9FB}"/>
            </c:ext>
          </c:extLst>
        </c:ser>
        <c:dLbls>
          <c:showLegendKey val="0"/>
          <c:showVal val="0"/>
          <c:showCatName val="0"/>
          <c:showSerName val="0"/>
          <c:showPercent val="0"/>
          <c:showBubbleSize val="0"/>
        </c:dLbls>
        <c:gapWidth val="150"/>
        <c:axId val="119892608"/>
        <c:axId val="1198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6B4-4350-8E21-48D1E4E6D9FB}"/>
            </c:ext>
          </c:extLst>
        </c:ser>
        <c:dLbls>
          <c:showLegendKey val="0"/>
          <c:showVal val="0"/>
          <c:showCatName val="0"/>
          <c:showSerName val="0"/>
          <c:showPercent val="0"/>
          <c:showBubbleSize val="0"/>
        </c:dLbls>
        <c:marker val="1"/>
        <c:smooth val="0"/>
        <c:axId val="119892608"/>
        <c:axId val="119894784"/>
      </c:lineChart>
      <c:dateAx>
        <c:axId val="119892608"/>
        <c:scaling>
          <c:orientation val="minMax"/>
        </c:scaling>
        <c:delete val="1"/>
        <c:axPos val="b"/>
        <c:numFmt formatCode="ge" sourceLinked="1"/>
        <c:majorTickMark val="none"/>
        <c:minorTickMark val="none"/>
        <c:tickLblPos val="none"/>
        <c:crossAx val="119894784"/>
        <c:crosses val="autoZero"/>
        <c:auto val="1"/>
        <c:lblOffset val="100"/>
        <c:baseTimeUnit val="years"/>
      </c:dateAx>
      <c:valAx>
        <c:axId val="1198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58.71</c:v>
                </c:pt>
                <c:pt idx="1">
                  <c:v>57.62</c:v>
                </c:pt>
                <c:pt idx="2">
                  <c:v>56.67</c:v>
                </c:pt>
                <c:pt idx="3">
                  <c:v>54.24</c:v>
                </c:pt>
                <c:pt idx="4">
                  <c:v>54.95</c:v>
                </c:pt>
              </c:numCache>
            </c:numRef>
          </c:val>
          <c:extLst>
            <c:ext xmlns:c16="http://schemas.microsoft.com/office/drawing/2014/chart" uri="{C3380CC4-5D6E-409C-BE32-E72D297353CC}">
              <c16:uniqueId val="{00000000-21B0-4C69-8CF4-DA823AE56659}"/>
            </c:ext>
          </c:extLst>
        </c:ser>
        <c:dLbls>
          <c:showLegendKey val="0"/>
          <c:showVal val="0"/>
          <c:showCatName val="0"/>
          <c:showSerName val="0"/>
          <c:showPercent val="0"/>
          <c:showBubbleSize val="0"/>
        </c:dLbls>
        <c:gapWidth val="150"/>
        <c:axId val="121735040"/>
        <c:axId val="1217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1B0-4C69-8CF4-DA823AE56659}"/>
            </c:ext>
          </c:extLst>
        </c:ser>
        <c:dLbls>
          <c:showLegendKey val="0"/>
          <c:showVal val="0"/>
          <c:showCatName val="0"/>
          <c:showSerName val="0"/>
          <c:showPercent val="0"/>
          <c:showBubbleSize val="0"/>
        </c:dLbls>
        <c:marker val="1"/>
        <c:smooth val="0"/>
        <c:axId val="121735040"/>
        <c:axId val="121745408"/>
      </c:lineChart>
      <c:dateAx>
        <c:axId val="121735040"/>
        <c:scaling>
          <c:orientation val="minMax"/>
        </c:scaling>
        <c:delete val="1"/>
        <c:axPos val="b"/>
        <c:numFmt formatCode="ge" sourceLinked="1"/>
        <c:majorTickMark val="none"/>
        <c:minorTickMark val="none"/>
        <c:tickLblPos val="none"/>
        <c:crossAx val="121745408"/>
        <c:crosses val="autoZero"/>
        <c:auto val="1"/>
        <c:lblOffset val="100"/>
        <c:baseTimeUnit val="years"/>
      </c:dateAx>
      <c:valAx>
        <c:axId val="1217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99.91</c:v>
                </c:pt>
                <c:pt idx="1">
                  <c:v>99.53</c:v>
                </c:pt>
                <c:pt idx="2">
                  <c:v>98.01</c:v>
                </c:pt>
                <c:pt idx="3">
                  <c:v>99.54</c:v>
                </c:pt>
                <c:pt idx="4">
                  <c:v>98.93</c:v>
                </c:pt>
              </c:numCache>
            </c:numRef>
          </c:val>
          <c:extLst>
            <c:ext xmlns:c16="http://schemas.microsoft.com/office/drawing/2014/chart" uri="{C3380CC4-5D6E-409C-BE32-E72D297353CC}">
              <c16:uniqueId val="{00000000-41EF-40EE-AA20-4DDC05C37253}"/>
            </c:ext>
          </c:extLst>
        </c:ser>
        <c:dLbls>
          <c:showLegendKey val="0"/>
          <c:showVal val="0"/>
          <c:showCatName val="0"/>
          <c:showSerName val="0"/>
          <c:showPercent val="0"/>
          <c:showBubbleSize val="0"/>
        </c:dLbls>
        <c:gapWidth val="150"/>
        <c:axId val="123181312"/>
        <c:axId val="1231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41EF-40EE-AA20-4DDC05C37253}"/>
            </c:ext>
          </c:extLst>
        </c:ser>
        <c:dLbls>
          <c:showLegendKey val="0"/>
          <c:showVal val="0"/>
          <c:showCatName val="0"/>
          <c:showSerName val="0"/>
          <c:showPercent val="0"/>
          <c:showBubbleSize val="0"/>
        </c:dLbls>
        <c:marker val="1"/>
        <c:smooth val="0"/>
        <c:axId val="123181312"/>
        <c:axId val="123187584"/>
      </c:lineChart>
      <c:dateAx>
        <c:axId val="123181312"/>
        <c:scaling>
          <c:orientation val="minMax"/>
        </c:scaling>
        <c:delete val="1"/>
        <c:axPos val="b"/>
        <c:numFmt formatCode="ge" sourceLinked="1"/>
        <c:majorTickMark val="none"/>
        <c:minorTickMark val="none"/>
        <c:tickLblPos val="none"/>
        <c:crossAx val="123187584"/>
        <c:crosses val="autoZero"/>
        <c:auto val="1"/>
        <c:lblOffset val="100"/>
        <c:baseTimeUnit val="years"/>
      </c:dateAx>
      <c:valAx>
        <c:axId val="123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70.92</c:v>
                </c:pt>
                <c:pt idx="1">
                  <c:v>74.959999999999994</c:v>
                </c:pt>
                <c:pt idx="2">
                  <c:v>74.59</c:v>
                </c:pt>
                <c:pt idx="3">
                  <c:v>95.71</c:v>
                </c:pt>
                <c:pt idx="4">
                  <c:v>103.03</c:v>
                </c:pt>
              </c:numCache>
            </c:numRef>
          </c:val>
          <c:extLst>
            <c:ext xmlns:c16="http://schemas.microsoft.com/office/drawing/2014/chart" uri="{C3380CC4-5D6E-409C-BE32-E72D297353CC}">
              <c16:uniqueId val="{00000000-87EF-4841-A7C1-5A40055E37D1}"/>
            </c:ext>
          </c:extLst>
        </c:ser>
        <c:dLbls>
          <c:showLegendKey val="0"/>
          <c:showVal val="0"/>
          <c:showCatName val="0"/>
          <c:showSerName val="0"/>
          <c:showPercent val="0"/>
          <c:showBubbleSize val="0"/>
        </c:dLbls>
        <c:gapWidth val="150"/>
        <c:axId val="119917568"/>
        <c:axId val="1199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F-4841-A7C1-5A40055E37D1}"/>
            </c:ext>
          </c:extLst>
        </c:ser>
        <c:dLbls>
          <c:showLegendKey val="0"/>
          <c:showVal val="0"/>
          <c:showCatName val="0"/>
          <c:showSerName val="0"/>
          <c:showPercent val="0"/>
          <c:showBubbleSize val="0"/>
        </c:dLbls>
        <c:marker val="1"/>
        <c:smooth val="0"/>
        <c:axId val="119917568"/>
        <c:axId val="119927936"/>
      </c:lineChart>
      <c:dateAx>
        <c:axId val="119917568"/>
        <c:scaling>
          <c:orientation val="minMax"/>
        </c:scaling>
        <c:delete val="1"/>
        <c:axPos val="b"/>
        <c:numFmt formatCode="ge" sourceLinked="1"/>
        <c:majorTickMark val="none"/>
        <c:minorTickMark val="none"/>
        <c:tickLblPos val="none"/>
        <c:crossAx val="119927936"/>
        <c:crosses val="autoZero"/>
        <c:auto val="1"/>
        <c:lblOffset val="100"/>
        <c:baseTimeUnit val="years"/>
      </c:dateAx>
      <c:valAx>
        <c:axId val="1199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B-49BD-AE91-507BF21832FE}"/>
            </c:ext>
          </c:extLst>
        </c:ser>
        <c:dLbls>
          <c:showLegendKey val="0"/>
          <c:showVal val="0"/>
          <c:showCatName val="0"/>
          <c:showSerName val="0"/>
          <c:showPercent val="0"/>
          <c:showBubbleSize val="0"/>
        </c:dLbls>
        <c:gapWidth val="150"/>
        <c:axId val="119962624"/>
        <c:axId val="1199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B-49BD-AE91-507BF21832FE}"/>
            </c:ext>
          </c:extLst>
        </c:ser>
        <c:dLbls>
          <c:showLegendKey val="0"/>
          <c:showVal val="0"/>
          <c:showCatName val="0"/>
          <c:showSerName val="0"/>
          <c:showPercent val="0"/>
          <c:showBubbleSize val="0"/>
        </c:dLbls>
        <c:marker val="1"/>
        <c:smooth val="0"/>
        <c:axId val="119962624"/>
        <c:axId val="119964800"/>
      </c:lineChart>
      <c:dateAx>
        <c:axId val="119962624"/>
        <c:scaling>
          <c:orientation val="minMax"/>
        </c:scaling>
        <c:delete val="1"/>
        <c:axPos val="b"/>
        <c:numFmt formatCode="ge" sourceLinked="1"/>
        <c:majorTickMark val="none"/>
        <c:minorTickMark val="none"/>
        <c:tickLblPos val="none"/>
        <c:crossAx val="119964800"/>
        <c:crosses val="autoZero"/>
        <c:auto val="1"/>
        <c:lblOffset val="100"/>
        <c:baseTimeUnit val="years"/>
      </c:dateAx>
      <c:valAx>
        <c:axId val="1199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6-4BDB-BF17-2AEA16918E21}"/>
            </c:ext>
          </c:extLst>
        </c:ser>
        <c:dLbls>
          <c:showLegendKey val="0"/>
          <c:showVal val="0"/>
          <c:showCatName val="0"/>
          <c:showSerName val="0"/>
          <c:showPercent val="0"/>
          <c:showBubbleSize val="0"/>
        </c:dLbls>
        <c:gapWidth val="150"/>
        <c:axId val="120008064"/>
        <c:axId val="1200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6-4BDB-BF17-2AEA16918E21}"/>
            </c:ext>
          </c:extLst>
        </c:ser>
        <c:dLbls>
          <c:showLegendKey val="0"/>
          <c:showVal val="0"/>
          <c:showCatName val="0"/>
          <c:showSerName val="0"/>
          <c:showPercent val="0"/>
          <c:showBubbleSize val="0"/>
        </c:dLbls>
        <c:marker val="1"/>
        <c:smooth val="0"/>
        <c:axId val="120008064"/>
        <c:axId val="120026624"/>
      </c:lineChart>
      <c:dateAx>
        <c:axId val="120008064"/>
        <c:scaling>
          <c:orientation val="minMax"/>
        </c:scaling>
        <c:delete val="1"/>
        <c:axPos val="b"/>
        <c:numFmt formatCode="ge" sourceLinked="1"/>
        <c:majorTickMark val="none"/>
        <c:minorTickMark val="none"/>
        <c:tickLblPos val="none"/>
        <c:crossAx val="120026624"/>
        <c:crosses val="autoZero"/>
        <c:auto val="1"/>
        <c:lblOffset val="100"/>
        <c:baseTimeUnit val="years"/>
      </c:dateAx>
      <c:valAx>
        <c:axId val="120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8-47FC-B0AE-528CDC169A03}"/>
            </c:ext>
          </c:extLst>
        </c:ser>
        <c:dLbls>
          <c:showLegendKey val="0"/>
          <c:showVal val="0"/>
          <c:showCatName val="0"/>
          <c:showSerName val="0"/>
          <c:showPercent val="0"/>
          <c:showBubbleSize val="0"/>
        </c:dLbls>
        <c:gapWidth val="150"/>
        <c:axId val="120078336"/>
        <c:axId val="1200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8-47FC-B0AE-528CDC169A03}"/>
            </c:ext>
          </c:extLst>
        </c:ser>
        <c:dLbls>
          <c:showLegendKey val="0"/>
          <c:showVal val="0"/>
          <c:showCatName val="0"/>
          <c:showSerName val="0"/>
          <c:showPercent val="0"/>
          <c:showBubbleSize val="0"/>
        </c:dLbls>
        <c:marker val="1"/>
        <c:smooth val="0"/>
        <c:axId val="120078336"/>
        <c:axId val="120080256"/>
      </c:lineChart>
      <c:dateAx>
        <c:axId val="120078336"/>
        <c:scaling>
          <c:orientation val="minMax"/>
        </c:scaling>
        <c:delete val="1"/>
        <c:axPos val="b"/>
        <c:numFmt formatCode="ge" sourceLinked="1"/>
        <c:majorTickMark val="none"/>
        <c:minorTickMark val="none"/>
        <c:tickLblPos val="none"/>
        <c:crossAx val="120080256"/>
        <c:crosses val="autoZero"/>
        <c:auto val="1"/>
        <c:lblOffset val="100"/>
        <c:baseTimeUnit val="years"/>
      </c:dateAx>
      <c:valAx>
        <c:axId val="1200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0-46FA-8D0D-906B57DD73F3}"/>
            </c:ext>
          </c:extLst>
        </c:ser>
        <c:dLbls>
          <c:showLegendKey val="0"/>
          <c:showVal val="0"/>
          <c:showCatName val="0"/>
          <c:showSerName val="0"/>
          <c:showPercent val="0"/>
          <c:showBubbleSize val="0"/>
        </c:dLbls>
        <c:gapWidth val="150"/>
        <c:axId val="120136064"/>
        <c:axId val="1201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0-46FA-8D0D-906B57DD73F3}"/>
            </c:ext>
          </c:extLst>
        </c:ser>
        <c:dLbls>
          <c:showLegendKey val="0"/>
          <c:showVal val="0"/>
          <c:showCatName val="0"/>
          <c:showSerName val="0"/>
          <c:showPercent val="0"/>
          <c:showBubbleSize val="0"/>
        </c:dLbls>
        <c:marker val="1"/>
        <c:smooth val="0"/>
        <c:axId val="120136064"/>
        <c:axId val="120137984"/>
      </c:lineChart>
      <c:dateAx>
        <c:axId val="120136064"/>
        <c:scaling>
          <c:orientation val="minMax"/>
        </c:scaling>
        <c:delete val="1"/>
        <c:axPos val="b"/>
        <c:numFmt formatCode="ge" sourceLinked="1"/>
        <c:majorTickMark val="none"/>
        <c:minorTickMark val="none"/>
        <c:tickLblPos val="none"/>
        <c:crossAx val="120137984"/>
        <c:crosses val="autoZero"/>
        <c:auto val="1"/>
        <c:lblOffset val="100"/>
        <c:baseTimeUnit val="years"/>
      </c:dateAx>
      <c:valAx>
        <c:axId val="1201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92-4D30-AE58-39E30C40B5AA}"/>
            </c:ext>
          </c:extLst>
        </c:ser>
        <c:dLbls>
          <c:showLegendKey val="0"/>
          <c:showVal val="0"/>
          <c:showCatName val="0"/>
          <c:showSerName val="0"/>
          <c:showPercent val="0"/>
          <c:showBubbleSize val="0"/>
        </c:dLbls>
        <c:gapWidth val="150"/>
        <c:axId val="120263424"/>
        <c:axId val="1202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292-4D30-AE58-39E30C40B5AA}"/>
            </c:ext>
          </c:extLst>
        </c:ser>
        <c:dLbls>
          <c:showLegendKey val="0"/>
          <c:showVal val="0"/>
          <c:showCatName val="0"/>
          <c:showSerName val="0"/>
          <c:showPercent val="0"/>
          <c:showBubbleSize val="0"/>
        </c:dLbls>
        <c:marker val="1"/>
        <c:smooth val="0"/>
        <c:axId val="120263424"/>
        <c:axId val="120265344"/>
      </c:lineChart>
      <c:dateAx>
        <c:axId val="120263424"/>
        <c:scaling>
          <c:orientation val="minMax"/>
        </c:scaling>
        <c:delete val="1"/>
        <c:axPos val="b"/>
        <c:numFmt formatCode="ge" sourceLinked="1"/>
        <c:majorTickMark val="none"/>
        <c:minorTickMark val="none"/>
        <c:tickLblPos val="none"/>
        <c:crossAx val="120265344"/>
        <c:crosses val="autoZero"/>
        <c:auto val="1"/>
        <c:lblOffset val="100"/>
        <c:baseTimeUnit val="years"/>
      </c:dateAx>
      <c:valAx>
        <c:axId val="12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39.97</c:v>
                </c:pt>
                <c:pt idx="1">
                  <c:v>44.46</c:v>
                </c:pt>
                <c:pt idx="2">
                  <c:v>96.8</c:v>
                </c:pt>
                <c:pt idx="3">
                  <c:v>101.85</c:v>
                </c:pt>
                <c:pt idx="4">
                  <c:v>100</c:v>
                </c:pt>
              </c:numCache>
            </c:numRef>
          </c:val>
          <c:extLst>
            <c:ext xmlns:c16="http://schemas.microsoft.com/office/drawing/2014/chart" uri="{C3380CC4-5D6E-409C-BE32-E72D297353CC}">
              <c16:uniqueId val="{00000000-FF65-4B05-BBC3-531AC3204359}"/>
            </c:ext>
          </c:extLst>
        </c:ser>
        <c:dLbls>
          <c:showLegendKey val="0"/>
          <c:showVal val="0"/>
          <c:showCatName val="0"/>
          <c:showSerName val="0"/>
          <c:showPercent val="0"/>
          <c:showBubbleSize val="0"/>
        </c:dLbls>
        <c:gapWidth val="150"/>
        <c:axId val="121578624"/>
        <c:axId val="1215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F65-4B05-BBC3-531AC3204359}"/>
            </c:ext>
          </c:extLst>
        </c:ser>
        <c:dLbls>
          <c:showLegendKey val="0"/>
          <c:showVal val="0"/>
          <c:showCatName val="0"/>
          <c:showSerName val="0"/>
          <c:showPercent val="0"/>
          <c:showBubbleSize val="0"/>
        </c:dLbls>
        <c:marker val="1"/>
        <c:smooth val="0"/>
        <c:axId val="121578624"/>
        <c:axId val="121580544"/>
      </c:lineChart>
      <c:dateAx>
        <c:axId val="121578624"/>
        <c:scaling>
          <c:orientation val="minMax"/>
        </c:scaling>
        <c:delete val="1"/>
        <c:axPos val="b"/>
        <c:numFmt formatCode="ge" sourceLinked="1"/>
        <c:majorTickMark val="none"/>
        <c:minorTickMark val="none"/>
        <c:tickLblPos val="none"/>
        <c:crossAx val="121580544"/>
        <c:crosses val="autoZero"/>
        <c:auto val="1"/>
        <c:lblOffset val="100"/>
        <c:baseTimeUnit val="years"/>
      </c:dateAx>
      <c:valAx>
        <c:axId val="121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300.25</c:v>
                </c:pt>
                <c:pt idx="1">
                  <c:v>274.81</c:v>
                </c:pt>
                <c:pt idx="2">
                  <c:v>145.72999999999999</c:v>
                </c:pt>
                <c:pt idx="3">
                  <c:v>148.97999999999999</c:v>
                </c:pt>
                <c:pt idx="4">
                  <c:v>153.68</c:v>
                </c:pt>
              </c:numCache>
            </c:numRef>
          </c:val>
          <c:extLst>
            <c:ext xmlns:c16="http://schemas.microsoft.com/office/drawing/2014/chart" uri="{C3380CC4-5D6E-409C-BE32-E72D297353CC}">
              <c16:uniqueId val="{00000000-79A4-454A-9459-8276F334EAD5}"/>
            </c:ext>
          </c:extLst>
        </c:ser>
        <c:dLbls>
          <c:showLegendKey val="0"/>
          <c:showVal val="0"/>
          <c:showCatName val="0"/>
          <c:showSerName val="0"/>
          <c:showPercent val="0"/>
          <c:showBubbleSize val="0"/>
        </c:dLbls>
        <c:gapWidth val="150"/>
        <c:axId val="121632256"/>
        <c:axId val="1216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9A4-454A-9459-8276F334EAD5}"/>
            </c:ext>
          </c:extLst>
        </c:ser>
        <c:dLbls>
          <c:showLegendKey val="0"/>
          <c:showVal val="0"/>
          <c:showCatName val="0"/>
          <c:showSerName val="0"/>
          <c:showPercent val="0"/>
          <c:showBubbleSize val="0"/>
        </c:dLbls>
        <c:marker val="1"/>
        <c:smooth val="0"/>
        <c:axId val="121632256"/>
        <c:axId val="121634176"/>
      </c:lineChart>
      <c:dateAx>
        <c:axId val="121632256"/>
        <c:scaling>
          <c:orientation val="minMax"/>
        </c:scaling>
        <c:delete val="1"/>
        <c:axPos val="b"/>
        <c:numFmt formatCode="ge" sourceLinked="1"/>
        <c:majorTickMark val="none"/>
        <c:minorTickMark val="none"/>
        <c:tickLblPos val="none"/>
        <c:crossAx val="121634176"/>
        <c:crosses val="autoZero"/>
        <c:auto val="1"/>
        <c:lblOffset val="100"/>
        <c:baseTimeUnit val="years"/>
      </c:dateAx>
      <c:valAx>
        <c:axId val="1216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豊丘村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6732</v>
      </c>
      <c r="AM8" s="74"/>
      <c r="AN8" s="74"/>
      <c r="AO8" s="74"/>
      <c r="AP8" s="74"/>
      <c r="AQ8" s="74"/>
      <c r="AR8" s="74"/>
      <c r="AS8" s="74"/>
      <c r="AT8" s="73">
        <f>データ!T6</f>
        <v>76.790000000000006</v>
      </c>
      <c r="AU8" s="73"/>
      <c r="AV8" s="73"/>
      <c r="AW8" s="73"/>
      <c r="AX8" s="73"/>
      <c r="AY8" s="73"/>
      <c r="AZ8" s="73"/>
      <c r="BA8" s="73"/>
      <c r="BB8" s="73">
        <f>データ!U6</f>
        <v>87.67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51.42</v>
      </c>
      <c r="Q10" s="73"/>
      <c r="R10" s="73"/>
      <c r="S10" s="73"/>
      <c r="T10" s="73"/>
      <c r="U10" s="73"/>
      <c r="V10" s="73"/>
      <c r="W10" s="73">
        <f>データ!Q6</f>
        <v>100</v>
      </c>
      <c r="X10" s="73"/>
      <c r="Y10" s="73"/>
      <c r="Z10" s="73"/>
      <c r="AA10" s="73"/>
      <c r="AB10" s="73"/>
      <c r="AC10" s="73"/>
      <c r="AD10" s="74">
        <f>データ!R6</f>
        <v>3570</v>
      </c>
      <c r="AE10" s="74"/>
      <c r="AF10" s="74"/>
      <c r="AG10" s="74"/>
      <c r="AH10" s="74"/>
      <c r="AI10" s="74"/>
      <c r="AJ10" s="74"/>
      <c r="AK10" s="2"/>
      <c r="AL10" s="74">
        <f>データ!V6</f>
        <v>3447</v>
      </c>
      <c r="AM10" s="74"/>
      <c r="AN10" s="74"/>
      <c r="AO10" s="74"/>
      <c r="AP10" s="74"/>
      <c r="AQ10" s="74"/>
      <c r="AR10" s="74"/>
      <c r="AS10" s="74"/>
      <c r="AT10" s="73">
        <f>データ!W6</f>
        <v>1.73</v>
      </c>
      <c r="AU10" s="73"/>
      <c r="AV10" s="73"/>
      <c r="AW10" s="73"/>
      <c r="AX10" s="73"/>
      <c r="AY10" s="73"/>
      <c r="AZ10" s="73"/>
      <c r="BA10" s="73"/>
      <c r="BB10" s="73">
        <f>データ!X6</f>
        <v>1992.49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PuO7j717zRnWG2Y6rg/12t8x0p+nFagtE8Lxmj1Xz7xSKc7ZXVGPVPCKptgjaFUj92sgpf1trUSCk84EcVB/g==" saltValue="ZUHCIxTGQSXf48krtFBt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204161</v>
      </c>
      <c r="D6" s="33">
        <f t="shared" si="3"/>
        <v>47</v>
      </c>
      <c r="E6" s="33">
        <f t="shared" si="3"/>
        <v>17</v>
      </c>
      <c r="F6" s="33">
        <f t="shared" si="3"/>
        <v>4</v>
      </c>
      <c r="G6" s="33">
        <f t="shared" si="3"/>
        <v>0</v>
      </c>
      <c r="H6" s="33" t="str">
        <f t="shared" si="3"/>
        <v>長野県　豊丘村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51.42</v>
      </c>
      <c r="Q6" s="34">
        <f t="shared" si="3"/>
        <v>100</v>
      </c>
      <c r="R6" s="34">
        <f t="shared" si="3"/>
        <v>3570</v>
      </c>
      <c r="S6" s="34">
        <f t="shared" si="3"/>
        <v>6732</v>
      </c>
      <c r="T6" s="34">
        <f t="shared" si="3"/>
        <v>76.790000000000006</v>
      </c>
      <c r="U6" s="34">
        <f t="shared" si="3"/>
        <v>87.67</v>
      </c>
      <c r="V6" s="34">
        <f t="shared" si="3"/>
        <v>3447</v>
      </c>
      <c r="W6" s="34">
        <f t="shared" si="3"/>
        <v>1.73</v>
      </c>
      <c r="X6" s="34">
        <f t="shared" si="3"/>
        <v>1992.49</v>
      </c>
      <c r="Y6" s="35">
        <f>IF(Y7="",NA(),Y7)</f>
        <v>70.92</v>
      </c>
      <c r="Z6" s="35">
        <f t="shared" ref="Z6:AH6" si="4">IF(Z7="",NA(),Z7)</f>
        <v>74.959999999999994</v>
      </c>
      <c r="AA6" s="35">
        <f t="shared" si="4"/>
        <v>74.59</v>
      </c>
      <c r="AB6" s="35">
        <f t="shared" si="4"/>
        <v>95.71</v>
      </c>
      <c r="AC6" s="35">
        <f t="shared" si="4"/>
        <v>103.03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39.97</v>
      </c>
      <c r="BR6" s="35">
        <f t="shared" ref="BR6:BZ6" si="8">IF(BR7="",NA(),BR7)</f>
        <v>44.46</v>
      </c>
      <c r="BS6" s="35">
        <f t="shared" si="8"/>
        <v>96.8</v>
      </c>
      <c r="BT6" s="35">
        <f t="shared" si="8"/>
        <v>101.85</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300.25</v>
      </c>
      <c r="CC6" s="35">
        <f t="shared" ref="CC6:CK6" si="9">IF(CC7="",NA(),CC7)</f>
        <v>274.81</v>
      </c>
      <c r="CD6" s="35">
        <f t="shared" si="9"/>
        <v>145.72999999999999</v>
      </c>
      <c r="CE6" s="35">
        <f t="shared" si="9"/>
        <v>148.97999999999999</v>
      </c>
      <c r="CF6" s="35">
        <f t="shared" si="9"/>
        <v>153.68</v>
      </c>
      <c r="CG6" s="35">
        <f t="shared" si="9"/>
        <v>244.29</v>
      </c>
      <c r="CH6" s="35">
        <f t="shared" si="9"/>
        <v>246.72</v>
      </c>
      <c r="CI6" s="35">
        <f t="shared" si="9"/>
        <v>234.96</v>
      </c>
      <c r="CJ6" s="35">
        <f t="shared" si="9"/>
        <v>221.81</v>
      </c>
      <c r="CK6" s="35">
        <f t="shared" si="9"/>
        <v>230.02</v>
      </c>
      <c r="CL6" s="34" t="str">
        <f>IF(CL7="","",IF(CL7="-","【-】","【"&amp;SUBSTITUTE(TEXT(CL7,"#,##0.00"),"-","△")&amp;"】"))</f>
        <v>【219.46】</v>
      </c>
      <c r="CM6" s="35">
        <f>IF(CM7="",NA(),CM7)</f>
        <v>58.71</v>
      </c>
      <c r="CN6" s="35">
        <f t="shared" ref="CN6:CV6" si="10">IF(CN7="",NA(),CN7)</f>
        <v>57.62</v>
      </c>
      <c r="CO6" s="35">
        <f t="shared" si="10"/>
        <v>56.67</v>
      </c>
      <c r="CP6" s="35">
        <f t="shared" si="10"/>
        <v>54.24</v>
      </c>
      <c r="CQ6" s="35">
        <f t="shared" si="10"/>
        <v>54.95</v>
      </c>
      <c r="CR6" s="35">
        <f t="shared" si="10"/>
        <v>43.58</v>
      </c>
      <c r="CS6" s="35">
        <f t="shared" si="10"/>
        <v>41.35</v>
      </c>
      <c r="CT6" s="35">
        <f t="shared" si="10"/>
        <v>42.9</v>
      </c>
      <c r="CU6" s="35">
        <f t="shared" si="10"/>
        <v>43.36</v>
      </c>
      <c r="CV6" s="35">
        <f t="shared" si="10"/>
        <v>42.56</v>
      </c>
      <c r="CW6" s="34" t="str">
        <f>IF(CW7="","",IF(CW7="-","【-】","【"&amp;SUBSTITUTE(TEXT(CW7,"#,##0.00"),"-","△")&amp;"】"))</f>
        <v>【42.82】</v>
      </c>
      <c r="CX6" s="35">
        <f>IF(CX7="",NA(),CX7)</f>
        <v>99.91</v>
      </c>
      <c r="CY6" s="35">
        <f t="shared" ref="CY6:DG6" si="11">IF(CY7="",NA(),CY7)</f>
        <v>99.53</v>
      </c>
      <c r="CZ6" s="35">
        <f t="shared" si="11"/>
        <v>98.01</v>
      </c>
      <c r="DA6" s="35">
        <f t="shared" si="11"/>
        <v>99.54</v>
      </c>
      <c r="DB6" s="35">
        <f t="shared" si="11"/>
        <v>98.93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204161</v>
      </c>
      <c r="D7" s="37">
        <v>47</v>
      </c>
      <c r="E7" s="37">
        <v>17</v>
      </c>
      <c r="F7" s="37">
        <v>4</v>
      </c>
      <c r="G7" s="37">
        <v>0</v>
      </c>
      <c r="H7" s="37" t="s">
        <v>98</v>
      </c>
      <c r="I7" s="37" t="s">
        <v>99</v>
      </c>
      <c r="J7" s="37" t="s">
        <v>100</v>
      </c>
      <c r="K7" s="37" t="s">
        <v>101</v>
      </c>
      <c r="L7" s="37" t="s">
        <v>102</v>
      </c>
      <c r="M7" s="37" t="s">
        <v>103</v>
      </c>
      <c r="N7" s="38" t="s">
        <v>104</v>
      </c>
      <c r="O7" s="38" t="s">
        <v>105</v>
      </c>
      <c r="P7" s="38">
        <v>51.42</v>
      </c>
      <c r="Q7" s="38">
        <v>100</v>
      </c>
      <c r="R7" s="38">
        <v>3570</v>
      </c>
      <c r="S7" s="38">
        <v>6732</v>
      </c>
      <c r="T7" s="38">
        <v>76.790000000000006</v>
      </c>
      <c r="U7" s="38">
        <v>87.67</v>
      </c>
      <c r="V7" s="38">
        <v>3447</v>
      </c>
      <c r="W7" s="38">
        <v>1.73</v>
      </c>
      <c r="X7" s="38">
        <v>1992.49</v>
      </c>
      <c r="Y7" s="38">
        <v>70.92</v>
      </c>
      <c r="Z7" s="38">
        <v>74.959999999999994</v>
      </c>
      <c r="AA7" s="38">
        <v>74.59</v>
      </c>
      <c r="AB7" s="38">
        <v>95.71</v>
      </c>
      <c r="AC7" s="38">
        <v>103.03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39.97</v>
      </c>
      <c r="BR7" s="38">
        <v>44.46</v>
      </c>
      <c r="BS7" s="38">
        <v>96.8</v>
      </c>
      <c r="BT7" s="38">
        <v>101.85</v>
      </c>
      <c r="BU7" s="38">
        <v>100</v>
      </c>
      <c r="BV7" s="38">
        <v>66.56</v>
      </c>
      <c r="BW7" s="38">
        <v>66.22</v>
      </c>
      <c r="BX7" s="38">
        <v>69.87</v>
      </c>
      <c r="BY7" s="38">
        <v>74.3</v>
      </c>
      <c r="BZ7" s="38">
        <v>72.260000000000005</v>
      </c>
      <c r="CA7" s="38">
        <v>74.48</v>
      </c>
      <c r="CB7" s="38">
        <v>300.25</v>
      </c>
      <c r="CC7" s="38">
        <v>274.81</v>
      </c>
      <c r="CD7" s="38">
        <v>145.72999999999999</v>
      </c>
      <c r="CE7" s="38">
        <v>148.97999999999999</v>
      </c>
      <c r="CF7" s="38">
        <v>153.68</v>
      </c>
      <c r="CG7" s="38">
        <v>244.29</v>
      </c>
      <c r="CH7" s="38">
        <v>246.72</v>
      </c>
      <c r="CI7" s="38">
        <v>234.96</v>
      </c>
      <c r="CJ7" s="38">
        <v>221.81</v>
      </c>
      <c r="CK7" s="38">
        <v>230.02</v>
      </c>
      <c r="CL7" s="38">
        <v>219.46</v>
      </c>
      <c r="CM7" s="38">
        <v>58.71</v>
      </c>
      <c r="CN7" s="38">
        <v>57.62</v>
      </c>
      <c r="CO7" s="38">
        <v>56.67</v>
      </c>
      <c r="CP7" s="38">
        <v>54.24</v>
      </c>
      <c r="CQ7" s="38">
        <v>54.95</v>
      </c>
      <c r="CR7" s="38">
        <v>43.58</v>
      </c>
      <c r="CS7" s="38">
        <v>41.35</v>
      </c>
      <c r="CT7" s="38">
        <v>42.9</v>
      </c>
      <c r="CU7" s="38">
        <v>43.36</v>
      </c>
      <c r="CV7" s="38">
        <v>42.56</v>
      </c>
      <c r="CW7" s="38">
        <v>42.82</v>
      </c>
      <c r="CX7" s="38">
        <v>99.91</v>
      </c>
      <c r="CY7" s="38">
        <v>99.53</v>
      </c>
      <c r="CZ7" s="38">
        <v>98.01</v>
      </c>
      <c r="DA7" s="38">
        <v>99.54</v>
      </c>
      <c r="DB7" s="38">
        <v>98.93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2020-01-23T01:40:29Z</cp:lastPrinted>
  <dcterms:created xsi:type="dcterms:W3CDTF">2019-12-05T05:12:19Z</dcterms:created>
  <dcterms:modified xsi:type="dcterms:W3CDTF">2020-02-20T02:44:56Z</dcterms:modified>
  <cp:category/>
</cp:coreProperties>
</file>