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ka52\市町村課\001財政係\005公営企業\H31\001公営企業一般\001公営企業一般\経営比較分析表\水道・下水・交通・電気・休養宿泊・駐車場・病院\07経営比較分析表（公表用）\05　南信州地域振興局\204153 喬木村\"/>
    </mc:Choice>
  </mc:AlternateContent>
  <workbookProtection workbookAlgorithmName="SHA-512" workbookHashValue="mpc6bnWfPDo7i+Zn/sa9McH3aubU2rpr435k+TBhw/rp1FaaNAXn/rD99TUib/XjJBz18kho1ebQ38IOSYfCQQ==" workbookSaltValue="5yCS4MtEt9IW8EGl6u3Gjw==" workbookSpinCount="100000" lockStructure="1"/>
  <bookViews>
    <workbookView xWindow="1860" yWindow="0" windowWidth="19200" windowHeight="1267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<sst xmlns="http://schemas.openxmlformats.org/spreadsheetml/2006/main" count="228" uniqueCount="114">
  <si>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</si>
  <si>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</si>
  <si>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</si>
  <si>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</si>
  <si>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</si>
  <si>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</si>
  <si>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</si>
  <si>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</si>
  <si>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</si>
  <si>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</si>
  <si>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</si>
  <si>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</si>
  <si>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</si>
  <si>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</si>
  <si>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</si>
  <si>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</si>
  <si>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</si>
  <si>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</si>
  <si>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</si>
  <si>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</si>
  <si>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</si>
  <si>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</si>
  <si>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</si>
  <si>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</si>
  <si>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</si>
  <si>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</si>
  <si>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</si>
  <si>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</si>
  <si>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</si>
  <si>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</si>
  <si>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</si>
  <si>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</si>
  <si>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</si>
  <si>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</si>
  <si>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</si>
  <si>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</si>
  <si>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</si>
  <si>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</si>
  <si>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</si>
  <si>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</si>
  <si>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</si>
  <si>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</si>
  <si>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</si>
  <si>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</si>
  <si>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</si>
  <si>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</si>
  <si>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</si>
  <si>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</si>
  <si>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</si>
  <si>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</si>
  <si>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</si>
  <si>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</si>
  <si>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</si>
  <si>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</si>
  <si>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</si>
  <si>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</si>
  <si>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</si>
  <si>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</si>
  <si>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</si>
  <si>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</si>
  <si>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</si>
  <si>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</si>
  <si>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</si>
  <si>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</si>
  <si>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</si>
  <si>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</si>
  <si>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</si>
  <si>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</si>
  <si>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</si>
  <si>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</si>
  <si>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</si>
  <si>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</si>
  <si>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</si>
  <si>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</si>
  <si>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</si>
  <si>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</si>
  <si>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</si>
  <si>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</si>
  <si>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</si>
  <si>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</si>
  <si>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</si>
  <si>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</si>
  <si>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</si>
  <si>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</si>
  <si>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</si>
  <si>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</si>
  <si>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</si>
  <si>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</si>
  <si>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</si>
  <si>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</si>
  <si>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</si>
  <si>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</si>
  <si>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</si>
  <si>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</si>
  <si>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</si>
  <si>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</si>
  <si>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</si>
  <si>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</si>
  <si>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喬木村</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</si>
  <si>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</si>
  <si>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</si>
  <si>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</si>
  <si>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</si>
  <si>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</si>
  <si>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</si>
  <si>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</si>
  <si>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</si>
  <si>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</si>
  <si>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</si>
  <si>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</si>
  <si>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</si>
  <si>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①処理場　　堰下浄化ｾﾝﾀｰ　(H8．10月供用開始）　　　　　　　・建築物　　：設置後23年経過【耐用年数33年】　　　　　　　　　・機　械　　：設置後23年経過【耐用年数20年】　　　　　　　　　　　　　　　　　　　　　　　・電気設備　：設置後23年経過【耐用年数20年】　　　　　　　　　　　　　　　　　　　　　　　　　　　　　　　　　②管　路　　：設置後23年経過【耐用年数40年】　　　　　　　　③ﾏﾝﾎｰﾙﾎﾟﾝﾌﾟ：設置後23年経過【耐用年数25年】　　　　　　　　※企業会計移行に伴い資産状況を把握に努め計画的な修繕を行う。①の処理場関連では機械、電器設備は耐用年数を迎えており長寿命化計画に従い更新を図る。　　　　　　　　　　　　　　　　　　②・③については管渠調査の結果を踏まえ早期改修の必要性を判断し計画的に更新を図る。</t>
    <phoneticPr fontId="4"/>
  </si>
  <si>
    <t>本村ではｺﾐｭﾆﾃｨﾌﾟﾗﾝﾄにより整備済みの帰牛原地区を事業計画区域を統合し、公共下水道区域の拡大を行い汚水処理事業の統合を図ってきた。今後さらに汚水処理事業経営の効率化を図るため農業集落排水事業と公共下水道の統合により効率的な汚水処理を行っていく。又企業会計移行を進め経営状況を把握しながら計画的な施設の更新を図る。また、ﾏﾝﾎｰﾙ蓋などからの雨水などの浸入により不明水が増加傾向にある、今後は処理費用抑制のため不明水対策を計画的に図りたい。企業会計移行により資産状況も把握の上で経費を料金収入できるよう料金改定も視野に入れた検討を図る必要がある。</t>
    <phoneticPr fontId="4"/>
  </si>
  <si>
    <t>①【収益的収支比率】=総収益/（総費用＋償還金）　　　　　　　　　　　　　　・打ち切り決算に伴い100％を上回る状況となった。　　　　　　　　　　　　　　　　　　　　　　　　　　⑤【経費回収率】使用料/汚水処理費　　　　　　　　　　　　　　　　・打ち切り決算により類似団体に比べ高い水準であり、115.61％となっている。人口減少に伴う料金収入の減が見込まれるため経費回収率の悪化が懸念される。　　　　　　　　　　　　　　　　　　　　　　　　　　　⑥【汚水処理原価】汚水処理費/年間有収水量　　　　　　　　　　　　　　・類似団体より低い水準にあるが不明水の増加により処理費の増加等を抑えられるかが今後の課題。　　　　　　　　　　　　　　　　　　　　　　　　　⑦【施設利用率】施設の利用状況、適正規模を示す　　　　　　　　　　　　　　　　・類似団単体より高い68%にある。今後は人口減少に伴う使用量の減を農集等の接続による増加を図りたい。　　　　　　　　　　　　　　　　　　　　　　⑧【水洗化率】　　　　　　　　　　　　　　　　　　　　　　　・類似団体に比べ高い96％を超えている。宅地造成などの新規加入者の接続により接続率の増加を図る。</t>
    <rPh sb="161" eb="163">
      <t>ジンコウ</t>
    </rPh>
    <rPh sb="163" eb="165">
      <t>ゲンショウ</t>
    </rPh>
    <rPh sb="166" eb="167">
      <t>トモナ</t>
    </rPh>
    <rPh sb="168" eb="170">
      <t>リョウキン</t>
    </rPh>
    <rPh sb="170" eb="172">
      <t>シュウニュウ</t>
    </rPh>
    <rPh sb="173" eb="174">
      <t>ゲン</t>
    </rPh>
    <rPh sb="175" eb="177">
      <t>ミコ</t>
    </rPh>
    <rPh sb="182" eb="184">
      <t>ケイヒ</t>
    </rPh>
    <rPh sb="184" eb="186">
      <t>カイシュウ</t>
    </rPh>
    <rPh sb="186" eb="187">
      <t>リツ</t>
    </rPh>
    <rPh sb="188" eb="190">
      <t>アッカ</t>
    </rPh>
    <rPh sb="191" eb="193">
      <t>ケネン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</si>
</sst>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BB9-4B7E-A6B5-AF3578964A51}"/>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7.0000000000000007E-2</c:v>
                </c:pt>
                <c:pt idx="2">
                  <c:v>0.09</c:v>
                </c:pt>
                <c:pt idx="3">
                  <c:v>0.09</c:v>
                </c:pt>
                <c:pt idx="4">
                  <c:v>0.13</c:v>
                </c:pt>
              </c:numCache>
            </c:numRef>
          </c:val>
          <c:smooth val="0"/>
          <c:extLst>
            <c:ext xmlns:c16="http://schemas.microsoft.com/office/drawing/2014/chart" uri="{C3380CC4-5D6E-409C-BE32-E72D297353CC}">
              <c16:uniqueId val="{00000001-2BB9-4B7E-A6B5-AF3578964A51}"/>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60.25</c:v>
                </c:pt>
                <c:pt idx="1">
                  <c:v>60.25</c:v>
                </c:pt>
                <c:pt idx="2">
                  <c:v>60.25</c:v>
                </c:pt>
                <c:pt idx="3">
                  <c:v>66.94</c:v>
                </c:pt>
                <c:pt idx="4">
                  <c:v>68.06</c:v>
                </c:pt>
              </c:numCache>
            </c:numRef>
          </c:val>
          <c:extLst>
            <c:ext xmlns:c16="http://schemas.microsoft.com/office/drawing/2014/chart" uri="{C3380CC4-5D6E-409C-BE32-E72D297353CC}">
              <c16:uniqueId val="{00000000-5DA4-4B9A-B9BF-93577250ACF6}"/>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43.58</c:v>
                </c:pt>
                <c:pt idx="1">
                  <c:v>41.35</c:v>
                </c:pt>
                <c:pt idx="2">
                  <c:v>42.9</c:v>
                </c:pt>
                <c:pt idx="3">
                  <c:v>43.36</c:v>
                </c:pt>
                <c:pt idx="4">
                  <c:v>42.56</c:v>
                </c:pt>
              </c:numCache>
            </c:numRef>
          </c:val>
          <c:smooth val="0"/>
          <c:extLst>
            <c:ext xmlns:c16="http://schemas.microsoft.com/office/drawing/2014/chart" uri="{C3380CC4-5D6E-409C-BE32-E72D297353CC}">
              <c16:uniqueId val="{00000001-5DA4-4B9A-B9BF-93577250ACF6}"/>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95.53</c:v>
                </c:pt>
                <c:pt idx="1">
                  <c:v>95.24</c:v>
                </c:pt>
                <c:pt idx="2">
                  <c:v>95.86</c:v>
                </c:pt>
                <c:pt idx="3">
                  <c:v>96</c:v>
                </c:pt>
                <c:pt idx="4">
                  <c:v>96.23</c:v>
                </c:pt>
              </c:numCache>
            </c:numRef>
          </c:val>
          <c:extLst>
            <c:ext xmlns:c16="http://schemas.microsoft.com/office/drawing/2014/chart" uri="{C3380CC4-5D6E-409C-BE32-E72D297353CC}">
              <c16:uniqueId val="{00000000-DED2-4F1B-B43B-6C4554C43AF6}"/>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82.35</c:v>
                </c:pt>
                <c:pt idx="1">
                  <c:v>82.9</c:v>
                </c:pt>
                <c:pt idx="2">
                  <c:v>83.5</c:v>
                </c:pt>
                <c:pt idx="3">
                  <c:v>83.06</c:v>
                </c:pt>
                <c:pt idx="4">
                  <c:v>83.32</c:v>
                </c:pt>
              </c:numCache>
            </c:numRef>
          </c:val>
          <c:smooth val="0"/>
          <c:extLst>
            <c:ext xmlns:c16="http://schemas.microsoft.com/office/drawing/2014/chart" uri="{C3380CC4-5D6E-409C-BE32-E72D297353CC}">
              <c16:uniqueId val="{00000001-DED2-4F1B-B43B-6C4554C43AF6}"/>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98.9</c:v>
                </c:pt>
                <c:pt idx="1">
                  <c:v>105.66</c:v>
                </c:pt>
                <c:pt idx="2">
                  <c:v>100.09</c:v>
                </c:pt>
                <c:pt idx="3">
                  <c:v>97.31</c:v>
                </c:pt>
                <c:pt idx="4">
                  <c:v>109.15</c:v>
                </c:pt>
              </c:numCache>
            </c:numRef>
          </c:val>
          <c:extLst>
            <c:ext xmlns:c16="http://schemas.microsoft.com/office/drawing/2014/chart" uri="{C3380CC4-5D6E-409C-BE32-E72D297353CC}">
              <c16:uniqueId val="{00000000-4B48-4595-A55F-3FC310D02A1E}"/>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B48-4595-A55F-3FC310D02A1E}"/>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0CC-43C2-ABD8-C5B2CBD43536}"/>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0CC-43C2-ABD8-C5B2CBD43536}"/>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F53-4B2E-B314-DD559F084E90}"/>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F53-4B2E-B314-DD559F084E90}"/>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ACF-4BC9-BC1D-84477F55D542}"/>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ACF-4BC9-BC1D-84477F55D542}"/>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071-4417-9CC0-A1431E7A5E80}"/>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071-4417-9CC0-A1431E7A5E80}"/>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BC8-458E-90F6-B38D3468679C}"/>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1436</c:v>
                </c:pt>
                <c:pt idx="1">
                  <c:v>1434.89</c:v>
                </c:pt>
                <c:pt idx="2">
                  <c:v>1298.9100000000001</c:v>
                </c:pt>
                <c:pt idx="3">
                  <c:v>1243.71</c:v>
                </c:pt>
                <c:pt idx="4">
                  <c:v>1194.1500000000001</c:v>
                </c:pt>
              </c:numCache>
            </c:numRef>
          </c:val>
          <c:smooth val="0"/>
          <c:extLst>
            <c:ext xmlns:c16="http://schemas.microsoft.com/office/drawing/2014/chart" uri="{C3380CC4-5D6E-409C-BE32-E72D297353CC}">
              <c16:uniqueId val="{00000001-4BC8-458E-90F6-B38D3468679C}"/>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82.64</c:v>
                </c:pt>
                <c:pt idx="1">
                  <c:v>123.2</c:v>
                </c:pt>
                <c:pt idx="2">
                  <c:v>102.67</c:v>
                </c:pt>
                <c:pt idx="3">
                  <c:v>89.5</c:v>
                </c:pt>
                <c:pt idx="4">
                  <c:v>115.61</c:v>
                </c:pt>
              </c:numCache>
            </c:numRef>
          </c:val>
          <c:extLst>
            <c:ext xmlns:c16="http://schemas.microsoft.com/office/drawing/2014/chart" uri="{C3380CC4-5D6E-409C-BE32-E72D297353CC}">
              <c16:uniqueId val="{00000000-7E0F-4EB1-BDF9-006DA5BD2F62}"/>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66.56</c:v>
                </c:pt>
                <c:pt idx="1">
                  <c:v>66.22</c:v>
                </c:pt>
                <c:pt idx="2">
                  <c:v>69.87</c:v>
                </c:pt>
                <c:pt idx="3">
                  <c:v>74.3</c:v>
                </c:pt>
                <c:pt idx="4">
                  <c:v>72.260000000000005</c:v>
                </c:pt>
              </c:numCache>
            </c:numRef>
          </c:val>
          <c:smooth val="0"/>
          <c:extLst>
            <c:ext xmlns:c16="http://schemas.microsoft.com/office/drawing/2014/chart" uri="{C3380CC4-5D6E-409C-BE32-E72D297353CC}">
              <c16:uniqueId val="{00000001-7E0F-4EB1-BDF9-006DA5BD2F62}"/>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241.79</c:v>
                </c:pt>
                <c:pt idx="1">
                  <c:v>164.92</c:v>
                </c:pt>
                <c:pt idx="2">
                  <c:v>197.98</c:v>
                </c:pt>
                <c:pt idx="3">
                  <c:v>226.78</c:v>
                </c:pt>
                <c:pt idx="4">
                  <c:v>173.49</c:v>
                </c:pt>
              </c:numCache>
            </c:numRef>
          </c:val>
          <c:extLst>
            <c:ext xmlns:c16="http://schemas.microsoft.com/office/drawing/2014/chart" uri="{C3380CC4-5D6E-409C-BE32-E72D297353CC}">
              <c16:uniqueId val="{00000000-4999-4E8A-85F3-087B281B6321}"/>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244.29</c:v>
                </c:pt>
                <c:pt idx="1">
                  <c:v>246.72</c:v>
                </c:pt>
                <c:pt idx="2">
                  <c:v>234.96</c:v>
                </c:pt>
                <c:pt idx="3">
                  <c:v>221.81</c:v>
                </c:pt>
                <c:pt idx="4">
                  <c:v>230.02</c:v>
                </c:pt>
              </c:numCache>
            </c:numRef>
          </c:val>
          <c:smooth val="0"/>
          <c:extLst>
            <c:ext xmlns:c16="http://schemas.microsoft.com/office/drawing/2014/chart" uri="{C3380CC4-5D6E-409C-BE32-E72D297353CC}">
              <c16:uniqueId val="{00000001-4999-4E8A-85F3-087B281B6321}"/>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55" zoomScaleNormal="5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長野県　喬木村</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0" t="s">
        <v>1</v>
      </c>
      <c r="C7" s="70"/>
      <c r="D7" s="70"/>
      <c r="E7" s="70"/>
      <c r="F7" s="70"/>
      <c r="G7" s="70"/>
      <c r="H7" s="70"/>
      <c r="I7" s="70" t="s">
        <v>2</v>
      </c>
      <c r="J7" s="70"/>
      <c r="K7" s="70"/>
      <c r="L7" s="70"/>
      <c r="M7" s="70"/>
      <c r="N7" s="70"/>
      <c r="O7" s="70"/>
      <c r="P7" s="70" t="s">
        <v>3</v>
      </c>
      <c r="Q7" s="70"/>
      <c r="R7" s="70"/>
      <c r="S7" s="70"/>
      <c r="T7" s="70"/>
      <c r="U7" s="70"/>
      <c r="V7" s="70"/>
      <c r="W7" s="70" t="s">
        <v>4</v>
      </c>
      <c r="X7" s="70"/>
      <c r="Y7" s="70"/>
      <c r="Z7" s="70"/>
      <c r="AA7" s="70"/>
      <c r="AB7" s="70"/>
      <c r="AC7" s="70"/>
      <c r="AD7" s="70" t="s">
        <v>5</v>
      </c>
      <c r="AE7" s="70"/>
      <c r="AF7" s="70"/>
      <c r="AG7" s="70"/>
      <c r="AH7" s="70"/>
      <c r="AI7" s="70"/>
      <c r="AJ7" s="70"/>
      <c r="AK7" s="3"/>
      <c r="AL7" s="70" t="s">
        <v>6</v>
      </c>
      <c r="AM7" s="70"/>
      <c r="AN7" s="70"/>
      <c r="AO7" s="70"/>
      <c r="AP7" s="70"/>
      <c r="AQ7" s="70"/>
      <c r="AR7" s="70"/>
      <c r="AS7" s="70"/>
      <c r="AT7" s="70" t="s">
        <v>7</v>
      </c>
      <c r="AU7" s="70"/>
      <c r="AV7" s="70"/>
      <c r="AW7" s="70"/>
      <c r="AX7" s="70"/>
      <c r="AY7" s="70"/>
      <c r="AZ7" s="70"/>
      <c r="BA7" s="70"/>
      <c r="BB7" s="70" t="s">
        <v>8</v>
      </c>
      <c r="BC7" s="70"/>
      <c r="BD7" s="70"/>
      <c r="BE7" s="70"/>
      <c r="BF7" s="70"/>
      <c r="BG7" s="70"/>
      <c r="BH7" s="70"/>
      <c r="BI7" s="70"/>
      <c r="BJ7" s="3"/>
      <c r="BK7" s="3"/>
      <c r="BL7" s="4" t="s">
        <v>9</v>
      </c>
      <c r="BM7" s="5"/>
      <c r="BN7" s="5"/>
      <c r="BO7" s="5"/>
      <c r="BP7" s="5"/>
      <c r="BQ7" s="5"/>
      <c r="BR7" s="5"/>
      <c r="BS7" s="5"/>
      <c r="BT7" s="5"/>
      <c r="BU7" s="5"/>
      <c r="BV7" s="5"/>
      <c r="BW7" s="5"/>
      <c r="BX7" s="5"/>
      <c r="BY7" s="6"/>
    </row>
    <row r="8" spans="1:78" ht="18.75" customHeight="1" x14ac:dyDescent="0.15">
      <c r="A8" s="2"/>
      <c r="B8" s="77" t="str">
        <f>データ!I6</f>
        <v>法非適用</v>
      </c>
      <c r="C8" s="77"/>
      <c r="D8" s="77"/>
      <c r="E8" s="77"/>
      <c r="F8" s="77"/>
      <c r="G8" s="77"/>
      <c r="H8" s="77"/>
      <c r="I8" s="77" t="str">
        <f>データ!J6</f>
        <v>下水道事業</v>
      </c>
      <c r="J8" s="77"/>
      <c r="K8" s="77"/>
      <c r="L8" s="77"/>
      <c r="M8" s="77"/>
      <c r="N8" s="77"/>
      <c r="O8" s="77"/>
      <c r="P8" s="77" t="str">
        <f>データ!K6</f>
        <v>特定環境保全公共下水道</v>
      </c>
      <c r="Q8" s="77"/>
      <c r="R8" s="77"/>
      <c r="S8" s="77"/>
      <c r="T8" s="77"/>
      <c r="U8" s="77"/>
      <c r="V8" s="77"/>
      <c r="W8" s="77" t="str">
        <f>データ!L6</f>
        <v>D2</v>
      </c>
      <c r="X8" s="77"/>
      <c r="Y8" s="77"/>
      <c r="Z8" s="77"/>
      <c r="AA8" s="77"/>
      <c r="AB8" s="77"/>
      <c r="AC8" s="77"/>
      <c r="AD8" s="78" t="str">
        <f>データ!$M$6</f>
        <v>非設置</v>
      </c>
      <c r="AE8" s="78"/>
      <c r="AF8" s="78"/>
      <c r="AG8" s="78"/>
      <c r="AH8" s="78"/>
      <c r="AI8" s="78"/>
      <c r="AJ8" s="78"/>
      <c r="AK8" s="3"/>
      <c r="AL8" s="74">
        <f>データ!S6</f>
        <v>6393</v>
      </c>
      <c r="AM8" s="74"/>
      <c r="AN8" s="74"/>
      <c r="AO8" s="74"/>
      <c r="AP8" s="74"/>
      <c r="AQ8" s="74"/>
      <c r="AR8" s="74"/>
      <c r="AS8" s="74"/>
      <c r="AT8" s="73">
        <f>データ!T6</f>
        <v>66.61</v>
      </c>
      <c r="AU8" s="73"/>
      <c r="AV8" s="73"/>
      <c r="AW8" s="73"/>
      <c r="AX8" s="73"/>
      <c r="AY8" s="73"/>
      <c r="AZ8" s="73"/>
      <c r="BA8" s="73"/>
      <c r="BB8" s="73">
        <f>データ!U6</f>
        <v>95.98</v>
      </c>
      <c r="BC8" s="73"/>
      <c r="BD8" s="73"/>
      <c r="BE8" s="73"/>
      <c r="BF8" s="73"/>
      <c r="BG8" s="73"/>
      <c r="BH8" s="73"/>
      <c r="BI8" s="73"/>
      <c r="BJ8" s="3"/>
      <c r="BK8" s="3"/>
      <c r="BL8" s="75" t="s">
        <v>10</v>
      </c>
      <c r="BM8" s="76"/>
      <c r="BN8" s="7" t="s">
        <v>11</v>
      </c>
      <c r="BO8" s="8"/>
      <c r="BP8" s="8"/>
      <c r="BQ8" s="8"/>
      <c r="BR8" s="8"/>
      <c r="BS8" s="8"/>
      <c r="BT8" s="8"/>
      <c r="BU8" s="8"/>
      <c r="BV8" s="8"/>
      <c r="BW8" s="8"/>
      <c r="BX8" s="8"/>
      <c r="BY8" s="9"/>
    </row>
    <row r="9" spans="1:78" ht="18.75" customHeight="1" x14ac:dyDescent="0.15">
      <c r="A9" s="2"/>
      <c r="B9" s="70" t="s">
        <v>12</v>
      </c>
      <c r="C9" s="70"/>
      <c r="D9" s="70"/>
      <c r="E9" s="70"/>
      <c r="F9" s="70"/>
      <c r="G9" s="70"/>
      <c r="H9" s="70"/>
      <c r="I9" s="70" t="s">
        <v>13</v>
      </c>
      <c r="J9" s="70"/>
      <c r="K9" s="70"/>
      <c r="L9" s="70"/>
      <c r="M9" s="70"/>
      <c r="N9" s="70"/>
      <c r="O9" s="70"/>
      <c r="P9" s="70" t="s">
        <v>14</v>
      </c>
      <c r="Q9" s="70"/>
      <c r="R9" s="70"/>
      <c r="S9" s="70"/>
      <c r="T9" s="70"/>
      <c r="U9" s="70"/>
      <c r="V9" s="70"/>
      <c r="W9" s="70" t="s">
        <v>15</v>
      </c>
      <c r="X9" s="70"/>
      <c r="Y9" s="70"/>
      <c r="Z9" s="70"/>
      <c r="AA9" s="70"/>
      <c r="AB9" s="70"/>
      <c r="AC9" s="70"/>
      <c r="AD9" s="70" t="s">
        <v>16</v>
      </c>
      <c r="AE9" s="70"/>
      <c r="AF9" s="70"/>
      <c r="AG9" s="70"/>
      <c r="AH9" s="70"/>
      <c r="AI9" s="70"/>
      <c r="AJ9" s="70"/>
      <c r="AK9" s="3"/>
      <c r="AL9" s="70" t="s">
        <v>17</v>
      </c>
      <c r="AM9" s="70"/>
      <c r="AN9" s="70"/>
      <c r="AO9" s="70"/>
      <c r="AP9" s="70"/>
      <c r="AQ9" s="70"/>
      <c r="AR9" s="70"/>
      <c r="AS9" s="70"/>
      <c r="AT9" s="70" t="s">
        <v>18</v>
      </c>
      <c r="AU9" s="70"/>
      <c r="AV9" s="70"/>
      <c r="AW9" s="70"/>
      <c r="AX9" s="70"/>
      <c r="AY9" s="70"/>
      <c r="AZ9" s="70"/>
      <c r="BA9" s="70"/>
      <c r="BB9" s="70" t="s">
        <v>19</v>
      </c>
      <c r="BC9" s="70"/>
      <c r="BD9" s="70"/>
      <c r="BE9" s="70"/>
      <c r="BF9" s="70"/>
      <c r="BG9" s="70"/>
      <c r="BH9" s="70"/>
      <c r="BI9" s="70"/>
      <c r="BJ9" s="3"/>
      <c r="BK9" s="3"/>
      <c r="BL9" s="71" t="s">
        <v>20</v>
      </c>
      <c r="BM9" s="72"/>
      <c r="BN9" s="10" t="s">
        <v>21</v>
      </c>
      <c r="BO9" s="11"/>
      <c r="BP9" s="11"/>
      <c r="BQ9" s="11"/>
      <c r="BR9" s="11"/>
      <c r="BS9" s="11"/>
      <c r="BT9" s="11"/>
      <c r="BU9" s="11"/>
      <c r="BV9" s="11"/>
      <c r="BW9" s="11"/>
      <c r="BX9" s="11"/>
      <c r="BY9" s="12"/>
    </row>
    <row r="10" spans="1:78" ht="18.75" customHeight="1" x14ac:dyDescent="0.15">
      <c r="A10" s="2"/>
      <c r="B10" s="73" t="str">
        <f>データ!N6</f>
        <v>-</v>
      </c>
      <c r="C10" s="73"/>
      <c r="D10" s="73"/>
      <c r="E10" s="73"/>
      <c r="F10" s="73"/>
      <c r="G10" s="73"/>
      <c r="H10" s="73"/>
      <c r="I10" s="73" t="str">
        <f>データ!O6</f>
        <v>該当数値なし</v>
      </c>
      <c r="J10" s="73"/>
      <c r="K10" s="73"/>
      <c r="L10" s="73"/>
      <c r="M10" s="73"/>
      <c r="N10" s="73"/>
      <c r="O10" s="73"/>
      <c r="P10" s="73">
        <f>データ!P6</f>
        <v>58.3</v>
      </c>
      <c r="Q10" s="73"/>
      <c r="R10" s="73"/>
      <c r="S10" s="73"/>
      <c r="T10" s="73"/>
      <c r="U10" s="73"/>
      <c r="V10" s="73"/>
      <c r="W10" s="73">
        <f>データ!Q6</f>
        <v>85.61</v>
      </c>
      <c r="X10" s="73"/>
      <c r="Y10" s="73"/>
      <c r="Z10" s="73"/>
      <c r="AA10" s="73"/>
      <c r="AB10" s="73"/>
      <c r="AC10" s="73"/>
      <c r="AD10" s="74">
        <f>データ!R6</f>
        <v>3553</v>
      </c>
      <c r="AE10" s="74"/>
      <c r="AF10" s="74"/>
      <c r="AG10" s="74"/>
      <c r="AH10" s="74"/>
      <c r="AI10" s="74"/>
      <c r="AJ10" s="74"/>
      <c r="AK10" s="2"/>
      <c r="AL10" s="74">
        <f>データ!V6</f>
        <v>3713</v>
      </c>
      <c r="AM10" s="74"/>
      <c r="AN10" s="74"/>
      <c r="AO10" s="74"/>
      <c r="AP10" s="74"/>
      <c r="AQ10" s="74"/>
      <c r="AR10" s="74"/>
      <c r="AS10" s="74"/>
      <c r="AT10" s="73">
        <f>データ!W6</f>
        <v>1.23</v>
      </c>
      <c r="AU10" s="73"/>
      <c r="AV10" s="73"/>
      <c r="AW10" s="73"/>
      <c r="AX10" s="73"/>
      <c r="AY10" s="73"/>
      <c r="AZ10" s="73"/>
      <c r="BA10" s="73"/>
      <c r="BB10" s="73">
        <f>データ!X6</f>
        <v>3018.7</v>
      </c>
      <c r="BC10" s="73"/>
      <c r="BD10" s="73"/>
      <c r="BE10" s="73"/>
      <c r="BF10" s="73"/>
      <c r="BG10" s="73"/>
      <c r="BH10" s="73"/>
      <c r="BI10" s="73"/>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4" t="s">
        <v>113</v>
      </c>
      <c r="BM16" s="65"/>
      <c r="BN16" s="65"/>
      <c r="BO16" s="65"/>
      <c r="BP16" s="65"/>
      <c r="BQ16" s="65"/>
      <c r="BR16" s="65"/>
      <c r="BS16" s="65"/>
      <c r="BT16" s="65"/>
      <c r="BU16" s="65"/>
      <c r="BV16" s="65"/>
      <c r="BW16" s="65"/>
      <c r="BX16" s="65"/>
      <c r="BY16" s="65"/>
      <c r="BZ16" s="6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4"/>
      <c r="BM17" s="65"/>
      <c r="BN17" s="65"/>
      <c r="BO17" s="65"/>
      <c r="BP17" s="65"/>
      <c r="BQ17" s="65"/>
      <c r="BR17" s="65"/>
      <c r="BS17" s="65"/>
      <c r="BT17" s="65"/>
      <c r="BU17" s="65"/>
      <c r="BV17" s="65"/>
      <c r="BW17" s="65"/>
      <c r="BX17" s="65"/>
      <c r="BY17" s="65"/>
      <c r="BZ17" s="6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4"/>
      <c r="BM18" s="65"/>
      <c r="BN18" s="65"/>
      <c r="BO18" s="65"/>
      <c r="BP18" s="65"/>
      <c r="BQ18" s="65"/>
      <c r="BR18" s="65"/>
      <c r="BS18" s="65"/>
      <c r="BT18" s="65"/>
      <c r="BU18" s="65"/>
      <c r="BV18" s="65"/>
      <c r="BW18" s="65"/>
      <c r="BX18" s="65"/>
      <c r="BY18" s="65"/>
      <c r="BZ18" s="6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4"/>
      <c r="BM19" s="65"/>
      <c r="BN19" s="65"/>
      <c r="BO19" s="65"/>
      <c r="BP19" s="65"/>
      <c r="BQ19" s="65"/>
      <c r="BR19" s="65"/>
      <c r="BS19" s="65"/>
      <c r="BT19" s="65"/>
      <c r="BU19" s="65"/>
      <c r="BV19" s="65"/>
      <c r="BW19" s="65"/>
      <c r="BX19" s="65"/>
      <c r="BY19" s="65"/>
      <c r="BZ19" s="6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4"/>
      <c r="BM20" s="65"/>
      <c r="BN20" s="65"/>
      <c r="BO20" s="65"/>
      <c r="BP20" s="65"/>
      <c r="BQ20" s="65"/>
      <c r="BR20" s="65"/>
      <c r="BS20" s="65"/>
      <c r="BT20" s="65"/>
      <c r="BU20" s="65"/>
      <c r="BV20" s="65"/>
      <c r="BW20" s="65"/>
      <c r="BX20" s="65"/>
      <c r="BY20" s="65"/>
      <c r="BZ20" s="6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4"/>
      <c r="BM21" s="65"/>
      <c r="BN21" s="65"/>
      <c r="BO21" s="65"/>
      <c r="BP21" s="65"/>
      <c r="BQ21" s="65"/>
      <c r="BR21" s="65"/>
      <c r="BS21" s="65"/>
      <c r="BT21" s="65"/>
      <c r="BU21" s="65"/>
      <c r="BV21" s="65"/>
      <c r="BW21" s="65"/>
      <c r="BX21" s="65"/>
      <c r="BY21" s="65"/>
      <c r="BZ21" s="6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4"/>
      <c r="BM22" s="65"/>
      <c r="BN22" s="65"/>
      <c r="BO22" s="65"/>
      <c r="BP22" s="65"/>
      <c r="BQ22" s="65"/>
      <c r="BR22" s="65"/>
      <c r="BS22" s="65"/>
      <c r="BT22" s="65"/>
      <c r="BU22" s="65"/>
      <c r="BV22" s="65"/>
      <c r="BW22" s="65"/>
      <c r="BX22" s="65"/>
      <c r="BY22" s="65"/>
      <c r="BZ22" s="6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4"/>
      <c r="BM23" s="65"/>
      <c r="BN23" s="65"/>
      <c r="BO23" s="65"/>
      <c r="BP23" s="65"/>
      <c r="BQ23" s="65"/>
      <c r="BR23" s="65"/>
      <c r="BS23" s="65"/>
      <c r="BT23" s="65"/>
      <c r="BU23" s="65"/>
      <c r="BV23" s="65"/>
      <c r="BW23" s="65"/>
      <c r="BX23" s="65"/>
      <c r="BY23" s="65"/>
      <c r="BZ23" s="6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4"/>
      <c r="BM24" s="65"/>
      <c r="BN24" s="65"/>
      <c r="BO24" s="65"/>
      <c r="BP24" s="65"/>
      <c r="BQ24" s="65"/>
      <c r="BR24" s="65"/>
      <c r="BS24" s="65"/>
      <c r="BT24" s="65"/>
      <c r="BU24" s="65"/>
      <c r="BV24" s="65"/>
      <c r="BW24" s="65"/>
      <c r="BX24" s="65"/>
      <c r="BY24" s="65"/>
      <c r="BZ24" s="6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4"/>
      <c r="BM25" s="65"/>
      <c r="BN25" s="65"/>
      <c r="BO25" s="65"/>
      <c r="BP25" s="65"/>
      <c r="BQ25" s="65"/>
      <c r="BR25" s="65"/>
      <c r="BS25" s="65"/>
      <c r="BT25" s="65"/>
      <c r="BU25" s="65"/>
      <c r="BV25" s="65"/>
      <c r="BW25" s="65"/>
      <c r="BX25" s="65"/>
      <c r="BY25" s="65"/>
      <c r="BZ25" s="6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4"/>
      <c r="BM26" s="65"/>
      <c r="BN26" s="65"/>
      <c r="BO26" s="65"/>
      <c r="BP26" s="65"/>
      <c r="BQ26" s="65"/>
      <c r="BR26" s="65"/>
      <c r="BS26" s="65"/>
      <c r="BT26" s="65"/>
      <c r="BU26" s="65"/>
      <c r="BV26" s="65"/>
      <c r="BW26" s="65"/>
      <c r="BX26" s="65"/>
      <c r="BY26" s="65"/>
      <c r="BZ26" s="6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4"/>
      <c r="BM27" s="65"/>
      <c r="BN27" s="65"/>
      <c r="BO27" s="65"/>
      <c r="BP27" s="65"/>
      <c r="BQ27" s="65"/>
      <c r="BR27" s="65"/>
      <c r="BS27" s="65"/>
      <c r="BT27" s="65"/>
      <c r="BU27" s="65"/>
      <c r="BV27" s="65"/>
      <c r="BW27" s="65"/>
      <c r="BX27" s="65"/>
      <c r="BY27" s="65"/>
      <c r="BZ27" s="6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4"/>
      <c r="BM28" s="65"/>
      <c r="BN28" s="65"/>
      <c r="BO28" s="65"/>
      <c r="BP28" s="65"/>
      <c r="BQ28" s="65"/>
      <c r="BR28" s="65"/>
      <c r="BS28" s="65"/>
      <c r="BT28" s="65"/>
      <c r="BU28" s="65"/>
      <c r="BV28" s="65"/>
      <c r="BW28" s="65"/>
      <c r="BX28" s="65"/>
      <c r="BY28" s="65"/>
      <c r="BZ28" s="6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4"/>
      <c r="BM29" s="65"/>
      <c r="BN29" s="65"/>
      <c r="BO29" s="65"/>
      <c r="BP29" s="65"/>
      <c r="BQ29" s="65"/>
      <c r="BR29" s="65"/>
      <c r="BS29" s="65"/>
      <c r="BT29" s="65"/>
      <c r="BU29" s="65"/>
      <c r="BV29" s="65"/>
      <c r="BW29" s="65"/>
      <c r="BX29" s="65"/>
      <c r="BY29" s="65"/>
      <c r="BZ29" s="6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4"/>
      <c r="BM30" s="65"/>
      <c r="BN30" s="65"/>
      <c r="BO30" s="65"/>
      <c r="BP30" s="65"/>
      <c r="BQ30" s="65"/>
      <c r="BR30" s="65"/>
      <c r="BS30" s="65"/>
      <c r="BT30" s="65"/>
      <c r="BU30" s="65"/>
      <c r="BV30" s="65"/>
      <c r="BW30" s="65"/>
      <c r="BX30" s="65"/>
      <c r="BY30" s="65"/>
      <c r="BZ30" s="6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4"/>
      <c r="BM31" s="65"/>
      <c r="BN31" s="65"/>
      <c r="BO31" s="65"/>
      <c r="BP31" s="65"/>
      <c r="BQ31" s="65"/>
      <c r="BR31" s="65"/>
      <c r="BS31" s="65"/>
      <c r="BT31" s="65"/>
      <c r="BU31" s="65"/>
      <c r="BV31" s="65"/>
      <c r="BW31" s="65"/>
      <c r="BX31" s="65"/>
      <c r="BY31" s="65"/>
      <c r="BZ31" s="6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4"/>
      <c r="BM32" s="65"/>
      <c r="BN32" s="65"/>
      <c r="BO32" s="65"/>
      <c r="BP32" s="65"/>
      <c r="BQ32" s="65"/>
      <c r="BR32" s="65"/>
      <c r="BS32" s="65"/>
      <c r="BT32" s="65"/>
      <c r="BU32" s="65"/>
      <c r="BV32" s="65"/>
      <c r="BW32" s="65"/>
      <c r="BX32" s="65"/>
      <c r="BY32" s="65"/>
      <c r="BZ32" s="6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4"/>
      <c r="BM33" s="65"/>
      <c r="BN33" s="65"/>
      <c r="BO33" s="65"/>
      <c r="BP33" s="65"/>
      <c r="BQ33" s="65"/>
      <c r="BR33" s="65"/>
      <c r="BS33" s="65"/>
      <c r="BT33" s="65"/>
      <c r="BU33" s="65"/>
      <c r="BV33" s="65"/>
      <c r="BW33" s="65"/>
      <c r="BX33" s="65"/>
      <c r="BY33" s="65"/>
      <c r="BZ33" s="6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4"/>
      <c r="BM34" s="65"/>
      <c r="BN34" s="65"/>
      <c r="BO34" s="65"/>
      <c r="BP34" s="65"/>
      <c r="BQ34" s="65"/>
      <c r="BR34" s="65"/>
      <c r="BS34" s="65"/>
      <c r="BT34" s="65"/>
      <c r="BU34" s="65"/>
      <c r="BV34" s="65"/>
      <c r="BW34" s="65"/>
      <c r="BX34" s="65"/>
      <c r="BY34" s="65"/>
      <c r="BZ34" s="6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4"/>
      <c r="BM35" s="65"/>
      <c r="BN35" s="65"/>
      <c r="BO35" s="65"/>
      <c r="BP35" s="65"/>
      <c r="BQ35" s="65"/>
      <c r="BR35" s="65"/>
      <c r="BS35" s="65"/>
      <c r="BT35" s="65"/>
      <c r="BU35" s="65"/>
      <c r="BV35" s="65"/>
      <c r="BW35" s="65"/>
      <c r="BX35" s="65"/>
      <c r="BY35" s="65"/>
      <c r="BZ35" s="6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4"/>
      <c r="BM36" s="65"/>
      <c r="BN36" s="65"/>
      <c r="BO36" s="65"/>
      <c r="BP36" s="65"/>
      <c r="BQ36" s="65"/>
      <c r="BR36" s="65"/>
      <c r="BS36" s="65"/>
      <c r="BT36" s="65"/>
      <c r="BU36" s="65"/>
      <c r="BV36" s="65"/>
      <c r="BW36" s="65"/>
      <c r="BX36" s="65"/>
      <c r="BY36" s="65"/>
      <c r="BZ36" s="6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4"/>
      <c r="BM37" s="65"/>
      <c r="BN37" s="65"/>
      <c r="BO37" s="65"/>
      <c r="BP37" s="65"/>
      <c r="BQ37" s="65"/>
      <c r="BR37" s="65"/>
      <c r="BS37" s="65"/>
      <c r="BT37" s="65"/>
      <c r="BU37" s="65"/>
      <c r="BV37" s="65"/>
      <c r="BW37" s="65"/>
      <c r="BX37" s="65"/>
      <c r="BY37" s="65"/>
      <c r="BZ37" s="6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4"/>
      <c r="BM38" s="65"/>
      <c r="BN38" s="65"/>
      <c r="BO38" s="65"/>
      <c r="BP38" s="65"/>
      <c r="BQ38" s="65"/>
      <c r="BR38" s="65"/>
      <c r="BS38" s="65"/>
      <c r="BT38" s="65"/>
      <c r="BU38" s="65"/>
      <c r="BV38" s="65"/>
      <c r="BW38" s="65"/>
      <c r="BX38" s="65"/>
      <c r="BY38" s="65"/>
      <c r="BZ38" s="6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4"/>
      <c r="BM39" s="65"/>
      <c r="BN39" s="65"/>
      <c r="BO39" s="65"/>
      <c r="BP39" s="65"/>
      <c r="BQ39" s="65"/>
      <c r="BR39" s="65"/>
      <c r="BS39" s="65"/>
      <c r="BT39" s="65"/>
      <c r="BU39" s="65"/>
      <c r="BV39" s="65"/>
      <c r="BW39" s="65"/>
      <c r="BX39" s="65"/>
      <c r="BY39" s="65"/>
      <c r="BZ39" s="6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4"/>
      <c r="BM40" s="65"/>
      <c r="BN40" s="65"/>
      <c r="BO40" s="65"/>
      <c r="BP40" s="65"/>
      <c r="BQ40" s="65"/>
      <c r="BR40" s="65"/>
      <c r="BS40" s="65"/>
      <c r="BT40" s="65"/>
      <c r="BU40" s="65"/>
      <c r="BV40" s="65"/>
      <c r="BW40" s="65"/>
      <c r="BX40" s="65"/>
      <c r="BY40" s="65"/>
      <c r="BZ40" s="6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4"/>
      <c r="BM41" s="65"/>
      <c r="BN41" s="65"/>
      <c r="BO41" s="65"/>
      <c r="BP41" s="65"/>
      <c r="BQ41" s="65"/>
      <c r="BR41" s="65"/>
      <c r="BS41" s="65"/>
      <c r="BT41" s="65"/>
      <c r="BU41" s="65"/>
      <c r="BV41" s="65"/>
      <c r="BW41" s="65"/>
      <c r="BX41" s="65"/>
      <c r="BY41" s="65"/>
      <c r="BZ41" s="6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4"/>
      <c r="BM42" s="65"/>
      <c r="BN42" s="65"/>
      <c r="BO42" s="65"/>
      <c r="BP42" s="65"/>
      <c r="BQ42" s="65"/>
      <c r="BR42" s="65"/>
      <c r="BS42" s="65"/>
      <c r="BT42" s="65"/>
      <c r="BU42" s="65"/>
      <c r="BV42" s="65"/>
      <c r="BW42" s="65"/>
      <c r="BX42" s="65"/>
      <c r="BY42" s="65"/>
      <c r="BZ42" s="6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4"/>
      <c r="BM43" s="65"/>
      <c r="BN43" s="65"/>
      <c r="BO43" s="65"/>
      <c r="BP43" s="65"/>
      <c r="BQ43" s="65"/>
      <c r="BR43" s="65"/>
      <c r="BS43" s="65"/>
      <c r="BT43" s="65"/>
      <c r="BU43" s="65"/>
      <c r="BV43" s="65"/>
      <c r="BW43" s="65"/>
      <c r="BX43" s="65"/>
      <c r="BY43" s="65"/>
      <c r="BZ43" s="6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7"/>
      <c r="BM44" s="68"/>
      <c r="BN44" s="68"/>
      <c r="BO44" s="68"/>
      <c r="BP44" s="68"/>
      <c r="BQ44" s="68"/>
      <c r="BR44" s="68"/>
      <c r="BS44" s="68"/>
      <c r="BT44" s="68"/>
      <c r="BU44" s="68"/>
      <c r="BV44" s="68"/>
      <c r="BW44" s="68"/>
      <c r="BX44" s="68"/>
      <c r="BY44" s="68"/>
      <c r="BZ44" s="6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111</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112</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【1,209.40】</v>
      </c>
      <c r="I86" s="26" t="str">
        <f>データ!CA6</f>
        <v>【74.48】</v>
      </c>
      <c r="J86" s="26" t="str">
        <f>データ!CL6</f>
        <v>【219.46】</v>
      </c>
      <c r="K86" s="26" t="str">
        <f>データ!CW6</f>
        <v>【42.82】</v>
      </c>
      <c r="L86" s="26" t="str">
        <f>データ!DH6</f>
        <v>【83.36】</v>
      </c>
      <c r="M86" s="26" t="s">
        <v>44</v>
      </c>
      <c r="N86" s="26" t="s">
        <v>44</v>
      </c>
      <c r="O86" s="26" t="str">
        <f>データ!EO6</f>
        <v>【0.12】</v>
      </c>
    </row>
  </sheetData>
  <sheetProtection algorithmName="SHA-512" hashValue="o5ZZ2sx8r3UkBe2GaaNeBkj3DgYeC6r8Tp2etqmYCbw7E3HHyFT2PzI4SVyBw4VsgDvshsGYsBhRwDkNsJAvDg==" saltValue="AXGBFa6A3boDRiNhPee9a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82" t="s">
        <v>54</v>
      </c>
      <c r="I3" s="83"/>
      <c r="J3" s="83"/>
      <c r="K3" s="83"/>
      <c r="L3" s="83"/>
      <c r="M3" s="83"/>
      <c r="N3" s="83"/>
      <c r="O3" s="83"/>
      <c r="P3" s="83"/>
      <c r="Q3" s="83"/>
      <c r="R3" s="83"/>
      <c r="S3" s="83"/>
      <c r="T3" s="83"/>
      <c r="U3" s="83"/>
      <c r="V3" s="83"/>
      <c r="W3" s="83"/>
      <c r="X3" s="84"/>
      <c r="Y3" s="88" t="s">
        <v>55</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56</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15">
      <c r="A4" s="28" t="s">
        <v>57</v>
      </c>
      <c r="B4" s="30"/>
      <c r="C4" s="30"/>
      <c r="D4" s="30"/>
      <c r="E4" s="30"/>
      <c r="F4" s="30"/>
      <c r="G4" s="30"/>
      <c r="H4" s="85"/>
      <c r="I4" s="86"/>
      <c r="J4" s="86"/>
      <c r="K4" s="86"/>
      <c r="L4" s="86"/>
      <c r="M4" s="86"/>
      <c r="N4" s="86"/>
      <c r="O4" s="86"/>
      <c r="P4" s="86"/>
      <c r="Q4" s="86"/>
      <c r="R4" s="86"/>
      <c r="S4" s="86"/>
      <c r="T4" s="86"/>
      <c r="U4" s="86"/>
      <c r="V4" s="86"/>
      <c r="W4" s="86"/>
      <c r="X4" s="87"/>
      <c r="Y4" s="81" t="s">
        <v>58</v>
      </c>
      <c r="Z4" s="81"/>
      <c r="AA4" s="81"/>
      <c r="AB4" s="81"/>
      <c r="AC4" s="81"/>
      <c r="AD4" s="81"/>
      <c r="AE4" s="81"/>
      <c r="AF4" s="81"/>
      <c r="AG4" s="81"/>
      <c r="AH4" s="81"/>
      <c r="AI4" s="81"/>
      <c r="AJ4" s="81" t="s">
        <v>59</v>
      </c>
      <c r="AK4" s="81"/>
      <c r="AL4" s="81"/>
      <c r="AM4" s="81"/>
      <c r="AN4" s="81"/>
      <c r="AO4" s="81"/>
      <c r="AP4" s="81"/>
      <c r="AQ4" s="81"/>
      <c r="AR4" s="81"/>
      <c r="AS4" s="81"/>
      <c r="AT4" s="81"/>
      <c r="AU4" s="81" t="s">
        <v>60</v>
      </c>
      <c r="AV4" s="81"/>
      <c r="AW4" s="81"/>
      <c r="AX4" s="81"/>
      <c r="AY4" s="81"/>
      <c r="AZ4" s="81"/>
      <c r="BA4" s="81"/>
      <c r="BB4" s="81"/>
      <c r="BC4" s="81"/>
      <c r="BD4" s="81"/>
      <c r="BE4" s="81"/>
      <c r="BF4" s="81" t="s">
        <v>61</v>
      </c>
      <c r="BG4" s="81"/>
      <c r="BH4" s="81"/>
      <c r="BI4" s="81"/>
      <c r="BJ4" s="81"/>
      <c r="BK4" s="81"/>
      <c r="BL4" s="81"/>
      <c r="BM4" s="81"/>
      <c r="BN4" s="81"/>
      <c r="BO4" s="81"/>
      <c r="BP4" s="81"/>
      <c r="BQ4" s="81" t="s">
        <v>62</v>
      </c>
      <c r="BR4" s="81"/>
      <c r="BS4" s="81"/>
      <c r="BT4" s="81"/>
      <c r="BU4" s="81"/>
      <c r="BV4" s="81"/>
      <c r="BW4" s="81"/>
      <c r="BX4" s="81"/>
      <c r="BY4" s="81"/>
      <c r="BZ4" s="81"/>
      <c r="CA4" s="81"/>
      <c r="CB4" s="81" t="s">
        <v>63</v>
      </c>
      <c r="CC4" s="81"/>
      <c r="CD4" s="81"/>
      <c r="CE4" s="81"/>
      <c r="CF4" s="81"/>
      <c r="CG4" s="81"/>
      <c r="CH4" s="81"/>
      <c r="CI4" s="81"/>
      <c r="CJ4" s="81"/>
      <c r="CK4" s="81"/>
      <c r="CL4" s="81"/>
      <c r="CM4" s="81" t="s">
        <v>64</v>
      </c>
      <c r="CN4" s="81"/>
      <c r="CO4" s="81"/>
      <c r="CP4" s="81"/>
      <c r="CQ4" s="81"/>
      <c r="CR4" s="81"/>
      <c r="CS4" s="81"/>
      <c r="CT4" s="81"/>
      <c r="CU4" s="81"/>
      <c r="CV4" s="81"/>
      <c r="CW4" s="81"/>
      <c r="CX4" s="81" t="s">
        <v>65</v>
      </c>
      <c r="CY4" s="81"/>
      <c r="CZ4" s="81"/>
      <c r="DA4" s="81"/>
      <c r="DB4" s="81"/>
      <c r="DC4" s="81"/>
      <c r="DD4" s="81"/>
      <c r="DE4" s="81"/>
      <c r="DF4" s="81"/>
      <c r="DG4" s="81"/>
      <c r="DH4" s="81"/>
      <c r="DI4" s="81" t="s">
        <v>66</v>
      </c>
      <c r="DJ4" s="81"/>
      <c r="DK4" s="81"/>
      <c r="DL4" s="81"/>
      <c r="DM4" s="81"/>
      <c r="DN4" s="81"/>
      <c r="DO4" s="81"/>
      <c r="DP4" s="81"/>
      <c r="DQ4" s="81"/>
      <c r="DR4" s="81"/>
      <c r="DS4" s="81"/>
      <c r="DT4" s="81" t="s">
        <v>67</v>
      </c>
      <c r="DU4" s="81"/>
      <c r="DV4" s="81"/>
      <c r="DW4" s="81"/>
      <c r="DX4" s="81"/>
      <c r="DY4" s="81"/>
      <c r="DZ4" s="81"/>
      <c r="EA4" s="81"/>
      <c r="EB4" s="81"/>
      <c r="EC4" s="81"/>
      <c r="ED4" s="81"/>
      <c r="EE4" s="81" t="s">
        <v>68</v>
      </c>
      <c r="EF4" s="81"/>
      <c r="EG4" s="81"/>
      <c r="EH4" s="81"/>
      <c r="EI4" s="81"/>
      <c r="EJ4" s="81"/>
      <c r="EK4" s="81"/>
      <c r="EL4" s="81"/>
      <c r="EM4" s="81"/>
      <c r="EN4" s="81"/>
      <c r="EO4" s="81"/>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204153</v>
      </c>
      <c r="D6" s="33">
        <f t="shared" si="3"/>
        <v>47</v>
      </c>
      <c r="E6" s="33">
        <f t="shared" si="3"/>
        <v>17</v>
      </c>
      <c r="F6" s="33">
        <f t="shared" si="3"/>
        <v>4</v>
      </c>
      <c r="G6" s="33">
        <f t="shared" si="3"/>
        <v>0</v>
      </c>
      <c r="H6" s="33" t="str">
        <f t="shared" si="3"/>
        <v>長野県　喬木村</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58.3</v>
      </c>
      <c r="Q6" s="34">
        <f t="shared" si="3"/>
        <v>85.61</v>
      </c>
      <c r="R6" s="34">
        <f t="shared" si="3"/>
        <v>3553</v>
      </c>
      <c r="S6" s="34">
        <f t="shared" si="3"/>
        <v>6393</v>
      </c>
      <c r="T6" s="34">
        <f t="shared" si="3"/>
        <v>66.61</v>
      </c>
      <c r="U6" s="34">
        <f t="shared" si="3"/>
        <v>95.98</v>
      </c>
      <c r="V6" s="34">
        <f t="shared" si="3"/>
        <v>3713</v>
      </c>
      <c r="W6" s="34">
        <f t="shared" si="3"/>
        <v>1.23</v>
      </c>
      <c r="X6" s="34">
        <f t="shared" si="3"/>
        <v>3018.7</v>
      </c>
      <c r="Y6" s="35">
        <f>IF(Y7="",NA(),Y7)</f>
        <v>98.9</v>
      </c>
      <c r="Z6" s="35">
        <f t="shared" ref="Z6:AH6" si="4">IF(Z7="",NA(),Z7)</f>
        <v>105.66</v>
      </c>
      <c r="AA6" s="35">
        <f t="shared" si="4"/>
        <v>100.09</v>
      </c>
      <c r="AB6" s="35">
        <f t="shared" si="4"/>
        <v>97.31</v>
      </c>
      <c r="AC6" s="35">
        <f t="shared" si="4"/>
        <v>109.15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1436</v>
      </c>
      <c r="BL6" s="35">
        <f t="shared" si="7"/>
        <v>1434.89</v>
      </c>
      <c r="BM6" s="35">
        <f t="shared" si="7"/>
        <v>1298.9100000000001</v>
      </c>
      <c r="BN6" s="35">
        <f t="shared" si="7"/>
        <v>1243.71</v>
      </c>
      <c r="BO6" s="35">
        <f t="shared" si="7"/>
        <v>1194.1500000000001</v>
      </c>
      <c r="BP6" s="34" t="str">
        <f>IF(BP7="","",IF(BP7="-","【-】","【"&amp;SUBSTITUTE(TEXT(BP7,"#,##0.00"),"-","△")&amp;"】"))</f>
        <v>【1,209.40】</v>
      </c>
      <c r="BQ6" s="35">
        <f>IF(BQ7="",NA(),BQ7)</f>
        <v>82.64</v>
      </c>
      <c r="BR6" s="35">
        <f t="shared" ref="BR6:BZ6" si="8">IF(BR7="",NA(),BR7)</f>
        <v>123.2</v>
      </c>
      <c r="BS6" s="35">
        <f t="shared" si="8"/>
        <v>102.67</v>
      </c>
      <c r="BT6" s="35">
        <f t="shared" si="8"/>
        <v>89.5</v>
      </c>
      <c r="BU6" s="35">
        <f t="shared" si="8"/>
        <v>115.61</v>
      </c>
      <c r="BV6" s="35">
        <f t="shared" si="8"/>
        <v>66.56</v>
      </c>
      <c r="BW6" s="35">
        <f t="shared" si="8"/>
        <v>66.22</v>
      </c>
      <c r="BX6" s="35">
        <f t="shared" si="8"/>
        <v>69.87</v>
      </c>
      <c r="BY6" s="35">
        <f t="shared" si="8"/>
        <v>74.3</v>
      </c>
      <c r="BZ6" s="35">
        <f t="shared" si="8"/>
        <v>72.260000000000005</v>
      </c>
      <c r="CA6" s="34" t="str">
        <f>IF(CA7="","",IF(CA7="-","【-】","【"&amp;SUBSTITUTE(TEXT(CA7,"#,##0.00"),"-","△")&amp;"】"))</f>
        <v>【74.48】</v>
      </c>
      <c r="CB6" s="35">
        <f>IF(CB7="",NA(),CB7)</f>
        <v>241.79</v>
      </c>
      <c r="CC6" s="35">
        <f t="shared" ref="CC6:CK6" si="9">IF(CC7="",NA(),CC7)</f>
        <v>164.92</v>
      </c>
      <c r="CD6" s="35">
        <f t="shared" si="9"/>
        <v>197.98</v>
      </c>
      <c r="CE6" s="35">
        <f t="shared" si="9"/>
        <v>226.78</v>
      </c>
      <c r="CF6" s="35">
        <f t="shared" si="9"/>
        <v>173.49</v>
      </c>
      <c r="CG6" s="35">
        <f t="shared" si="9"/>
        <v>244.29</v>
      </c>
      <c r="CH6" s="35">
        <f t="shared" si="9"/>
        <v>246.72</v>
      </c>
      <c r="CI6" s="35">
        <f t="shared" si="9"/>
        <v>234.96</v>
      </c>
      <c r="CJ6" s="35">
        <f t="shared" si="9"/>
        <v>221.81</v>
      </c>
      <c r="CK6" s="35">
        <f t="shared" si="9"/>
        <v>230.02</v>
      </c>
      <c r="CL6" s="34" t="str">
        <f>IF(CL7="","",IF(CL7="-","【-】","【"&amp;SUBSTITUTE(TEXT(CL7,"#,##0.00"),"-","△")&amp;"】"))</f>
        <v>【219.46】</v>
      </c>
      <c r="CM6" s="35">
        <f>IF(CM7="",NA(),CM7)</f>
        <v>60.25</v>
      </c>
      <c r="CN6" s="35">
        <f t="shared" ref="CN6:CV6" si="10">IF(CN7="",NA(),CN7)</f>
        <v>60.25</v>
      </c>
      <c r="CO6" s="35">
        <f t="shared" si="10"/>
        <v>60.25</v>
      </c>
      <c r="CP6" s="35">
        <f t="shared" si="10"/>
        <v>66.94</v>
      </c>
      <c r="CQ6" s="35">
        <f t="shared" si="10"/>
        <v>68.06</v>
      </c>
      <c r="CR6" s="35">
        <f t="shared" si="10"/>
        <v>43.58</v>
      </c>
      <c r="CS6" s="35">
        <f t="shared" si="10"/>
        <v>41.35</v>
      </c>
      <c r="CT6" s="35">
        <f t="shared" si="10"/>
        <v>42.9</v>
      </c>
      <c r="CU6" s="35">
        <f t="shared" si="10"/>
        <v>43.36</v>
      </c>
      <c r="CV6" s="35">
        <f t="shared" si="10"/>
        <v>42.56</v>
      </c>
      <c r="CW6" s="34" t="str">
        <f>IF(CW7="","",IF(CW7="-","【-】","【"&amp;SUBSTITUTE(TEXT(CW7,"#,##0.00"),"-","△")&amp;"】"))</f>
        <v>【42.82】</v>
      </c>
      <c r="CX6" s="35">
        <f>IF(CX7="",NA(),CX7)</f>
        <v>95.53</v>
      </c>
      <c r="CY6" s="35">
        <f t="shared" ref="CY6:DG6" si="11">IF(CY7="",NA(),CY7)</f>
        <v>95.24</v>
      </c>
      <c r="CZ6" s="35">
        <f t="shared" si="11"/>
        <v>95.86</v>
      </c>
      <c r="DA6" s="35">
        <f t="shared" si="11"/>
        <v>96</v>
      </c>
      <c r="DB6" s="35">
        <f t="shared" si="11"/>
        <v>96.23</v>
      </c>
      <c r="DC6" s="35">
        <f t="shared" si="11"/>
        <v>82.35</v>
      </c>
      <c r="DD6" s="35">
        <f t="shared" si="11"/>
        <v>82.9</v>
      </c>
      <c r="DE6" s="35">
        <f t="shared" si="11"/>
        <v>83.5</v>
      </c>
      <c r="DF6" s="35">
        <f t="shared" si="11"/>
        <v>83.06</v>
      </c>
      <c r="DG6" s="35">
        <f t="shared" si="11"/>
        <v>83.32</v>
      </c>
      <c r="DH6" s="34" t="str">
        <f>IF(DH7="","",IF(DH7="-","【-】","【"&amp;SUBSTITUTE(TEXT(DH7,"#,##0.00"),"-","△")&amp;"】"))</f>
        <v>【83.36】</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7.0000000000000007E-2</v>
      </c>
      <c r="EL6" s="35">
        <f t="shared" si="14"/>
        <v>0.09</v>
      </c>
      <c r="EM6" s="35">
        <f t="shared" si="14"/>
        <v>0.09</v>
      </c>
      <c r="EN6" s="35">
        <f t="shared" si="14"/>
        <v>0.13</v>
      </c>
      <c r="EO6" s="34" t="str">
        <f>IF(EO7="","",IF(EO7="-","【-】","【"&amp;SUBSTITUTE(TEXT(EO7,"#,##0.00"),"-","△")&amp;"】"))</f>
        <v>【0.12】</v>
      </c>
    </row>
    <row r="7" spans="1:145" s="36" customFormat="1" x14ac:dyDescent="0.15">
      <c r="A7" s="28"/>
      <c r="B7" s="37">
        <v>2018</v>
      </c>
      <c r="C7" s="37">
        <v>204153</v>
      </c>
      <c r="D7" s="37">
        <v>47</v>
      </c>
      <c r="E7" s="37">
        <v>17</v>
      </c>
      <c r="F7" s="37">
        <v>4</v>
      </c>
      <c r="G7" s="37">
        <v>0</v>
      </c>
      <c r="H7" s="37" t="s">
        <v>98</v>
      </c>
      <c r="I7" s="37" t="s">
        <v>99</v>
      </c>
      <c r="J7" s="37" t="s">
        <v>100</v>
      </c>
      <c r="K7" s="37" t="s">
        <v>101</v>
      </c>
      <c r="L7" s="37" t="s">
        <v>102</v>
      </c>
      <c r="M7" s="37" t="s">
        <v>103</v>
      </c>
      <c r="N7" s="38" t="s">
        <v>104</v>
      </c>
      <c r="O7" s="38" t="s">
        <v>105</v>
      </c>
      <c r="P7" s="38">
        <v>58.3</v>
      </c>
      <c r="Q7" s="38">
        <v>85.61</v>
      </c>
      <c r="R7" s="38">
        <v>3553</v>
      </c>
      <c r="S7" s="38">
        <v>6393</v>
      </c>
      <c r="T7" s="38">
        <v>66.61</v>
      </c>
      <c r="U7" s="38">
        <v>95.98</v>
      </c>
      <c r="V7" s="38">
        <v>3713</v>
      </c>
      <c r="W7" s="38">
        <v>1.23</v>
      </c>
      <c r="X7" s="38">
        <v>3018.7</v>
      </c>
      <c r="Y7" s="38">
        <v>98.9</v>
      </c>
      <c r="Z7" s="38">
        <v>105.66</v>
      </c>
      <c r="AA7" s="38">
        <v>100.09</v>
      </c>
      <c r="AB7" s="38">
        <v>97.31</v>
      </c>
      <c r="AC7" s="38">
        <v>109.15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1436</v>
      </c>
      <c r="BL7" s="38">
        <v>1434.89</v>
      </c>
      <c r="BM7" s="38">
        <v>1298.9100000000001</v>
      </c>
      <c r="BN7" s="38">
        <v>1243.71</v>
      </c>
      <c r="BO7" s="38">
        <v>1194.1500000000001</v>
      </c>
      <c r="BP7" s="38">
        <v>1209.4000000000001</v>
      </c>
      <c r="BQ7" s="38">
        <v>82.64</v>
      </c>
      <c r="BR7" s="38">
        <v>123.2</v>
      </c>
      <c r="BS7" s="38">
        <v>102.67</v>
      </c>
      <c r="BT7" s="38">
        <v>89.5</v>
      </c>
      <c r="BU7" s="38">
        <v>115.61</v>
      </c>
      <c r="BV7" s="38">
        <v>66.56</v>
      </c>
      <c r="BW7" s="38">
        <v>66.22</v>
      </c>
      <c r="BX7" s="38">
        <v>69.87</v>
      </c>
      <c r="BY7" s="38">
        <v>74.3</v>
      </c>
      <c r="BZ7" s="38">
        <v>72.260000000000005</v>
      </c>
      <c r="CA7" s="38">
        <v>74.48</v>
      </c>
      <c r="CB7" s="38">
        <v>241.79</v>
      </c>
      <c r="CC7" s="38">
        <v>164.92</v>
      </c>
      <c r="CD7" s="38">
        <v>197.98</v>
      </c>
      <c r="CE7" s="38">
        <v>226.78</v>
      </c>
      <c r="CF7" s="38">
        <v>173.49</v>
      </c>
      <c r="CG7" s="38">
        <v>244.29</v>
      </c>
      <c r="CH7" s="38">
        <v>246.72</v>
      </c>
      <c r="CI7" s="38">
        <v>234.96</v>
      </c>
      <c r="CJ7" s="38">
        <v>221.81</v>
      </c>
      <c r="CK7" s="38">
        <v>230.02</v>
      </c>
      <c r="CL7" s="38">
        <v>219.46</v>
      </c>
      <c r="CM7" s="38">
        <v>60.25</v>
      </c>
      <c r="CN7" s="38">
        <v>60.25</v>
      </c>
      <c r="CO7" s="38">
        <v>60.25</v>
      </c>
      <c r="CP7" s="38">
        <v>66.94</v>
      </c>
      <c r="CQ7" s="38">
        <v>68.06</v>
      </c>
      <c r="CR7" s="38">
        <v>43.58</v>
      </c>
      <c r="CS7" s="38">
        <v>41.35</v>
      </c>
      <c r="CT7" s="38">
        <v>42.9</v>
      </c>
      <c r="CU7" s="38">
        <v>43.36</v>
      </c>
      <c r="CV7" s="38">
        <v>42.56</v>
      </c>
      <c r="CW7" s="38">
        <v>42.82</v>
      </c>
      <c r="CX7" s="38">
        <v>95.53</v>
      </c>
      <c r="CY7" s="38">
        <v>95.24</v>
      </c>
      <c r="CZ7" s="38">
        <v>95.86</v>
      </c>
      <c r="DA7" s="38">
        <v>96</v>
      </c>
      <c r="DB7" s="38">
        <v>96.23</v>
      </c>
      <c r="DC7" s="38">
        <v>82.35</v>
      </c>
      <c r="DD7" s="38">
        <v>82.9</v>
      </c>
      <c r="DE7" s="38">
        <v>83.5</v>
      </c>
      <c r="DF7" s="38">
        <v>83.06</v>
      </c>
      <c r="DG7" s="38">
        <v>83.32</v>
      </c>
      <c r="DH7" s="38">
        <v>83.36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7.0000000000000007E-2</v>
      </c>
      <c r="EL7" s="38">
        <v>0.09</v>
      </c>
      <c r="EM7" s="38">
        <v>0.09</v>
      </c>
      <c r="EN7" s="38">
        <v>0.13</v>
      </c>
      <c r="EO7" s="38">
        <v>0.12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2020-02-19T06:17:11Z</cp:lastPrinted>
  <dcterms:created xsi:type="dcterms:W3CDTF">2019-12-05T05:12:19Z</dcterms:created>
  <dcterms:modified xsi:type="dcterms:W3CDTF">2020-02-20T02:44:24Z</dcterms:modified>
  <cp:category/>
</cp:coreProperties>
</file>