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5　南信州地域振興局\204153 喬木村\"/>
    </mc:Choice>
  </mc:AlternateContent>
  <workbookProtection workbookAlgorithmName="SHA-512" workbookHashValue="7T+WBp6Ot/lsCardm2fuZBAIJ1mbiBsYBDoL937pWIpghJrDTyoBVIRDxk54FjKLqJqSGliyM4kheBJ72SALEg==" workbookSaltValue="0pIa1fJaafN1jDdxU8TA9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<sst xmlns="http://schemas.openxmlformats.org/spreadsheetml/2006/main" count="286" uniqueCount="107">
  <si>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</si>
  <si>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</si>
  <si>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</si>
  <si>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</si>
  <si>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</si>
  <si>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</si>
  <si>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</si>
  <si>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</si>
  <si>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</si>
  <si>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</si>
  <si>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</si>
  <si>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</si>
  <si>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</si>
  <si>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</si>
  <si>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</si>
  <si>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</si>
  <si>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</si>
  <si>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</si>
  <si>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</si>
  <si>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</si>
  <si>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</si>
  <si>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</si>
  <si>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</si>
  <si>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</si>
  <si>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</si>
  <si>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</si>
  <si>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</si>
  <si>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</si>
  <si>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</si>
  <si>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</si>
  <si>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</si>
  <si>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</si>
  <si>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</si>
  <si>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</si>
  <si>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</si>
  <si>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</si>
  <si>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</si>
  <si>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</si>
  <si>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</si>
  <si>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</si>
  <si>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</si>
  <si>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</si>
  <si>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</si>
  <si>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</si>
  <si>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</si>
  <si>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</si>
  <si>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</si>
  <si>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</si>
  <si>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</si>
  <si>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</si>
  <si>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</si>
  <si>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</si>
  <si>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</si>
  <si>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</si>
  <si>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</si>
  <si>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</si>
  <si>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</si>
  <si>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</si>
  <si>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</si>
  <si>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</si>
  <si>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</si>
  <si>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</si>
  <si>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</si>
  <si>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</si>
  <si>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</si>
  <si>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</si>
  <si>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</si>
  <si>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</si>
  <si>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</si>
  <si>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</si>
  <si>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</si>
  <si>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</si>
  <si>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</si>
  <si>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</si>
  <si>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</si>
  <si>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</si>
  <si>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</si>
  <si>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</si>
  <si>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</si>
  <si>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</si>
  <si>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</si>
  <si>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</si>
  <si>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</si>
  <si>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</si>
  <si>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</si>
  <si>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</si>
  <si>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</si>
  <si>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</si>
  <si>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</si>
  <si>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</si>
  <si>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</si>
  <si>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</si>
  <si>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喬木村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</si>
  <si>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</si>
  <si>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</si>
  <si>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</si>
  <si>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</si>
  <si>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</si>
  <si>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</si>
  <si>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</si>
  <si>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</si>
  <si>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</si>
  <si>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</si>
  <si>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</si>
  <si>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村営水道が始まり30年程経過しており、耐用年数を迎える施設等の更新が今後の課題となってくる。
 平成29年度から地方公営企業法を適用し、企業としての経営状況が把握できるようになった。
 経営状況を把握した上で設備更新に優先順位をつけながら計画的に行っていくことが必要と考えており、経営戦略策定も済ませている。
 また、水需要も人口減少と共に減少していくことが考えられることから維持管理費用、老朽化した施設の更新費用等を捻出できる料金設定を行っていくことも考えなければならない。</t>
    <rPh sb="1" eb="3">
      <t>ソンエイ</t>
    </rPh>
    <rPh sb="3" eb="5">
      <t>スイドウ</t>
    </rPh>
    <rPh sb="6" eb="7">
      <t>ハジ</t>
    </rPh>
    <rPh sb="11" eb="12">
      <t>ネン</t>
    </rPh>
    <rPh sb="12" eb="13">
      <t>ホド</t>
    </rPh>
    <rPh sb="13" eb="15">
      <t>ケイカ</t>
    </rPh>
    <rPh sb="20" eb="22">
      <t>タイヨウ</t>
    </rPh>
    <rPh sb="22" eb="24">
      <t>ネンスウ</t>
    </rPh>
    <rPh sb="25" eb="26">
      <t>ムカ</t>
    </rPh>
    <rPh sb="28" eb="31">
      <t>シセツナド</t>
    </rPh>
    <rPh sb="32" eb="34">
      <t>コウシン</t>
    </rPh>
    <rPh sb="35" eb="37">
      <t>コンゴ</t>
    </rPh>
    <rPh sb="38" eb="40">
      <t>カダイ</t>
    </rPh>
    <rPh sb="49" eb="51">
      <t>ヘイセイ</t>
    </rPh>
    <rPh sb="53" eb="55">
      <t>ネンド</t>
    </rPh>
    <rPh sb="57" eb="59">
      <t>チホウ</t>
    </rPh>
    <rPh sb="59" eb="61">
      <t>コウエイ</t>
    </rPh>
    <rPh sb="61" eb="63">
      <t>キギョウ</t>
    </rPh>
    <rPh sb="63" eb="64">
      <t>ホウ</t>
    </rPh>
    <rPh sb="65" eb="67">
      <t>テキヨウ</t>
    </rPh>
    <rPh sb="69" eb="71">
      <t>キギョウ</t>
    </rPh>
    <rPh sb="75" eb="77">
      <t>ケイエイ</t>
    </rPh>
    <rPh sb="77" eb="79">
      <t>ジョウキョウ</t>
    </rPh>
    <rPh sb="80" eb="82">
      <t>ハアク</t>
    </rPh>
    <rPh sb="94" eb="96">
      <t>ケイエイ</t>
    </rPh>
    <rPh sb="96" eb="98">
      <t>ジョウキョウ</t>
    </rPh>
    <rPh sb="99" eb="101">
      <t>ハアク</t>
    </rPh>
    <rPh sb="103" eb="104">
      <t>ウエ</t>
    </rPh>
    <rPh sb="105" eb="107">
      <t>セツビ</t>
    </rPh>
    <rPh sb="107" eb="109">
      <t>コウシン</t>
    </rPh>
    <rPh sb="110" eb="112">
      <t>ユウセン</t>
    </rPh>
    <rPh sb="112" eb="114">
      <t>ジュンイ</t>
    </rPh>
    <rPh sb="120" eb="123">
      <t>ケイカクテキ</t>
    </rPh>
    <rPh sb="124" eb="125">
      <t>オコナ</t>
    </rPh>
    <rPh sb="132" eb="134">
      <t>ヒツヨウ</t>
    </rPh>
    <rPh sb="135" eb="136">
      <t>カンガ</t>
    </rPh>
    <rPh sb="141" eb="143">
      <t>ケイエイ</t>
    </rPh>
    <rPh sb="143" eb="145">
      <t>センリャク</t>
    </rPh>
    <rPh sb="145" eb="147">
      <t>サクテイ</t>
    </rPh>
    <rPh sb="148" eb="149">
      <t>ス</t>
    </rPh>
    <rPh sb="160" eb="161">
      <t>ミズ</t>
    </rPh>
    <rPh sb="161" eb="163">
      <t>ジュヨウ</t>
    </rPh>
    <rPh sb="164" eb="166">
      <t>ジンコウ</t>
    </rPh>
    <rPh sb="166" eb="168">
      <t>ゲンショウ</t>
    </rPh>
    <rPh sb="169" eb="170">
      <t>トモ</t>
    </rPh>
    <rPh sb="171" eb="173">
      <t>ゲンショウ</t>
    </rPh>
    <rPh sb="180" eb="181">
      <t>カンガ</t>
    </rPh>
    <rPh sb="189" eb="191">
      <t>イジ</t>
    </rPh>
    <rPh sb="191" eb="193">
      <t>カンリ</t>
    </rPh>
    <rPh sb="193" eb="195">
      <t>ヒヨウ</t>
    </rPh>
    <rPh sb="196" eb="199">
      <t>ロウキュウカ</t>
    </rPh>
    <rPh sb="201" eb="203">
      <t>シセツ</t>
    </rPh>
    <rPh sb="204" eb="206">
      <t>コウシン</t>
    </rPh>
    <rPh sb="206" eb="208">
      <t>ヒヨウ</t>
    </rPh>
    <rPh sb="208" eb="209">
      <t>ナド</t>
    </rPh>
    <rPh sb="210" eb="212">
      <t>ネンシュツ</t>
    </rPh>
    <rPh sb="215" eb="217">
      <t>リョウキン</t>
    </rPh>
    <rPh sb="217" eb="219">
      <t>セッテイ</t>
    </rPh>
    <rPh sb="220" eb="221">
      <t>オコナ</t>
    </rPh>
    <rPh sb="228" eb="229">
      <t>カンガ</t>
    </rPh>
    <phoneticPr fontId="4"/>
  </si>
  <si>
    <t>➀経常収支比率は100％を超えており、類似団体の値とも近似値を示していることから、良好な収支となっている。
②累積欠損金は該当無し。
③流動比率は800％を上回っており短期債務に対する支払い能力は充分備えている。
④給水収益に対する企業債残高は600％程度となっており、類似団体よりも高い値であるものの、改善傾向となっている。
⑤料金回収率は類似団体より高い値を示しており、給水に関わる費用は料金で賄えている。
⑥公営企業化後、給水原価は増加傾向にあるものの類似団体よりは低い値となっている。
⑦施設利用率は類似団体に比べれば良いが、今後人口減少に伴い配水量の減少や遊休状態の施設が増加することが予測されるため、施設利用率の低下が懸念される。
⑧漏水箇所の修繕を行ったことにより給配水に係る施設効率が良くなっており、類似団体よりも高い値となっている。</t>
    <rPh sb="1" eb="7">
      <t>ケイジョウシュウシヒリツ</t>
    </rPh>
    <rPh sb="13" eb="14">
      <t>コ</t>
    </rPh>
    <rPh sb="19" eb="21">
      <t>ルイジ</t>
    </rPh>
    <rPh sb="21" eb="23">
      <t>ダンタイ</t>
    </rPh>
    <rPh sb="24" eb="25">
      <t>アタイ</t>
    </rPh>
    <rPh sb="27" eb="30">
      <t>キンジチ</t>
    </rPh>
    <rPh sb="31" eb="32">
      <t>シメ</t>
    </rPh>
    <rPh sb="41" eb="43">
      <t>リョウコウ</t>
    </rPh>
    <rPh sb="44" eb="46">
      <t>シュウシ</t>
    </rPh>
    <rPh sb="55" eb="57">
      <t>ルイセキ</t>
    </rPh>
    <rPh sb="57" eb="59">
      <t>ケッソン</t>
    </rPh>
    <rPh sb="59" eb="60">
      <t>キン</t>
    </rPh>
    <rPh sb="61" eb="63">
      <t>ガイトウ</t>
    </rPh>
    <rPh sb="63" eb="64">
      <t>ナ</t>
    </rPh>
    <rPh sb="68" eb="70">
      <t>リュウドウ</t>
    </rPh>
    <rPh sb="70" eb="72">
      <t>ヒリツ</t>
    </rPh>
    <rPh sb="78" eb="80">
      <t>ウワマワ</t>
    </rPh>
    <rPh sb="84" eb="86">
      <t>タンキ</t>
    </rPh>
    <rPh sb="86" eb="88">
      <t>サイム</t>
    </rPh>
    <rPh sb="89" eb="90">
      <t>タイ</t>
    </rPh>
    <rPh sb="92" eb="94">
      <t>シハラ</t>
    </rPh>
    <rPh sb="95" eb="97">
      <t>ノウリョク</t>
    </rPh>
    <rPh sb="98" eb="100">
      <t>ジュウブン</t>
    </rPh>
    <rPh sb="100" eb="101">
      <t>ソナ</t>
    </rPh>
    <rPh sb="108" eb="110">
      <t>キュウスイ</t>
    </rPh>
    <rPh sb="110" eb="112">
      <t>シュウエキ</t>
    </rPh>
    <rPh sb="113" eb="114">
      <t>タイ</t>
    </rPh>
    <rPh sb="116" eb="118">
      <t>キギョウ</t>
    </rPh>
    <rPh sb="118" eb="119">
      <t>サイ</t>
    </rPh>
    <rPh sb="119" eb="121">
      <t>ザンダカ</t>
    </rPh>
    <rPh sb="126" eb="128">
      <t>テイド</t>
    </rPh>
    <rPh sb="135" eb="137">
      <t>ルイジ</t>
    </rPh>
    <rPh sb="137" eb="139">
      <t>ダンタイ</t>
    </rPh>
    <rPh sb="142" eb="143">
      <t>タカ</t>
    </rPh>
    <rPh sb="144" eb="145">
      <t>アタイ</t>
    </rPh>
    <rPh sb="152" eb="154">
      <t>カイゼン</t>
    </rPh>
    <rPh sb="154" eb="156">
      <t>ケイコウ</t>
    </rPh>
    <rPh sb="165" eb="167">
      <t>リョウキン</t>
    </rPh>
    <rPh sb="167" eb="169">
      <t>カイシュウ</t>
    </rPh>
    <rPh sb="169" eb="170">
      <t>リツ</t>
    </rPh>
    <rPh sb="171" eb="173">
      <t>ルイジ</t>
    </rPh>
    <rPh sb="173" eb="175">
      <t>ダンタイ</t>
    </rPh>
    <rPh sb="177" eb="178">
      <t>タカ</t>
    </rPh>
    <rPh sb="181" eb="182">
      <t>シメ</t>
    </rPh>
    <rPh sb="187" eb="189">
      <t>キュウスイ</t>
    </rPh>
    <rPh sb="190" eb="191">
      <t>カカ</t>
    </rPh>
    <rPh sb="193" eb="195">
      <t>ヒヨウ</t>
    </rPh>
    <rPh sb="196" eb="198">
      <t>リョウキン</t>
    </rPh>
    <rPh sb="199" eb="200">
      <t>マカナ</t>
    </rPh>
    <rPh sb="207" eb="209">
      <t>コウエイ</t>
    </rPh>
    <rPh sb="209" eb="211">
      <t>キギョウ</t>
    </rPh>
    <rPh sb="211" eb="212">
      <t>カ</t>
    </rPh>
    <rPh sb="212" eb="213">
      <t>アト</t>
    </rPh>
    <rPh sb="214" eb="216">
      <t>キュウスイ</t>
    </rPh>
    <rPh sb="216" eb="218">
      <t>ゲンカ</t>
    </rPh>
    <rPh sb="219" eb="221">
      <t>ゾウカ</t>
    </rPh>
    <rPh sb="221" eb="223">
      <t>ケイコウ</t>
    </rPh>
    <rPh sb="229" eb="231">
      <t>ルイジ</t>
    </rPh>
    <rPh sb="231" eb="233">
      <t>ダンタイ</t>
    </rPh>
    <rPh sb="236" eb="237">
      <t>ヒク</t>
    </rPh>
    <rPh sb="238" eb="239">
      <t>アタイ</t>
    </rPh>
    <rPh sb="248" eb="250">
      <t>シセツ</t>
    </rPh>
    <rPh sb="250" eb="252">
      <t>リヨウ</t>
    </rPh>
    <rPh sb="252" eb="253">
      <t>リツ</t>
    </rPh>
    <rPh sb="254" eb="256">
      <t>ルイジ</t>
    </rPh>
    <rPh sb="256" eb="258">
      <t>ダンタイ</t>
    </rPh>
    <rPh sb="259" eb="260">
      <t>クラ</t>
    </rPh>
    <rPh sb="263" eb="264">
      <t>ヨ</t>
    </rPh>
    <rPh sb="267" eb="269">
      <t>コンゴ</t>
    </rPh>
    <rPh sb="269" eb="271">
      <t>ジンコウ</t>
    </rPh>
    <rPh sb="271" eb="273">
      <t>ゲンショウ</t>
    </rPh>
    <rPh sb="274" eb="275">
      <t>トモナ</t>
    </rPh>
    <rPh sb="276" eb="278">
      <t>ハイスイ</t>
    </rPh>
    <rPh sb="278" eb="279">
      <t>リョウ</t>
    </rPh>
    <rPh sb="280" eb="282">
      <t>ゲンショウ</t>
    </rPh>
    <rPh sb="283" eb="285">
      <t>ユウキュウ</t>
    </rPh>
    <rPh sb="285" eb="287">
      <t>ジョウタイ</t>
    </rPh>
    <rPh sb="288" eb="290">
      <t>シセツ</t>
    </rPh>
    <rPh sb="291" eb="293">
      <t>ゾウカ</t>
    </rPh>
    <rPh sb="298" eb="300">
      <t>ヨソク</t>
    </rPh>
    <rPh sb="306" eb="308">
      <t>シセツ</t>
    </rPh>
    <rPh sb="308" eb="311">
      <t>リヨウリツ</t>
    </rPh>
    <rPh sb="312" eb="314">
      <t>テイカ</t>
    </rPh>
    <rPh sb="315" eb="317">
      <t>ケネン</t>
    </rPh>
    <rPh sb="323" eb="325">
      <t>ロウスイ</t>
    </rPh>
    <rPh sb="325" eb="327">
      <t>カショ</t>
    </rPh>
    <rPh sb="328" eb="330">
      <t>シュウゼン</t>
    </rPh>
    <rPh sb="331" eb="332">
      <t>オコナ</t>
    </rPh>
    <rPh sb="339" eb="340">
      <t>キュウ</t>
    </rPh>
    <rPh sb="340" eb="342">
      <t>ハイスイ</t>
    </rPh>
    <rPh sb="343" eb="344">
      <t>カカ</t>
    </rPh>
    <rPh sb="345" eb="347">
      <t>シセツ</t>
    </rPh>
    <rPh sb="347" eb="349">
      <t>コウリツ</t>
    </rPh>
    <rPh sb="350" eb="351">
      <t>ヨ</t>
    </rPh>
    <rPh sb="358" eb="360">
      <t>ルイジ</t>
    </rPh>
    <rPh sb="360" eb="362">
      <t>ダンタイ</t>
    </rPh>
    <rPh sb="365" eb="366">
      <t>タカ</t>
    </rPh>
    <rPh sb="367" eb="368">
      <t>アタイ</t>
    </rPh>
    <phoneticPr fontId="4"/>
  </si>
  <si>
    <t xml:space="preserve"> 平成25～27年度にかけ統合簡易水道事業を行い国庫補助金を活用しながら、老朽化した施設・設備・管路の更新を行ってはいるものの、更新が必要となる施設等が今後増加していくため対応が必要となってくる。</t>
    <rPh sb="1" eb="3">
      <t>ヘイセイ</t>
    </rPh>
    <rPh sb="8" eb="10">
      <t>ネンド</t>
    </rPh>
    <rPh sb="13" eb="15">
      <t>トウゴウ</t>
    </rPh>
    <rPh sb="15" eb="17">
      <t>カンイ</t>
    </rPh>
    <rPh sb="17" eb="19">
      <t>スイドウ</t>
    </rPh>
    <rPh sb="19" eb="21">
      <t>ジギョウ</t>
    </rPh>
    <rPh sb="22" eb="23">
      <t>オコナ</t>
    </rPh>
    <rPh sb="24" eb="26">
      <t>コッコ</t>
    </rPh>
    <rPh sb="26" eb="29">
      <t>ホジョキン</t>
    </rPh>
    <rPh sb="30" eb="32">
      <t>カツヨウ</t>
    </rPh>
    <rPh sb="37" eb="40">
      <t>ロウキュウカ</t>
    </rPh>
    <rPh sb="42" eb="44">
      <t>シセツ</t>
    </rPh>
    <rPh sb="45" eb="47">
      <t>セツビ</t>
    </rPh>
    <rPh sb="48" eb="50">
      <t>カンロ</t>
    </rPh>
    <rPh sb="51" eb="53">
      <t>コウシン</t>
    </rPh>
    <rPh sb="54" eb="55">
      <t>オコナ</t>
    </rPh>
    <rPh sb="64" eb="66">
      <t>コウシン</t>
    </rPh>
    <rPh sb="67" eb="69">
      <t>ヒツヨウ</t>
    </rPh>
    <rPh sb="72" eb="74">
      <t>シセツ</t>
    </rPh>
    <rPh sb="74" eb="75">
      <t>ナド</t>
    </rPh>
    <rPh sb="76" eb="78">
      <t>コンゴ</t>
    </rPh>
    <rPh sb="78" eb="80">
      <t>ゾウカ</t>
    </rPh>
    <rPh sb="86" eb="88">
      <t>タイオウ</t>
    </rPh>
    <rPh sb="89" eb="9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</si>
</sst>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8F7-4456-9F8D-F87BDC2278B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0.44</c:v>
                </c:pt>
                <c:pt idx="4">
                  <c:v>0.52</c:v>
                </c:pt>
              </c:numCache>
            </c:numRef>
          </c:val>
          <c:smooth val="0"/>
          <c:extLst>
            <c:ext xmlns:c16="http://schemas.microsoft.com/office/drawing/2014/chart" uri="{C3380CC4-5D6E-409C-BE32-E72D297353CC}">
              <c16:uniqueId val="{00000001-88F7-4456-9F8D-F87BDC2278B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0</c:v>
                </c:pt>
                <c:pt idx="1">
                  <c:v>0</c:v>
                </c:pt>
                <c:pt idx="2">
                  <c:v>0</c:v>
                </c:pt>
                <c:pt idx="3">
                  <c:v>65.349999999999994</c:v>
                </c:pt>
                <c:pt idx="4">
                  <c:v>64.61</c:v>
                </c:pt>
              </c:numCache>
            </c:numRef>
          </c:val>
          <c:extLst>
            <c:ext xmlns:c16="http://schemas.microsoft.com/office/drawing/2014/chart" uri="{C3380CC4-5D6E-409C-BE32-E72D297353CC}">
              <c16:uniqueId val="{00000000-43CF-4F58-B1E3-2B782651423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50.24</c:v>
                </c:pt>
                <c:pt idx="4">
                  <c:v>50.29</c:v>
                </c:pt>
              </c:numCache>
            </c:numRef>
          </c:val>
          <c:smooth val="0"/>
          <c:extLst>
            <c:ext xmlns:c16="http://schemas.microsoft.com/office/drawing/2014/chart" uri="{C3380CC4-5D6E-409C-BE32-E72D297353CC}">
              <c16:uniqueId val="{00000001-43CF-4F58-B1E3-2B782651423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0</c:v>
                </c:pt>
                <c:pt idx="1">
                  <c:v>0</c:v>
                </c:pt>
                <c:pt idx="2">
                  <c:v>0</c:v>
                </c:pt>
                <c:pt idx="3">
                  <c:v>92.11</c:v>
                </c:pt>
                <c:pt idx="4">
                  <c:v>93.56</c:v>
                </c:pt>
              </c:numCache>
            </c:numRef>
          </c:val>
          <c:extLst>
            <c:ext xmlns:c16="http://schemas.microsoft.com/office/drawing/2014/chart" uri="{C3380CC4-5D6E-409C-BE32-E72D297353CC}">
              <c16:uniqueId val="{00000000-F45A-4FD1-B6FC-3C08FE95355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78.650000000000006</c:v>
                </c:pt>
                <c:pt idx="4">
                  <c:v>77.73</c:v>
                </c:pt>
              </c:numCache>
            </c:numRef>
          </c:val>
          <c:smooth val="0"/>
          <c:extLst>
            <c:ext xmlns:c16="http://schemas.microsoft.com/office/drawing/2014/chart" uri="{C3380CC4-5D6E-409C-BE32-E72D297353CC}">
              <c16:uniqueId val="{00000001-F45A-4FD1-B6FC-3C08FE95355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0</c:v>
                </c:pt>
                <c:pt idx="1">
                  <c:v>0</c:v>
                </c:pt>
                <c:pt idx="2">
                  <c:v>0</c:v>
                </c:pt>
                <c:pt idx="3">
                  <c:v>109.65</c:v>
                </c:pt>
                <c:pt idx="4">
                  <c:v>102.04</c:v>
                </c:pt>
              </c:numCache>
            </c:numRef>
          </c:val>
          <c:extLst>
            <c:ext xmlns:c16="http://schemas.microsoft.com/office/drawing/2014/chart" uri="{C3380CC4-5D6E-409C-BE32-E72D297353CC}">
              <c16:uniqueId val="{00000000-34A2-41D8-84B1-518D5DE67E5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104.47</c:v>
                </c:pt>
                <c:pt idx="4">
                  <c:v>103.81</c:v>
                </c:pt>
              </c:numCache>
            </c:numRef>
          </c:val>
          <c:smooth val="0"/>
          <c:extLst>
            <c:ext xmlns:c16="http://schemas.microsoft.com/office/drawing/2014/chart" uri="{C3380CC4-5D6E-409C-BE32-E72D297353CC}">
              <c16:uniqueId val="{00000001-34A2-41D8-84B1-518D5DE67E5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0</c:v>
                </c:pt>
                <c:pt idx="1">
                  <c:v>0</c:v>
                </c:pt>
                <c:pt idx="2">
                  <c:v>0</c:v>
                </c:pt>
                <c:pt idx="3" formatCode="#,##0.00;&quot;△&quot;#,##0.00">
                  <c:v>0</c:v>
                </c:pt>
                <c:pt idx="4">
                  <c:v>11.65</c:v>
                </c:pt>
              </c:numCache>
            </c:numRef>
          </c:val>
          <c:extLst>
            <c:ext xmlns:c16="http://schemas.microsoft.com/office/drawing/2014/chart" uri="{C3380CC4-5D6E-409C-BE32-E72D297353CC}">
              <c16:uniqueId val="{00000000-EFDF-4610-B8FB-753CE5767EA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45.14</c:v>
                </c:pt>
                <c:pt idx="4">
                  <c:v>45.85</c:v>
                </c:pt>
              </c:numCache>
            </c:numRef>
          </c:val>
          <c:smooth val="0"/>
          <c:extLst>
            <c:ext xmlns:c16="http://schemas.microsoft.com/office/drawing/2014/chart" uri="{C3380CC4-5D6E-409C-BE32-E72D297353CC}">
              <c16:uniqueId val="{00000001-EFDF-4610-B8FB-753CE5767EA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5C3-4971-B97B-0E144CC4C72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13.58</c:v>
                </c:pt>
                <c:pt idx="4">
                  <c:v>14.13</c:v>
                </c:pt>
              </c:numCache>
            </c:numRef>
          </c:val>
          <c:smooth val="0"/>
          <c:extLst>
            <c:ext xmlns:c16="http://schemas.microsoft.com/office/drawing/2014/chart" uri="{C3380CC4-5D6E-409C-BE32-E72D297353CC}">
              <c16:uniqueId val="{00000001-95C3-4971-B97B-0E144CC4C72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A5E-4EAA-96F4-2663DAAD826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16.399999999999999</c:v>
                </c:pt>
                <c:pt idx="4">
                  <c:v>25.66</c:v>
                </c:pt>
              </c:numCache>
            </c:numRef>
          </c:val>
          <c:smooth val="0"/>
          <c:extLst>
            <c:ext xmlns:c16="http://schemas.microsoft.com/office/drawing/2014/chart" uri="{C3380CC4-5D6E-409C-BE32-E72D297353CC}">
              <c16:uniqueId val="{00000001-BA5E-4EAA-96F4-2663DAAD826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0</c:v>
                </c:pt>
                <c:pt idx="1">
                  <c:v>0</c:v>
                </c:pt>
                <c:pt idx="2">
                  <c:v>0</c:v>
                </c:pt>
                <c:pt idx="3">
                  <c:v>886.05</c:v>
                </c:pt>
                <c:pt idx="4">
                  <c:v>880.5</c:v>
                </c:pt>
              </c:numCache>
            </c:numRef>
          </c:val>
          <c:extLst>
            <c:ext xmlns:c16="http://schemas.microsoft.com/office/drawing/2014/chart" uri="{C3380CC4-5D6E-409C-BE32-E72D297353CC}">
              <c16:uniqueId val="{00000000-8A81-4B57-8ED9-563B32A70D3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293.23</c:v>
                </c:pt>
                <c:pt idx="4">
                  <c:v>300.14</c:v>
                </c:pt>
              </c:numCache>
            </c:numRef>
          </c:val>
          <c:smooth val="0"/>
          <c:extLst>
            <c:ext xmlns:c16="http://schemas.microsoft.com/office/drawing/2014/chart" uri="{C3380CC4-5D6E-409C-BE32-E72D297353CC}">
              <c16:uniqueId val="{00000001-8A81-4B57-8ED9-563B32A70D3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614.85</c:v>
                </c:pt>
                <c:pt idx="4">
                  <c:v>595.61</c:v>
                </c:pt>
              </c:numCache>
            </c:numRef>
          </c:val>
          <c:extLst>
            <c:ext xmlns:c16="http://schemas.microsoft.com/office/drawing/2014/chart" uri="{C3380CC4-5D6E-409C-BE32-E72D297353CC}">
              <c16:uniqueId val="{00000000-F005-428D-92A6-A9DEACE7FA8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542.29999999999995</c:v>
                </c:pt>
                <c:pt idx="4">
                  <c:v>566.65</c:v>
                </c:pt>
              </c:numCache>
            </c:numRef>
          </c:val>
          <c:smooth val="0"/>
          <c:extLst>
            <c:ext xmlns:c16="http://schemas.microsoft.com/office/drawing/2014/chart" uri="{C3380CC4-5D6E-409C-BE32-E72D297353CC}">
              <c16:uniqueId val="{00000001-F005-428D-92A6-A9DEACE7FA8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0</c:v>
                </c:pt>
                <c:pt idx="1">
                  <c:v>0</c:v>
                </c:pt>
                <c:pt idx="2">
                  <c:v>0</c:v>
                </c:pt>
                <c:pt idx="3">
                  <c:v>101.66</c:v>
                </c:pt>
                <c:pt idx="4">
                  <c:v>99.11</c:v>
                </c:pt>
              </c:numCache>
            </c:numRef>
          </c:val>
          <c:extLst>
            <c:ext xmlns:c16="http://schemas.microsoft.com/office/drawing/2014/chart" uri="{C3380CC4-5D6E-409C-BE32-E72D297353CC}">
              <c16:uniqueId val="{00000000-5823-4E1F-907A-C01EB706619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87.51</c:v>
                </c:pt>
                <c:pt idx="4">
                  <c:v>84.77</c:v>
                </c:pt>
              </c:numCache>
            </c:numRef>
          </c:val>
          <c:smooth val="0"/>
          <c:extLst>
            <c:ext xmlns:c16="http://schemas.microsoft.com/office/drawing/2014/chart" uri="{C3380CC4-5D6E-409C-BE32-E72D297353CC}">
              <c16:uniqueId val="{00000001-5823-4E1F-907A-C01EB706619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0</c:v>
                </c:pt>
                <c:pt idx="1">
                  <c:v>0</c:v>
                </c:pt>
                <c:pt idx="2">
                  <c:v>0</c:v>
                </c:pt>
                <c:pt idx="3">
                  <c:v>183.61</c:v>
                </c:pt>
                <c:pt idx="4">
                  <c:v>188.36</c:v>
                </c:pt>
              </c:numCache>
            </c:numRef>
          </c:val>
          <c:extLst>
            <c:ext xmlns:c16="http://schemas.microsoft.com/office/drawing/2014/chart" uri="{C3380CC4-5D6E-409C-BE32-E72D297353CC}">
              <c16:uniqueId val="{00000000-E33C-4BCB-AE0C-045D484E73E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218.42</c:v>
                </c:pt>
                <c:pt idx="4">
                  <c:v>227.27</c:v>
                </c:pt>
              </c:numCache>
            </c:numRef>
          </c:val>
          <c:smooth val="0"/>
          <c:extLst>
            <c:ext xmlns:c16="http://schemas.microsoft.com/office/drawing/2014/chart" uri="{C3380CC4-5D6E-409C-BE32-E72D297353CC}">
              <c16:uniqueId val="{00000001-E33C-4BCB-AE0C-045D484E73E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長野県　喬木村</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6393</v>
      </c>
      <c r="AM8" s="70"/>
      <c r="AN8" s="70"/>
      <c r="AO8" s="70"/>
      <c r="AP8" s="70"/>
      <c r="AQ8" s="70"/>
      <c r="AR8" s="70"/>
      <c r="AS8" s="70"/>
      <c r="AT8" s="66">
        <f>データ!$S$6</f>
        <v>66.61</v>
      </c>
      <c r="AU8" s="67"/>
      <c r="AV8" s="67"/>
      <c r="AW8" s="67"/>
      <c r="AX8" s="67"/>
      <c r="AY8" s="67"/>
      <c r="AZ8" s="67"/>
      <c r="BA8" s="67"/>
      <c r="BB8" s="69">
        <f>データ!$T$6</f>
        <v>95.98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67.319999999999993</v>
      </c>
      <c r="J10" s="67"/>
      <c r="K10" s="67"/>
      <c r="L10" s="67"/>
      <c r="M10" s="67"/>
      <c r="N10" s="67"/>
      <c r="O10" s="68"/>
      <c r="P10" s="69">
        <f>データ!$P$6</f>
        <v>98.3</v>
      </c>
      <c r="Q10" s="69"/>
      <c r="R10" s="69"/>
      <c r="S10" s="69"/>
      <c r="T10" s="69"/>
      <c r="U10" s="69"/>
      <c r="V10" s="69"/>
      <c r="W10" s="70">
        <f>データ!$Q$6</f>
        <v>3473</v>
      </c>
      <c r="X10" s="70"/>
      <c r="Y10" s="70"/>
      <c r="Z10" s="70"/>
      <c r="AA10" s="70"/>
      <c r="AB10" s="70"/>
      <c r="AC10" s="70"/>
      <c r="AD10" s="2"/>
      <c r="AE10" s="2"/>
      <c r="AF10" s="2"/>
      <c r="AG10" s="2"/>
      <c r="AH10" s="4"/>
      <c r="AI10" s="4"/>
      <c r="AJ10" s="4"/>
      <c r="AK10" s="4"/>
      <c r="AL10" s="70">
        <f>データ!$U$6</f>
        <v>6261</v>
      </c>
      <c r="AM10" s="70"/>
      <c r="AN10" s="70"/>
      <c r="AO10" s="70"/>
      <c r="AP10" s="70"/>
      <c r="AQ10" s="70"/>
      <c r="AR10" s="70"/>
      <c r="AS10" s="70"/>
      <c r="AT10" s="66">
        <f>データ!$V$6</f>
        <v>12.01</v>
      </c>
      <c r="AU10" s="67"/>
      <c r="AV10" s="67"/>
      <c r="AW10" s="67"/>
      <c r="AX10" s="67"/>
      <c r="AY10" s="67"/>
      <c r="AZ10" s="67"/>
      <c r="BA10" s="67"/>
      <c r="BB10" s="69">
        <f>データ!$W$6</f>
        <v>521.32000000000005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104</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xTHGsAXfawm9G47dngHFi96O30qzYQEvWBIfl1X8jjDCaqvmSj6Uw0JVoaL9pO3yTzUUuDX/qlBvN52cuXByxw==" saltValue="L8yhGb8lH+X23NOU+Y1Gh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204153</v>
      </c>
      <c r="D6" s="34">
        <f t="shared" si="3"/>
        <v>46</v>
      </c>
      <c r="E6" s="34">
        <f t="shared" si="3"/>
        <v>1</v>
      </c>
      <c r="F6" s="34">
        <f t="shared" si="3"/>
        <v>0</v>
      </c>
      <c r="G6" s="34">
        <f t="shared" si="3"/>
        <v>1</v>
      </c>
      <c r="H6" s="34" t="str">
        <f t="shared" si="3"/>
        <v>長野県　喬木村</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67.319999999999993</v>
      </c>
      <c r="P6" s="35">
        <f t="shared" si="3"/>
        <v>98.3</v>
      </c>
      <c r="Q6" s="35">
        <f t="shared" si="3"/>
        <v>3473</v>
      </c>
      <c r="R6" s="35">
        <f t="shared" si="3"/>
        <v>6393</v>
      </c>
      <c r="S6" s="35">
        <f t="shared" si="3"/>
        <v>66.61</v>
      </c>
      <c r="T6" s="35">
        <f t="shared" si="3"/>
        <v>95.98</v>
      </c>
      <c r="U6" s="35">
        <f t="shared" si="3"/>
        <v>6261</v>
      </c>
      <c r="V6" s="35">
        <f t="shared" si="3"/>
        <v>12.01</v>
      </c>
      <c r="W6" s="35">
        <f t="shared" si="3"/>
        <v>521.32000000000005</v>
      </c>
      <c r="X6" s="36" t="str">
        <f>IF(X7="",NA(),X7)</f>
        <v>-</v>
      </c>
      <c r="Y6" s="36" t="str">
        <f t="shared" ref="Y6:AG6" si="4">IF(Y7="",NA(),Y7)</f>
        <v>-</v>
      </c>
      <c r="Z6" s="36" t="str">
        <f t="shared" si="4"/>
        <v>-</v>
      </c>
      <c r="AA6" s="36">
        <f t="shared" si="4"/>
        <v>109.65</v>
      </c>
      <c r="AB6" s="36">
        <f t="shared" si="4"/>
        <v>102.04</v>
      </c>
      <c r="AC6" s="36" t="str">
        <f t="shared" si="4"/>
        <v>-</v>
      </c>
      <c r="AD6" s="36" t="str">
        <f t="shared" si="4"/>
        <v>-</v>
      </c>
      <c r="AE6" s="36" t="str">
        <f t="shared" si="4"/>
        <v>-</v>
      </c>
      <c r="AF6" s="36">
        <f t="shared" si="4"/>
        <v>104.47</v>
      </c>
      <c r="AG6" s="36">
        <f t="shared" si="4"/>
        <v>103.81</v>
      </c>
      <c r="AH6" s="35" t="str">
        <f>IF(AH7="","",IF(AH7="-","【-】","【"&amp;SUBSTITUTE(TEXT(AH7,"#,##0.00"),"-","△")&amp;"】"))</f>
        <v>【112.83】</v>
      </c>
      <c r="AI6" s="36" t="str">
        <f>IF(AI7="",NA(),AI7)</f>
        <v>-</v>
      </c>
      <c r="AJ6" s="36" t="str">
        <f t="shared" ref="AJ6:AR6" si="5">IF(AJ7="",NA(),AJ7)</f>
        <v>-</v>
      </c>
      <c r="AK6" s="36" t="str">
        <f t="shared" si="5"/>
        <v>-</v>
      </c>
      <c r="AL6" s="35">
        <f t="shared" si="5"/>
        <v>0</v>
      </c>
      <c r="AM6" s="35">
        <f t="shared" si="5"/>
        <v>0</v>
      </c>
      <c r="AN6" s="36" t="str">
        <f t="shared" si="5"/>
        <v>-</v>
      </c>
      <c r="AO6" s="36" t="str">
        <f t="shared" si="5"/>
        <v>-</v>
      </c>
      <c r="AP6" s="36" t="str">
        <f t="shared" si="5"/>
        <v>-</v>
      </c>
      <c r="AQ6" s="36">
        <f t="shared" si="5"/>
        <v>16.399999999999999</v>
      </c>
      <c r="AR6" s="36">
        <f t="shared" si="5"/>
        <v>25.66</v>
      </c>
      <c r="AS6" s="35" t="str">
        <f>IF(AS7="","",IF(AS7="-","【-】","【"&amp;SUBSTITUTE(TEXT(AS7,"#,##0.00"),"-","△")&amp;"】"))</f>
        <v>【1.05】</v>
      </c>
      <c r="AT6" s="36" t="str">
        <f>IF(AT7="",NA(),AT7)</f>
        <v>-</v>
      </c>
      <c r="AU6" s="36" t="str">
        <f t="shared" ref="AU6:BC6" si="6">IF(AU7="",NA(),AU7)</f>
        <v>-</v>
      </c>
      <c r="AV6" s="36" t="str">
        <f t="shared" si="6"/>
        <v>-</v>
      </c>
      <c r="AW6" s="36">
        <f t="shared" si="6"/>
        <v>886.05</v>
      </c>
      <c r="AX6" s="36">
        <f t="shared" si="6"/>
        <v>880.5</v>
      </c>
      <c r="AY6" s="36" t="str">
        <f t="shared" si="6"/>
        <v>-</v>
      </c>
      <c r="AZ6" s="36" t="str">
        <f t="shared" si="6"/>
        <v>-</v>
      </c>
      <c r="BA6" s="36" t="str">
        <f t="shared" si="6"/>
        <v>-</v>
      </c>
      <c r="BB6" s="36">
        <f t="shared" si="6"/>
        <v>293.23</v>
      </c>
      <c r="BC6" s="36">
        <f t="shared" si="6"/>
        <v>300.14</v>
      </c>
      <c r="BD6" s="35" t="str">
        <f>IF(BD7="","",IF(BD7="-","【-】","【"&amp;SUBSTITUTE(TEXT(BD7,"#,##0.00"),"-","△")&amp;"】"))</f>
        <v>【261.93】</v>
      </c>
      <c r="BE6" s="36" t="str">
        <f>IF(BE7="",NA(),BE7)</f>
        <v>-</v>
      </c>
      <c r="BF6" s="36" t="str">
        <f t="shared" ref="BF6:BN6" si="7">IF(BF7="",NA(),BF7)</f>
        <v>-</v>
      </c>
      <c r="BG6" s="36" t="str">
        <f t="shared" si="7"/>
        <v>-</v>
      </c>
      <c r="BH6" s="36">
        <f t="shared" si="7"/>
        <v>614.85</v>
      </c>
      <c r="BI6" s="36">
        <f t="shared" si="7"/>
        <v>595.61</v>
      </c>
      <c r="BJ6" s="36" t="str">
        <f t="shared" si="7"/>
        <v>-</v>
      </c>
      <c r="BK6" s="36" t="str">
        <f t="shared" si="7"/>
        <v>-</v>
      </c>
      <c r="BL6" s="36" t="str">
        <f t="shared" si="7"/>
        <v>-</v>
      </c>
      <c r="BM6" s="36">
        <f t="shared" si="7"/>
        <v>542.29999999999995</v>
      </c>
      <c r="BN6" s="36">
        <f t="shared" si="7"/>
        <v>566.65</v>
      </c>
      <c r="BO6" s="35" t="str">
        <f>IF(BO7="","",IF(BO7="-","【-】","【"&amp;SUBSTITUTE(TEXT(BO7,"#,##0.00"),"-","△")&amp;"】"))</f>
        <v>【270.46】</v>
      </c>
      <c r="BP6" s="36" t="str">
        <f>IF(BP7="",NA(),BP7)</f>
        <v>-</v>
      </c>
      <c r="BQ6" s="36" t="str">
        <f t="shared" ref="BQ6:BY6" si="8">IF(BQ7="",NA(),BQ7)</f>
        <v>-</v>
      </c>
      <c r="BR6" s="36" t="str">
        <f t="shared" si="8"/>
        <v>-</v>
      </c>
      <c r="BS6" s="36">
        <f t="shared" si="8"/>
        <v>101.66</v>
      </c>
      <c r="BT6" s="36">
        <f t="shared" si="8"/>
        <v>99.11</v>
      </c>
      <c r="BU6" s="36" t="str">
        <f t="shared" si="8"/>
        <v>-</v>
      </c>
      <c r="BV6" s="36" t="str">
        <f t="shared" si="8"/>
        <v>-</v>
      </c>
      <c r="BW6" s="36" t="str">
        <f t="shared" si="8"/>
        <v>-</v>
      </c>
      <c r="BX6" s="36">
        <f t="shared" si="8"/>
        <v>87.51</v>
      </c>
      <c r="BY6" s="36">
        <f t="shared" si="8"/>
        <v>84.77</v>
      </c>
      <c r="BZ6" s="35" t="str">
        <f>IF(BZ7="","",IF(BZ7="-","【-】","【"&amp;SUBSTITUTE(TEXT(BZ7,"#,##0.00"),"-","△")&amp;"】"))</f>
        <v>【103.91】</v>
      </c>
      <c r="CA6" s="36" t="str">
        <f>IF(CA7="",NA(),CA7)</f>
        <v>-</v>
      </c>
      <c r="CB6" s="36" t="str">
        <f t="shared" ref="CB6:CJ6" si="9">IF(CB7="",NA(),CB7)</f>
        <v>-</v>
      </c>
      <c r="CC6" s="36" t="str">
        <f t="shared" si="9"/>
        <v>-</v>
      </c>
      <c r="CD6" s="36">
        <f t="shared" si="9"/>
        <v>183.61</v>
      </c>
      <c r="CE6" s="36">
        <f t="shared" si="9"/>
        <v>188.36</v>
      </c>
      <c r="CF6" s="36" t="str">
        <f t="shared" si="9"/>
        <v>-</v>
      </c>
      <c r="CG6" s="36" t="str">
        <f t="shared" si="9"/>
        <v>-</v>
      </c>
      <c r="CH6" s="36" t="str">
        <f t="shared" si="9"/>
        <v>-</v>
      </c>
      <c r="CI6" s="36">
        <f t="shared" si="9"/>
        <v>218.42</v>
      </c>
      <c r="CJ6" s="36">
        <f t="shared" si="9"/>
        <v>227.27</v>
      </c>
      <c r="CK6" s="35" t="str">
        <f>IF(CK7="","",IF(CK7="-","【-】","【"&amp;SUBSTITUTE(TEXT(CK7,"#,##0.00"),"-","△")&amp;"】"))</f>
        <v>【167.11】</v>
      </c>
      <c r="CL6" s="36" t="str">
        <f>IF(CL7="",NA(),CL7)</f>
        <v>-</v>
      </c>
      <c r="CM6" s="36" t="str">
        <f t="shared" ref="CM6:CU6" si="10">IF(CM7="",NA(),CM7)</f>
        <v>-</v>
      </c>
      <c r="CN6" s="36" t="str">
        <f t="shared" si="10"/>
        <v>-</v>
      </c>
      <c r="CO6" s="36">
        <f t="shared" si="10"/>
        <v>65.349999999999994</v>
      </c>
      <c r="CP6" s="36">
        <f t="shared" si="10"/>
        <v>64.61</v>
      </c>
      <c r="CQ6" s="36" t="str">
        <f t="shared" si="10"/>
        <v>-</v>
      </c>
      <c r="CR6" s="36" t="str">
        <f t="shared" si="10"/>
        <v>-</v>
      </c>
      <c r="CS6" s="36" t="str">
        <f t="shared" si="10"/>
        <v>-</v>
      </c>
      <c r="CT6" s="36">
        <f t="shared" si="10"/>
        <v>50.24</v>
      </c>
      <c r="CU6" s="36">
        <f t="shared" si="10"/>
        <v>50.29</v>
      </c>
      <c r="CV6" s="35" t="str">
        <f>IF(CV7="","",IF(CV7="-","【-】","【"&amp;SUBSTITUTE(TEXT(CV7,"#,##0.00"),"-","△")&amp;"】"))</f>
        <v>【60.27】</v>
      </c>
      <c r="CW6" s="36" t="str">
        <f>IF(CW7="",NA(),CW7)</f>
        <v>-</v>
      </c>
      <c r="CX6" s="36" t="str">
        <f t="shared" ref="CX6:DF6" si="11">IF(CX7="",NA(),CX7)</f>
        <v>-</v>
      </c>
      <c r="CY6" s="36" t="str">
        <f t="shared" si="11"/>
        <v>-</v>
      </c>
      <c r="CZ6" s="36">
        <f t="shared" si="11"/>
        <v>92.11</v>
      </c>
      <c r="DA6" s="36">
        <f t="shared" si="11"/>
        <v>93.56</v>
      </c>
      <c r="DB6" s="36" t="str">
        <f t="shared" si="11"/>
        <v>-</v>
      </c>
      <c r="DC6" s="36" t="str">
        <f t="shared" si="11"/>
        <v>-</v>
      </c>
      <c r="DD6" s="36" t="str">
        <f t="shared" si="11"/>
        <v>-</v>
      </c>
      <c r="DE6" s="36">
        <f t="shared" si="11"/>
        <v>78.650000000000006</v>
      </c>
      <c r="DF6" s="36">
        <f t="shared" si="11"/>
        <v>77.73</v>
      </c>
      <c r="DG6" s="35" t="str">
        <f>IF(DG7="","",IF(DG7="-","【-】","【"&amp;SUBSTITUTE(TEXT(DG7,"#,##0.00"),"-","△")&amp;"】"))</f>
        <v>【89.92】</v>
      </c>
      <c r="DH6" s="36" t="str">
        <f>IF(DH7="",NA(),DH7)</f>
        <v>-</v>
      </c>
      <c r="DI6" s="36" t="str">
        <f t="shared" ref="DI6:DQ6" si="12">IF(DI7="",NA(),DI7)</f>
        <v>-</v>
      </c>
      <c r="DJ6" s="36" t="str">
        <f t="shared" si="12"/>
        <v>-</v>
      </c>
      <c r="DK6" s="35">
        <f t="shared" si="12"/>
        <v>0</v>
      </c>
      <c r="DL6" s="36">
        <f t="shared" si="12"/>
        <v>11.65</v>
      </c>
      <c r="DM6" s="36" t="str">
        <f t="shared" si="12"/>
        <v>-</v>
      </c>
      <c r="DN6" s="36" t="str">
        <f t="shared" si="12"/>
        <v>-</v>
      </c>
      <c r="DO6" s="36" t="str">
        <f t="shared" si="12"/>
        <v>-</v>
      </c>
      <c r="DP6" s="36">
        <f t="shared" si="12"/>
        <v>45.14</v>
      </c>
      <c r="DQ6" s="36">
        <f t="shared" si="12"/>
        <v>45.85</v>
      </c>
      <c r="DR6" s="35" t="str">
        <f>IF(DR7="","",IF(DR7="-","【-】","【"&amp;SUBSTITUTE(TEXT(DR7,"#,##0.00"),"-","△")&amp;"】"))</f>
        <v>【48.85】</v>
      </c>
      <c r="DS6" s="36" t="str">
        <f>IF(DS7="",NA(),DS7)</f>
        <v>-</v>
      </c>
      <c r="DT6" s="36" t="str">
        <f t="shared" ref="DT6:EB6" si="13">IF(DT7="",NA(),DT7)</f>
        <v>-</v>
      </c>
      <c r="DU6" s="36" t="str">
        <f t="shared" si="13"/>
        <v>-</v>
      </c>
      <c r="DV6" s="35">
        <f t="shared" si="13"/>
        <v>0</v>
      </c>
      <c r="DW6" s="35">
        <f t="shared" si="13"/>
        <v>0</v>
      </c>
      <c r="DX6" s="36" t="str">
        <f t="shared" si="13"/>
        <v>-</v>
      </c>
      <c r="DY6" s="36" t="str">
        <f t="shared" si="13"/>
        <v>-</v>
      </c>
      <c r="DZ6" s="36" t="str">
        <f t="shared" si="13"/>
        <v>-</v>
      </c>
      <c r="EA6" s="36">
        <f t="shared" si="13"/>
        <v>13.58</v>
      </c>
      <c r="EB6" s="36">
        <f t="shared" si="13"/>
        <v>14.13</v>
      </c>
      <c r="EC6" s="35" t="str">
        <f>IF(EC7="","",IF(EC7="-","【-】","【"&amp;SUBSTITUTE(TEXT(EC7,"#,##0.00"),"-","△")&amp;"】"))</f>
        <v>【17.80】</v>
      </c>
      <c r="ED6" s="36" t="str">
        <f>IF(ED7="",NA(),ED7)</f>
        <v>-</v>
      </c>
      <c r="EE6" s="36" t="str">
        <f t="shared" ref="EE6:EM6" si="14">IF(EE7="",NA(),EE7)</f>
        <v>-</v>
      </c>
      <c r="EF6" s="36" t="str">
        <f t="shared" si="14"/>
        <v>-</v>
      </c>
      <c r="EG6" s="35">
        <f t="shared" si="14"/>
        <v>0</v>
      </c>
      <c r="EH6" s="35">
        <f t="shared" si="14"/>
        <v>0</v>
      </c>
      <c r="EI6" s="36" t="str">
        <f t="shared" si="14"/>
        <v>-</v>
      </c>
      <c r="EJ6" s="36" t="str">
        <f t="shared" si="14"/>
        <v>-</v>
      </c>
      <c r="EK6" s="36" t="str">
        <f t="shared" si="14"/>
        <v>-</v>
      </c>
      <c r="EL6" s="36">
        <f t="shared" si="14"/>
        <v>0.44</v>
      </c>
      <c r="EM6" s="36">
        <f t="shared" si="14"/>
        <v>0.52</v>
      </c>
      <c r="EN6" s="35" t="str">
        <f>IF(EN7="","",IF(EN7="-","【-】","【"&amp;SUBSTITUTE(TEXT(EN7,"#,##0.00"),"-","△")&amp;"】"))</f>
        <v>【0.70】</v>
      </c>
    </row>
    <row r="7" spans="1:144" s="37" customFormat="1" x14ac:dyDescent="0.15">
      <c r="A7" s="29"/>
      <c r="B7" s="38">
        <v>2018</v>
      </c>
      <c r="C7" s="38">
        <v>204153</v>
      </c>
      <c r="D7" s="38">
        <v>46</v>
      </c>
      <c r="E7" s="38">
        <v>1</v>
      </c>
      <c r="F7" s="38">
        <v>0</v>
      </c>
      <c r="G7" s="38">
        <v>1</v>
      </c>
      <c r="H7" s="38" t="s">
        <v>92</v>
      </c>
      <c r="I7" s="38" t="s">
        <v>93</v>
      </c>
      <c r="J7" s="38" t="s">
        <v>94</v>
      </c>
      <c r="K7" s="38" t="s">
        <v>95</v>
      </c>
      <c r="L7" s="38" t="s">
        <v>96</v>
      </c>
      <c r="M7" s="38" t="s">
        <v>97</v>
      </c>
      <c r="N7" s="39" t="s">
        <v>98</v>
      </c>
      <c r="O7" s="39">
        <v>67.319999999999993</v>
      </c>
      <c r="P7" s="39">
        <v>98.3</v>
      </c>
      <c r="Q7" s="39">
        <v>3473</v>
      </c>
      <c r="R7" s="39">
        <v>6393</v>
      </c>
      <c r="S7" s="39">
        <v>66.61</v>
      </c>
      <c r="T7" s="39">
        <v>95.98</v>
      </c>
      <c r="U7" s="39">
        <v>6261</v>
      </c>
      <c r="V7" s="39">
        <v>12.01</v>
      </c>
      <c r="W7" s="39">
        <v>521.32000000000005</v>
      </c>
      <c r="X7" s="39" t="s">
        <v>98</v>
      </c>
      <c r="Y7" s="39" t="s">
        <v>98</v>
      </c>
      <c r="Z7" s="39" t="s">
        <v>98</v>
      </c>
      <c r="AA7" s="39">
        <v>109.65</v>
      </c>
      <c r="AB7" s="39">
        <v>102.04</v>
      </c>
      <c r="AC7" s="39" t="s">
        <v>98</v>
      </c>
      <c r="AD7" s="39" t="s">
        <v>98</v>
      </c>
      <c r="AE7" s="39" t="s">
        <v>98</v>
      </c>
      <c r="AF7" s="39">
        <v>104.47</v>
      </c>
      <c r="AG7" s="39">
        <v>103.81</v>
      </c>
      <c r="AH7" s="39">
        <v>112.83</v>
      </c>
      <c r="AI7" s="39" t="s">
        <v>98</v>
      </c>
      <c r="AJ7" s="39" t="s">
        <v>98</v>
      </c>
      <c r="AK7" s="39" t="s">
        <v>98</v>
      </c>
      <c r="AL7" s="39">
        <v>0</v>
      </c>
      <c r="AM7" s="39">
        <v>0</v>
      </c>
      <c r="AN7" s="39" t="s">
        <v>98</v>
      </c>
      <c r="AO7" s="39" t="s">
        <v>98</v>
      </c>
      <c r="AP7" s="39" t="s">
        <v>98</v>
      </c>
      <c r="AQ7" s="39">
        <v>16.399999999999999</v>
      </c>
      <c r="AR7" s="39">
        <v>25.66</v>
      </c>
      <c r="AS7" s="39">
        <v>1.05</v>
      </c>
      <c r="AT7" s="39" t="s">
        <v>98</v>
      </c>
      <c r="AU7" s="39" t="s">
        <v>98</v>
      </c>
      <c r="AV7" s="39" t="s">
        <v>98</v>
      </c>
      <c r="AW7" s="39">
        <v>886.05</v>
      </c>
      <c r="AX7" s="39">
        <v>880.5</v>
      </c>
      <c r="AY7" s="39" t="s">
        <v>98</v>
      </c>
      <c r="AZ7" s="39" t="s">
        <v>98</v>
      </c>
      <c r="BA7" s="39" t="s">
        <v>98</v>
      </c>
      <c r="BB7" s="39">
        <v>293.23</v>
      </c>
      <c r="BC7" s="39">
        <v>300.14</v>
      </c>
      <c r="BD7" s="39">
        <v>261.93</v>
      </c>
      <c r="BE7" s="39" t="s">
        <v>98</v>
      </c>
      <c r="BF7" s="39" t="s">
        <v>98</v>
      </c>
      <c r="BG7" s="39" t="s">
        <v>98</v>
      </c>
      <c r="BH7" s="39">
        <v>614.85</v>
      </c>
      <c r="BI7" s="39">
        <v>595.61</v>
      </c>
      <c r="BJ7" s="39" t="s">
        <v>98</v>
      </c>
      <c r="BK7" s="39" t="s">
        <v>98</v>
      </c>
      <c r="BL7" s="39" t="s">
        <v>98</v>
      </c>
      <c r="BM7" s="39">
        <v>542.29999999999995</v>
      </c>
      <c r="BN7" s="39">
        <v>566.65</v>
      </c>
      <c r="BO7" s="39">
        <v>270.45999999999998</v>
      </c>
      <c r="BP7" s="39" t="s">
        <v>98</v>
      </c>
      <c r="BQ7" s="39" t="s">
        <v>98</v>
      </c>
      <c r="BR7" s="39" t="s">
        <v>98</v>
      </c>
      <c r="BS7" s="39">
        <v>101.66</v>
      </c>
      <c r="BT7" s="39">
        <v>99.11</v>
      </c>
      <c r="BU7" s="39" t="s">
        <v>98</v>
      </c>
      <c r="BV7" s="39" t="s">
        <v>98</v>
      </c>
      <c r="BW7" s="39" t="s">
        <v>98</v>
      </c>
      <c r="BX7" s="39">
        <v>87.51</v>
      </c>
      <c r="BY7" s="39">
        <v>84.77</v>
      </c>
      <c r="BZ7" s="39">
        <v>103.91</v>
      </c>
      <c r="CA7" s="39" t="s">
        <v>98</v>
      </c>
      <c r="CB7" s="39" t="s">
        <v>98</v>
      </c>
      <c r="CC7" s="39" t="s">
        <v>98</v>
      </c>
      <c r="CD7" s="39">
        <v>183.61</v>
      </c>
      <c r="CE7" s="39">
        <v>188.36</v>
      </c>
      <c r="CF7" s="39" t="s">
        <v>98</v>
      </c>
      <c r="CG7" s="39" t="s">
        <v>98</v>
      </c>
      <c r="CH7" s="39" t="s">
        <v>98</v>
      </c>
      <c r="CI7" s="39">
        <v>218.42</v>
      </c>
      <c r="CJ7" s="39">
        <v>227.27</v>
      </c>
      <c r="CK7" s="39">
        <v>167.11</v>
      </c>
      <c r="CL7" s="39" t="s">
        <v>98</v>
      </c>
      <c r="CM7" s="39" t="s">
        <v>98</v>
      </c>
      <c r="CN7" s="39" t="s">
        <v>98</v>
      </c>
      <c r="CO7" s="39">
        <v>65.349999999999994</v>
      </c>
      <c r="CP7" s="39">
        <v>64.61</v>
      </c>
      <c r="CQ7" s="39" t="s">
        <v>98</v>
      </c>
      <c r="CR7" s="39" t="s">
        <v>98</v>
      </c>
      <c r="CS7" s="39" t="s">
        <v>98</v>
      </c>
      <c r="CT7" s="39">
        <v>50.24</v>
      </c>
      <c r="CU7" s="39">
        <v>50.29</v>
      </c>
      <c r="CV7" s="39">
        <v>60.27</v>
      </c>
      <c r="CW7" s="39" t="s">
        <v>98</v>
      </c>
      <c r="CX7" s="39" t="s">
        <v>98</v>
      </c>
      <c r="CY7" s="39" t="s">
        <v>98</v>
      </c>
      <c r="CZ7" s="39">
        <v>92.11</v>
      </c>
      <c r="DA7" s="39">
        <v>93.56</v>
      </c>
      <c r="DB7" s="39" t="s">
        <v>98</v>
      </c>
      <c r="DC7" s="39" t="s">
        <v>98</v>
      </c>
      <c r="DD7" s="39" t="s">
        <v>98</v>
      </c>
      <c r="DE7" s="39">
        <v>78.650000000000006</v>
      </c>
      <c r="DF7" s="39">
        <v>77.73</v>
      </c>
      <c r="DG7" s="39">
        <v>89.92</v>
      </c>
      <c r="DH7" s="39" t="s">
        <v>98</v>
      </c>
      <c r="DI7" s="39" t="s">
        <v>98</v>
      </c>
      <c r="DJ7" s="39" t="s">
        <v>98</v>
      </c>
      <c r="DK7" s="39">
        <v>0</v>
      </c>
      <c r="DL7" s="39">
        <v>11.65</v>
      </c>
      <c r="DM7" s="39" t="s">
        <v>98</v>
      </c>
      <c r="DN7" s="39" t="s">
        <v>98</v>
      </c>
      <c r="DO7" s="39" t="s">
        <v>98</v>
      </c>
      <c r="DP7" s="39">
        <v>45.14</v>
      </c>
      <c r="DQ7" s="39">
        <v>45.85</v>
      </c>
      <c r="DR7" s="39">
        <v>48.85</v>
      </c>
      <c r="DS7" s="39" t="s">
        <v>98</v>
      </c>
      <c r="DT7" s="39" t="s">
        <v>98</v>
      </c>
      <c r="DU7" s="39" t="s">
        <v>98</v>
      </c>
      <c r="DV7" s="39">
        <v>0</v>
      </c>
      <c r="DW7" s="39">
        <v>0</v>
      </c>
      <c r="DX7" s="39" t="s">
        <v>98</v>
      </c>
      <c r="DY7" s="39" t="s">
        <v>98</v>
      </c>
      <c r="DZ7" s="39" t="s">
        <v>98</v>
      </c>
      <c r="EA7" s="39">
        <v>13.58</v>
      </c>
      <c r="EB7" s="39">
        <v>14.13</v>
      </c>
      <c r="EC7" s="39">
        <v>17.8</v>
      </c>
      <c r="ED7" s="39" t="s">
        <v>98</v>
      </c>
      <c r="EE7" s="39" t="s">
        <v>98</v>
      </c>
      <c r="EF7" s="39" t="s">
        <v>98</v>
      </c>
      <c r="EG7" s="39">
        <v>0</v>
      </c>
      <c r="EH7" s="39">
        <v>0</v>
      </c>
      <c r="EI7" s="39" t="s">
        <v>98</v>
      </c>
      <c r="EJ7" s="39" t="s">
        <v>98</v>
      </c>
      <c r="EK7" s="39" t="s">
        <v>98</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2020-02-06T01:22:50Z</cp:lastPrinted>
  <dcterms:created xsi:type="dcterms:W3CDTF">2019-12-05T04:16:19Z</dcterms:created>
  <dcterms:modified xsi:type="dcterms:W3CDTF">2020-03-02T04:30:10Z</dcterms:modified>
  <cp:category/>
</cp:coreProperties>
</file>