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5　南信州地域振興局\204030 高森町\"/>
    </mc:Choice>
  </mc:AlternateContent>
  <workbookProtection workbookAlgorithmName="SHA-512" workbookHashValue="fQH6HsRE32/PMTZXeZ+iLdXKMV8nXnfvMX8DT8qDQgqR2I3XRN/xCAKfpR5uZ9xrzY9aenDg2JtFESE7kPPdEw==" workbookSaltValue="p4J0vCUeeqyBf0DNfpH2VQ==" workbookSpinCount="100000" lockStructure="1"/>
  <bookViews>
    <workbookView xWindow="930" yWindow="0" windowWidth="14370" windowHeight="122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<sst xmlns="http://schemas.openxmlformats.org/spreadsheetml/2006/main" count="228" uniqueCount="116">
  <si>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</si>
  <si>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</si>
  <si>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</si>
  <si>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</si>
  <si>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</si>
  <si>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</si>
  <si>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</si>
  <si>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</si>
  <si>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</si>
  <si>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</si>
  <si>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</si>
  <si>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</si>
  <si>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</si>
  <si>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</si>
  <si>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</si>
  <si>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</si>
  <si>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</si>
  <si>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</si>
  <si>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</si>
  <si>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</si>
  <si>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</si>
  <si>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</si>
  <si>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</si>
  <si>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</si>
  <si>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</si>
  <si>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</si>
  <si>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</si>
  <si>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</si>
  <si>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</si>
  <si>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</si>
  <si>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</si>
  <si>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</si>
  <si>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</si>
  <si>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</si>
  <si>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</si>
  <si>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</si>
  <si>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</si>
  <si>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</si>
  <si>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</si>
  <si>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</si>
  <si>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</si>
  <si>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</si>
  <si>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</si>
  <si>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</si>
  <si>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</si>
  <si>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</si>
  <si>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</si>
  <si>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</si>
  <si>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</si>
  <si>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</si>
  <si>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</si>
  <si>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</si>
  <si>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</si>
  <si>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</si>
  <si>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</si>
  <si>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</si>
  <si>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</si>
  <si>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</si>
  <si>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</si>
  <si>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</si>
  <si>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</si>
  <si>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</si>
  <si>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</si>
  <si>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</si>
  <si>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</si>
  <si>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</si>
  <si>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</si>
  <si>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</si>
  <si>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</si>
  <si>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</si>
  <si>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</si>
  <si>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</si>
  <si>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</si>
  <si>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</si>
  <si>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</si>
  <si>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</si>
  <si>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</si>
  <si>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</si>
  <si>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</si>
  <si>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</si>
  <si>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</si>
  <si>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</si>
  <si>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</si>
  <si>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</si>
  <si>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</si>
  <si>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</si>
  <si>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</si>
  <si>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</si>
  <si>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</si>
  <si>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</si>
  <si>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</si>
  <si>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</si>
  <si>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</si>
  <si>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</si>
  <si>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</si>
  <si>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</si>
  <si>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</si>
  <si>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</si>
  <si>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</si>
  <si>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</si>
  <si>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高森町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</si>
  <si>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</si>
  <si>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</si>
  <si>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</si>
  <si>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</si>
  <si>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</si>
  <si>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</si>
  <si>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</si>
  <si>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</si>
  <si>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</si>
  <si>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</si>
  <si>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</si>
  <si>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</si>
  <si>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最も早期に事業着手した処理区が供用開始して20年余りが経過しているが、管路の耐用年数から施設の更新には未着手である。今後は圧送管の出口など特に腐食の恐れのある箇所について定期的な確認を行い、状況の把握に努める。
　処理施設及びマンホールポンプ施設については、維持管理の中でコストと修繕による機能維持とのバランスを図ってきた。今後は固定資産調査を通じ各資産の老朽化・重要度を把握し、年次的な更新計画と収支計画の整合により、適正な処理を保ちつつ安定した経営を目指していく。</t>
    <rPh sb="3" eb="5">
      <t>ソウキ</t>
    </rPh>
    <rPh sb="6" eb="8">
      <t>ジギョウ</t>
    </rPh>
    <rPh sb="8" eb="10">
      <t>チャクシュ</t>
    </rPh>
    <rPh sb="25" eb="26">
      <t>アマ</t>
    </rPh>
    <rPh sb="52" eb="53">
      <t>ミ</t>
    </rPh>
    <rPh sb="59" eb="61">
      <t>コンゴ</t>
    </rPh>
    <rPh sb="62" eb="65">
      <t>アッソウカン</t>
    </rPh>
    <rPh sb="66" eb="68">
      <t>デグチ</t>
    </rPh>
    <rPh sb="70" eb="71">
      <t>トク</t>
    </rPh>
    <rPh sb="72" eb="74">
      <t>フショク</t>
    </rPh>
    <rPh sb="75" eb="76">
      <t>オソ</t>
    </rPh>
    <rPh sb="80" eb="82">
      <t>カショ</t>
    </rPh>
    <rPh sb="86" eb="89">
      <t>テイキテキ</t>
    </rPh>
    <rPh sb="90" eb="92">
      <t>カクニン</t>
    </rPh>
    <rPh sb="93" eb="94">
      <t>オコナ</t>
    </rPh>
    <rPh sb="96" eb="98">
      <t>ジョウキョウ</t>
    </rPh>
    <rPh sb="99" eb="101">
      <t>ハアク</t>
    </rPh>
    <rPh sb="102" eb="103">
      <t>ツト</t>
    </rPh>
    <rPh sb="112" eb="113">
      <t>オヨ</t>
    </rPh>
    <rPh sb="122" eb="124">
      <t>シセツ</t>
    </rPh>
    <rPh sb="166" eb="168">
      <t>コテイ</t>
    </rPh>
    <rPh sb="168" eb="170">
      <t>シサン</t>
    </rPh>
    <rPh sb="170" eb="172">
      <t>チョウサ</t>
    </rPh>
    <phoneticPr fontId="4"/>
  </si>
  <si>
    <t>　平成8年2月に供用を開始して以来22年余が経過し機械、電気等資産の更新期が近づくと共に、人口減少や土地利用状況等の変化により計画を立案した当初から社会情勢も変化している。下水道事業は、日々の汚水処理を通じ公共水域の水質を保全し住民の生活環境を守るために欠くことのできない重要なサービスを担っており、将来にわたり安定的にサービスの提供が継続されなければならない。これらに対処するため、資産の集約・規模の縮小も含めた事業の見直しを進める。まずは農業集落排水事業の公共下水道事業への統合を進めていく。また、策定した「高森町下水道事業経営戦略」により、将来にわたる収入と支出の均衡を保ちつつ計画的な改築更新を進め、安定したサービスの提供、事業の継続に努めていく。</t>
    <rPh sb="25" eb="27">
      <t>キカイ</t>
    </rPh>
    <rPh sb="28" eb="30">
      <t>デンキ</t>
    </rPh>
    <rPh sb="30" eb="31">
      <t>トウ</t>
    </rPh>
    <rPh sb="54" eb="56">
      <t>ジョウキョウ</t>
    </rPh>
    <rPh sb="58" eb="60">
      <t>ヘンカ</t>
    </rPh>
    <rPh sb="63" eb="65">
      <t>ケイカク</t>
    </rPh>
    <rPh sb="66" eb="68">
      <t>リツアン</t>
    </rPh>
    <rPh sb="70" eb="72">
      <t>トウショ</t>
    </rPh>
    <rPh sb="230" eb="232">
      <t>コウキョウ</t>
    </rPh>
    <rPh sb="232" eb="235">
      <t>ゲスイドウ</t>
    </rPh>
    <rPh sb="235" eb="237">
      <t>ジギョウ</t>
    </rPh>
    <rPh sb="251" eb="253">
      <t>サクテイ</t>
    </rPh>
    <rPh sb="259" eb="260">
      <t>シタ</t>
    </rPh>
    <rPh sb="261" eb="262">
      <t>ミチ</t>
    </rPh>
    <rPh sb="296" eb="298">
      <t>カイチク</t>
    </rPh>
    <rPh sb="298" eb="300">
      <t>コウシン</t>
    </rPh>
    <rPh sb="301" eb="302">
      <t>スス</t>
    </rPh>
    <rPh sb="313" eb="315">
      <t>テイキョウ</t>
    </rPh>
    <rPh sb="316" eb="318">
      <t>ジギョウ</t>
    </rPh>
    <phoneticPr fontId="4"/>
  </si>
  <si>
    <t>　経営の健全性を計る指標のうち、経費回収率からみて汚水処理費はほぼ使用料で賄われてきたが、公共下水道との統合に伴い施設維持管理費の改修費用が増加したため、類似団体平均より低い値となり汚水処理原価も上昇した。企業債残高対事業規模比率は類似団体平均に比べ高く、過年度の起債償還が依然として高いレベルとなっている。償還に当たっては、一般会計繰入金に頼るところが大きい。これまでと同じく、徒に収入の不足を繰入れに頼ること無く厳格に繰入基準に則って運営を行う。また、維持管理の総合一括管理委託による運転管理を通じて汚水処理原価の一層の抑制を目指す。料金についても、策定した経営戦略による収支計画に則り、町の財政状況も見据えながら適切な時期に検討を実施する。
　一方、処理可能な汚水量に対し実際に処理している汚水量の割合を示す施設利用率をみると、H30で46.49%と大きく能力に余裕がある。水洗化率は93%を越えており、徐々に増えてはいるものの増加の伸びは落ち着いてきており急激な改善は見込みにくい。町内には小規模な処理区域を6地区抱えているが、農業集落排水の公共下水道への統合計画を実行し、施設集約による処理原価の低減・施設の有効活用を図っていく。</t>
    <rPh sb="45" eb="47">
      <t>コウキョウ</t>
    </rPh>
    <rPh sb="47" eb="50">
      <t>ゲスイドウ</t>
    </rPh>
    <rPh sb="52" eb="54">
      <t>トウゴウ</t>
    </rPh>
    <rPh sb="55" eb="56">
      <t>トモナ</t>
    </rPh>
    <rPh sb="57" eb="59">
      <t>シセツ</t>
    </rPh>
    <rPh sb="59" eb="61">
      <t>イジ</t>
    </rPh>
    <rPh sb="61" eb="64">
      <t>カンリヒ</t>
    </rPh>
    <rPh sb="65" eb="67">
      <t>カイシュウ</t>
    </rPh>
    <rPh sb="67" eb="69">
      <t>ヒヨウ</t>
    </rPh>
    <rPh sb="70" eb="72">
      <t>ゾウカ</t>
    </rPh>
    <rPh sb="77" eb="79">
      <t>ルイジ</t>
    </rPh>
    <rPh sb="79" eb="81">
      <t>ダンタイ</t>
    </rPh>
    <rPh sb="81" eb="83">
      <t>ヘイキン</t>
    </rPh>
    <rPh sb="85" eb="86">
      <t>ヒク</t>
    </rPh>
    <rPh sb="87" eb="88">
      <t>アタイ</t>
    </rPh>
    <rPh sb="91" eb="93">
      <t>オスイ</t>
    </rPh>
    <rPh sb="93" eb="95">
      <t>ショリ</t>
    </rPh>
    <rPh sb="95" eb="97">
      <t>ゲンカ</t>
    </rPh>
    <rPh sb="98" eb="100">
      <t>ジョウショウ</t>
    </rPh>
    <rPh sb="125" eb="126">
      <t>タカ</t>
    </rPh>
    <rPh sb="128" eb="131">
      <t>カネンド</t>
    </rPh>
    <rPh sb="132" eb="134">
      <t>キサイ</t>
    </rPh>
    <rPh sb="134" eb="136">
      <t>ショウカン</t>
    </rPh>
    <rPh sb="137" eb="139">
      <t>イゼン</t>
    </rPh>
    <rPh sb="142" eb="143">
      <t>タカ</t>
    </rPh>
    <rPh sb="154" eb="156">
      <t>ショウカン</t>
    </rPh>
    <rPh sb="157" eb="158">
      <t>ア</t>
    </rPh>
    <rPh sb="171" eb="172">
      <t>タヨ</t>
    </rPh>
    <rPh sb="228" eb="230">
      <t>イジ</t>
    </rPh>
    <rPh sb="230" eb="232">
      <t>カンリ</t>
    </rPh>
    <rPh sb="235" eb="237">
      <t>イッカツ</t>
    </rPh>
    <rPh sb="296" eb="297">
      <t>マチ</t>
    </rPh>
    <rPh sb="298" eb="300">
      <t>ザイセイ</t>
    </rPh>
    <rPh sb="300" eb="302">
      <t>ジョウキョウ</t>
    </rPh>
    <rPh sb="303" eb="305">
      <t>ミス</t>
    </rPh>
    <rPh sb="315" eb="317">
      <t>ケントウ</t>
    </rPh>
    <rPh sb="318" eb="320">
      <t>ジッシ</t>
    </rPh>
    <rPh sb="417" eb="419">
      <t>ゾウカ</t>
    </rPh>
    <rPh sb="420" eb="421">
      <t>ノ</t>
    </rPh>
    <rPh sb="423" eb="424">
      <t>オ</t>
    </rPh>
    <rPh sb="425" eb="426">
      <t>ツ</t>
    </rPh>
    <rPh sb="445" eb="447">
      <t>チョウナイ</t>
    </rPh>
    <rPh sb="475" eb="477">
      <t>コウキョウ</t>
    </rPh>
    <rPh sb="477" eb="480">
      <t>ゲスイドウ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</si>
</sst>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96-4C2D-9272-6F8A96A3461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8D96-4C2D-9272-6F8A96A3461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51.04</c:v>
                </c:pt>
                <c:pt idx="1">
                  <c:v>50.6</c:v>
                </c:pt>
                <c:pt idx="2">
                  <c:v>46.8</c:v>
                </c:pt>
                <c:pt idx="3">
                  <c:v>51.99</c:v>
                </c:pt>
                <c:pt idx="4">
                  <c:v>46.49</c:v>
                </c:pt>
              </c:numCache>
            </c:numRef>
          </c:val>
          <c:extLst>
            <c:ext xmlns:c16="http://schemas.microsoft.com/office/drawing/2014/chart" uri="{C3380CC4-5D6E-409C-BE32-E72D297353CC}">
              <c16:uniqueId val="{00000000-1372-473A-BDEE-DCB1E7EF40E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1372-473A-BDEE-DCB1E7EF40E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92.76</c:v>
                </c:pt>
                <c:pt idx="1">
                  <c:v>92.76</c:v>
                </c:pt>
                <c:pt idx="2">
                  <c:v>93.58</c:v>
                </c:pt>
                <c:pt idx="3">
                  <c:v>93.83</c:v>
                </c:pt>
                <c:pt idx="4">
                  <c:v>93.77</c:v>
                </c:pt>
              </c:numCache>
            </c:numRef>
          </c:val>
          <c:extLst>
            <c:ext xmlns:c16="http://schemas.microsoft.com/office/drawing/2014/chart" uri="{C3380CC4-5D6E-409C-BE32-E72D297353CC}">
              <c16:uniqueId val="{00000000-A18F-45A9-96E9-45C0A57D884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A18F-45A9-96E9-45C0A57D884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67.010000000000005</c:v>
                </c:pt>
                <c:pt idx="1">
                  <c:v>67.52</c:v>
                </c:pt>
                <c:pt idx="2">
                  <c:v>69.36</c:v>
                </c:pt>
                <c:pt idx="3">
                  <c:v>73.78</c:v>
                </c:pt>
                <c:pt idx="4">
                  <c:v>67.849999999999994</c:v>
                </c:pt>
              </c:numCache>
            </c:numRef>
          </c:val>
          <c:extLst>
            <c:ext xmlns:c16="http://schemas.microsoft.com/office/drawing/2014/chart" uri="{C3380CC4-5D6E-409C-BE32-E72D297353CC}">
              <c16:uniqueId val="{00000000-482F-4C55-8953-879E62392F2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2F-4C55-8953-879E62392F2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21-4F55-AB72-618D0D1BFCC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21-4F55-AB72-618D0D1BFCC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8D-452E-BFF0-1F389A2F425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8D-452E-BFF0-1F389A2F425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53-4569-90EB-CEBAC4643C3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53-4569-90EB-CEBAC4643C3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61-48E1-B4D5-1F3DA512B68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61-48E1-B4D5-1F3DA512B68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formatCode="#,##0.00;&quot;△&quot;#,##0.00;&quot;-&quot;">
                  <c:v>3461.74</c:v>
                </c:pt>
                <c:pt idx="3" formatCode="#,##0.00;&quot;△&quot;#,##0.00;&quot;-&quot;">
                  <c:v>3326.37</c:v>
                </c:pt>
                <c:pt idx="4" formatCode="#,##0.00;&quot;△&quot;#,##0.00;&quot;-&quot;">
                  <c:v>2564.48</c:v>
                </c:pt>
              </c:numCache>
            </c:numRef>
          </c:val>
          <c:extLst>
            <c:ext xmlns:c16="http://schemas.microsoft.com/office/drawing/2014/chart" uri="{C3380CC4-5D6E-409C-BE32-E72D297353CC}">
              <c16:uniqueId val="{00000000-08BA-4CED-BBD4-58B4FB78DA7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08BA-4CED-BBD4-58B4FB78DA7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98.47</c:v>
                </c:pt>
                <c:pt idx="1">
                  <c:v>109.96</c:v>
                </c:pt>
                <c:pt idx="2">
                  <c:v>108.23</c:v>
                </c:pt>
                <c:pt idx="3">
                  <c:v>93.1</c:v>
                </c:pt>
                <c:pt idx="4">
                  <c:v>55.12</c:v>
                </c:pt>
              </c:numCache>
            </c:numRef>
          </c:val>
          <c:extLst>
            <c:ext xmlns:c16="http://schemas.microsoft.com/office/drawing/2014/chart" uri="{C3380CC4-5D6E-409C-BE32-E72D297353CC}">
              <c16:uniqueId val="{00000000-B98A-4856-930D-4E31C183591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B98A-4856-930D-4E31C183591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204.11</c:v>
                </c:pt>
                <c:pt idx="1">
                  <c:v>183.98</c:v>
                </c:pt>
                <c:pt idx="2">
                  <c:v>187.95</c:v>
                </c:pt>
                <c:pt idx="3">
                  <c:v>218.32</c:v>
                </c:pt>
                <c:pt idx="4">
                  <c:v>370.11</c:v>
                </c:pt>
              </c:numCache>
            </c:numRef>
          </c:val>
          <c:extLst>
            <c:ext xmlns:c16="http://schemas.microsoft.com/office/drawing/2014/chart" uri="{C3380CC4-5D6E-409C-BE32-E72D297353CC}">
              <c16:uniqueId val="{00000000-A8EF-41E0-A3C4-1C1FBF4CB72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A8EF-41E0-A3C4-1C1FBF4CB72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CD26" sqref="CD2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高森町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13148</v>
      </c>
      <c r="AM8" s="50"/>
      <c r="AN8" s="50"/>
      <c r="AO8" s="50"/>
      <c r="AP8" s="50"/>
      <c r="AQ8" s="50"/>
      <c r="AR8" s="50"/>
      <c r="AS8" s="50"/>
      <c r="AT8" s="45">
        <f>データ!T6</f>
        <v>45.36</v>
      </c>
      <c r="AU8" s="45"/>
      <c r="AV8" s="45"/>
      <c r="AW8" s="45"/>
      <c r="AX8" s="45"/>
      <c r="AY8" s="45"/>
      <c r="AZ8" s="45"/>
      <c r="BA8" s="45"/>
      <c r="BB8" s="45">
        <f>データ!U6</f>
        <v>289.86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35.6</v>
      </c>
      <c r="Q10" s="45"/>
      <c r="R10" s="45"/>
      <c r="S10" s="45"/>
      <c r="T10" s="45"/>
      <c r="U10" s="45"/>
      <c r="V10" s="45"/>
      <c r="W10" s="45">
        <f>データ!Q6</f>
        <v>101.55</v>
      </c>
      <c r="X10" s="45"/>
      <c r="Y10" s="45"/>
      <c r="Z10" s="45"/>
      <c r="AA10" s="45"/>
      <c r="AB10" s="45"/>
      <c r="AC10" s="45"/>
      <c r="AD10" s="50">
        <f>データ!R6</f>
        <v>3744</v>
      </c>
      <c r="AE10" s="50"/>
      <c r="AF10" s="50"/>
      <c r="AG10" s="50"/>
      <c r="AH10" s="50"/>
      <c r="AI10" s="50"/>
      <c r="AJ10" s="50"/>
      <c r="AK10" s="2"/>
      <c r="AL10" s="50">
        <f>データ!V6</f>
        <v>4652</v>
      </c>
      <c r="AM10" s="50"/>
      <c r="AN10" s="50"/>
      <c r="AO10" s="50"/>
      <c r="AP10" s="50"/>
      <c r="AQ10" s="50"/>
      <c r="AR10" s="50"/>
      <c r="AS10" s="50"/>
      <c r="AT10" s="45">
        <f>データ!W6</f>
        <v>1.35</v>
      </c>
      <c r="AU10" s="45"/>
      <c r="AV10" s="45"/>
      <c r="AW10" s="45"/>
      <c r="AX10" s="45"/>
      <c r="AY10" s="45"/>
      <c r="AZ10" s="45"/>
      <c r="BA10" s="45"/>
      <c r="BB10" s="45">
        <f>データ!X6</f>
        <v>3445.93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115</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114</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45</v>
      </c>
      <c r="N86" s="26" t="s">
        <v>46</v>
      </c>
      <c r="O86" s="26" t="str">
        <f>データ!EO6</f>
        <v>【0.02】</v>
      </c>
    </row>
  </sheetData>
  <sheetProtection algorithmName="SHA-512" hashValue="bjMty60IbIyUrMCPIibvBillx5xby2mMSHAKtY0XxT5XrmtneqpRIL9srqkp0txn4Z/rAN1PyhkFFZFXQByKdQ==" saltValue="viy4cPJSQR9zXlAdUM5gM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49</v>
      </c>
      <c r="B3" s="29" t="s">
        <v>50</v>
      </c>
      <c r="C3" s="29" t="s">
        <v>51</v>
      </c>
      <c r="D3" s="29" t="s">
        <v>52</v>
      </c>
      <c r="E3" s="29" t="s">
        <v>53</v>
      </c>
      <c r="F3" s="29" t="s">
        <v>54</v>
      </c>
      <c r="G3" s="29" t="s">
        <v>55</v>
      </c>
      <c r="H3" s="76" t="s">
        <v>56</v>
      </c>
      <c r="I3" s="77"/>
      <c r="J3" s="77"/>
      <c r="K3" s="77"/>
      <c r="L3" s="77"/>
      <c r="M3" s="77"/>
      <c r="N3" s="77"/>
      <c r="O3" s="77"/>
      <c r="P3" s="77"/>
      <c r="Q3" s="77"/>
      <c r="R3" s="77"/>
      <c r="S3" s="77"/>
      <c r="T3" s="77"/>
      <c r="U3" s="77"/>
      <c r="V3" s="77"/>
      <c r="W3" s="77"/>
      <c r="X3" s="78"/>
      <c r="Y3" s="82" t="s">
        <v>57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59</v>
      </c>
      <c r="B4" s="30"/>
      <c r="C4" s="30"/>
      <c r="D4" s="30"/>
      <c r="E4" s="30"/>
      <c r="F4" s="30"/>
      <c r="G4" s="30"/>
      <c r="H4" s="79"/>
      <c r="I4" s="80"/>
      <c r="J4" s="80"/>
      <c r="K4" s="80"/>
      <c r="L4" s="80"/>
      <c r="M4" s="80"/>
      <c r="N4" s="80"/>
      <c r="O4" s="80"/>
      <c r="P4" s="80"/>
      <c r="Q4" s="80"/>
      <c r="R4" s="80"/>
      <c r="S4" s="80"/>
      <c r="T4" s="80"/>
      <c r="U4" s="80"/>
      <c r="V4" s="80"/>
      <c r="W4" s="80"/>
      <c r="X4" s="81"/>
      <c r="Y4" s="75" t="s">
        <v>60</v>
      </c>
      <c r="Z4" s="75"/>
      <c r="AA4" s="75"/>
      <c r="AB4" s="75"/>
      <c r="AC4" s="75"/>
      <c r="AD4" s="75"/>
      <c r="AE4" s="75"/>
      <c r="AF4" s="75"/>
      <c r="AG4" s="75"/>
      <c r="AH4" s="75"/>
      <c r="AI4" s="75"/>
      <c r="AJ4" s="75" t="s">
        <v>61</v>
      </c>
      <c r="AK4" s="75"/>
      <c r="AL4" s="75"/>
      <c r="AM4" s="75"/>
      <c r="AN4" s="75"/>
      <c r="AO4" s="75"/>
      <c r="AP4" s="75"/>
      <c r="AQ4" s="75"/>
      <c r="AR4" s="75"/>
      <c r="AS4" s="75"/>
      <c r="AT4" s="75"/>
      <c r="AU4" s="75" t="s">
        <v>62</v>
      </c>
      <c r="AV4" s="75"/>
      <c r="AW4" s="75"/>
      <c r="AX4" s="75"/>
      <c r="AY4" s="75"/>
      <c r="AZ4" s="75"/>
      <c r="BA4" s="75"/>
      <c r="BB4" s="75"/>
      <c r="BC4" s="75"/>
      <c r="BD4" s="75"/>
      <c r="BE4" s="75"/>
      <c r="BF4" s="75" t="s">
        <v>63</v>
      </c>
      <c r="BG4" s="75"/>
      <c r="BH4" s="75"/>
      <c r="BI4" s="75"/>
      <c r="BJ4" s="75"/>
      <c r="BK4" s="75"/>
      <c r="BL4" s="75"/>
      <c r="BM4" s="75"/>
      <c r="BN4" s="75"/>
      <c r="BO4" s="75"/>
      <c r="BP4" s="75"/>
      <c r="BQ4" s="75" t="s">
        <v>64</v>
      </c>
      <c r="BR4" s="75"/>
      <c r="BS4" s="75"/>
      <c r="BT4" s="75"/>
      <c r="BU4" s="75"/>
      <c r="BV4" s="75"/>
      <c r="BW4" s="75"/>
      <c r="BX4" s="75"/>
      <c r="BY4" s="75"/>
      <c r="BZ4" s="75"/>
      <c r="CA4" s="75"/>
      <c r="CB4" s="75" t="s">
        <v>65</v>
      </c>
      <c r="CC4" s="75"/>
      <c r="CD4" s="75"/>
      <c r="CE4" s="75"/>
      <c r="CF4" s="75"/>
      <c r="CG4" s="75"/>
      <c r="CH4" s="75"/>
      <c r="CI4" s="75"/>
      <c r="CJ4" s="75"/>
      <c r="CK4" s="75"/>
      <c r="CL4" s="75"/>
      <c r="CM4" s="75" t="s">
        <v>66</v>
      </c>
      <c r="CN4" s="75"/>
      <c r="CO4" s="75"/>
      <c r="CP4" s="75"/>
      <c r="CQ4" s="75"/>
      <c r="CR4" s="75"/>
      <c r="CS4" s="75"/>
      <c r="CT4" s="75"/>
      <c r="CU4" s="75"/>
      <c r="CV4" s="75"/>
      <c r="CW4" s="75"/>
      <c r="CX4" s="75" t="s">
        <v>67</v>
      </c>
      <c r="CY4" s="75"/>
      <c r="CZ4" s="75"/>
      <c r="DA4" s="75"/>
      <c r="DB4" s="75"/>
      <c r="DC4" s="75"/>
      <c r="DD4" s="75"/>
      <c r="DE4" s="75"/>
      <c r="DF4" s="75"/>
      <c r="DG4" s="75"/>
      <c r="DH4" s="75"/>
      <c r="DI4" s="75" t="s">
        <v>68</v>
      </c>
      <c r="DJ4" s="75"/>
      <c r="DK4" s="75"/>
      <c r="DL4" s="75"/>
      <c r="DM4" s="75"/>
      <c r="DN4" s="75"/>
      <c r="DO4" s="75"/>
      <c r="DP4" s="75"/>
      <c r="DQ4" s="75"/>
      <c r="DR4" s="75"/>
      <c r="DS4" s="75"/>
      <c r="DT4" s="75" t="s">
        <v>69</v>
      </c>
      <c r="DU4" s="75"/>
      <c r="DV4" s="75"/>
      <c r="DW4" s="75"/>
      <c r="DX4" s="75"/>
      <c r="DY4" s="75"/>
      <c r="DZ4" s="75"/>
      <c r="EA4" s="75"/>
      <c r="EB4" s="75"/>
      <c r="EC4" s="75"/>
      <c r="ED4" s="75"/>
      <c r="EE4" s="75" t="s">
        <v>70</v>
      </c>
      <c r="EF4" s="75"/>
      <c r="EG4" s="75"/>
      <c r="EH4" s="75"/>
      <c r="EI4" s="75"/>
      <c r="EJ4" s="75"/>
      <c r="EK4" s="75"/>
      <c r="EL4" s="75"/>
      <c r="EM4" s="75"/>
      <c r="EN4" s="75"/>
      <c r="EO4" s="75"/>
    </row>
    <row r="5" spans="1:145" x14ac:dyDescent="0.15">
      <c r="A5" s="28" t="s">
        <v>71</v>
      </c>
      <c r="B5" s="31"/>
      <c r="C5" s="31"/>
      <c r="D5" s="31"/>
      <c r="E5" s="31"/>
      <c r="F5" s="31"/>
      <c r="G5" s="31"/>
      <c r="H5" s="32" t="s">
        <v>72</v>
      </c>
      <c r="I5" s="32" t="s">
        <v>73</v>
      </c>
      <c r="J5" s="32" t="s">
        <v>74</v>
      </c>
      <c r="K5" s="32" t="s">
        <v>75</v>
      </c>
      <c r="L5" s="32" t="s">
        <v>76</v>
      </c>
      <c r="M5" s="32" t="s">
        <v>5</v>
      </c>
      <c r="N5" s="32" t="s">
        <v>77</v>
      </c>
      <c r="O5" s="32" t="s">
        <v>78</v>
      </c>
      <c r="P5" s="32" t="s">
        <v>79</v>
      </c>
      <c r="Q5" s="32" t="s">
        <v>80</v>
      </c>
      <c r="R5" s="32" t="s">
        <v>81</v>
      </c>
      <c r="S5" s="32" t="s">
        <v>82</v>
      </c>
      <c r="T5" s="32" t="s">
        <v>83</v>
      </c>
      <c r="U5" s="32" t="s">
        <v>84</v>
      </c>
      <c r="V5" s="32" t="s">
        <v>85</v>
      </c>
      <c r="W5" s="32" t="s">
        <v>86</v>
      </c>
      <c r="X5" s="32" t="s">
        <v>87</v>
      </c>
      <c r="Y5" s="32" t="s">
        <v>88</v>
      </c>
      <c r="Z5" s="32" t="s">
        <v>89</v>
      </c>
      <c r="AA5" s="32" t="s">
        <v>90</v>
      </c>
      <c r="AB5" s="32" t="s">
        <v>91</v>
      </c>
      <c r="AC5" s="32" t="s">
        <v>92</v>
      </c>
      <c r="AD5" s="32" t="s">
        <v>93</v>
      </c>
      <c r="AE5" s="32" t="s">
        <v>94</v>
      </c>
      <c r="AF5" s="32" t="s">
        <v>95</v>
      </c>
      <c r="AG5" s="32" t="s">
        <v>96</v>
      </c>
      <c r="AH5" s="32" t="s">
        <v>97</v>
      </c>
      <c r="AI5" s="32" t="s">
        <v>31</v>
      </c>
      <c r="AJ5" s="32" t="s">
        <v>88</v>
      </c>
      <c r="AK5" s="32" t="s">
        <v>89</v>
      </c>
      <c r="AL5" s="32" t="s">
        <v>90</v>
      </c>
      <c r="AM5" s="32" t="s">
        <v>91</v>
      </c>
      <c r="AN5" s="32" t="s">
        <v>92</v>
      </c>
      <c r="AO5" s="32" t="s">
        <v>93</v>
      </c>
      <c r="AP5" s="32" t="s">
        <v>94</v>
      </c>
      <c r="AQ5" s="32" t="s">
        <v>95</v>
      </c>
      <c r="AR5" s="32" t="s">
        <v>96</v>
      </c>
      <c r="AS5" s="32" t="s">
        <v>97</v>
      </c>
      <c r="AT5" s="32" t="s">
        <v>98</v>
      </c>
      <c r="AU5" s="32" t="s">
        <v>88</v>
      </c>
      <c r="AV5" s="32" t="s">
        <v>89</v>
      </c>
      <c r="AW5" s="32" t="s">
        <v>90</v>
      </c>
      <c r="AX5" s="32" t="s">
        <v>91</v>
      </c>
      <c r="AY5" s="32" t="s">
        <v>92</v>
      </c>
      <c r="AZ5" s="32" t="s">
        <v>93</v>
      </c>
      <c r="BA5" s="32" t="s">
        <v>94</v>
      </c>
      <c r="BB5" s="32" t="s">
        <v>95</v>
      </c>
      <c r="BC5" s="32" t="s">
        <v>96</v>
      </c>
      <c r="BD5" s="32" t="s">
        <v>97</v>
      </c>
      <c r="BE5" s="32" t="s">
        <v>98</v>
      </c>
      <c r="BF5" s="32" t="s">
        <v>88</v>
      </c>
      <c r="BG5" s="32" t="s">
        <v>89</v>
      </c>
      <c r="BH5" s="32" t="s">
        <v>90</v>
      </c>
      <c r="BI5" s="32" t="s">
        <v>91</v>
      </c>
      <c r="BJ5" s="32" t="s">
        <v>92</v>
      </c>
      <c r="BK5" s="32" t="s">
        <v>93</v>
      </c>
      <c r="BL5" s="32" t="s">
        <v>94</v>
      </c>
      <c r="BM5" s="32" t="s">
        <v>95</v>
      </c>
      <c r="BN5" s="32" t="s">
        <v>96</v>
      </c>
      <c r="BO5" s="32" t="s">
        <v>97</v>
      </c>
      <c r="BP5" s="32" t="s">
        <v>98</v>
      </c>
      <c r="BQ5" s="32" t="s">
        <v>88</v>
      </c>
      <c r="BR5" s="32" t="s">
        <v>89</v>
      </c>
      <c r="BS5" s="32" t="s">
        <v>90</v>
      </c>
      <c r="BT5" s="32" t="s">
        <v>91</v>
      </c>
      <c r="BU5" s="32" t="s">
        <v>92</v>
      </c>
      <c r="BV5" s="32" t="s">
        <v>93</v>
      </c>
      <c r="BW5" s="32" t="s">
        <v>94</v>
      </c>
      <c r="BX5" s="32" t="s">
        <v>95</v>
      </c>
      <c r="BY5" s="32" t="s">
        <v>96</v>
      </c>
      <c r="BZ5" s="32" t="s">
        <v>97</v>
      </c>
      <c r="CA5" s="32" t="s">
        <v>98</v>
      </c>
      <c r="CB5" s="32" t="s">
        <v>88</v>
      </c>
      <c r="CC5" s="32" t="s">
        <v>89</v>
      </c>
      <c r="CD5" s="32" t="s">
        <v>90</v>
      </c>
      <c r="CE5" s="32" t="s">
        <v>91</v>
      </c>
      <c r="CF5" s="32" t="s">
        <v>92</v>
      </c>
      <c r="CG5" s="32" t="s">
        <v>93</v>
      </c>
      <c r="CH5" s="32" t="s">
        <v>94</v>
      </c>
      <c r="CI5" s="32" t="s">
        <v>95</v>
      </c>
      <c r="CJ5" s="32" t="s">
        <v>96</v>
      </c>
      <c r="CK5" s="32" t="s">
        <v>97</v>
      </c>
      <c r="CL5" s="32" t="s">
        <v>98</v>
      </c>
      <c r="CM5" s="32" t="s">
        <v>88</v>
      </c>
      <c r="CN5" s="32" t="s">
        <v>89</v>
      </c>
      <c r="CO5" s="32" t="s">
        <v>90</v>
      </c>
      <c r="CP5" s="32" t="s">
        <v>91</v>
      </c>
      <c r="CQ5" s="32" t="s">
        <v>92</v>
      </c>
      <c r="CR5" s="32" t="s">
        <v>93</v>
      </c>
      <c r="CS5" s="32" t="s">
        <v>94</v>
      </c>
      <c r="CT5" s="32" t="s">
        <v>95</v>
      </c>
      <c r="CU5" s="32" t="s">
        <v>96</v>
      </c>
      <c r="CV5" s="32" t="s">
        <v>97</v>
      </c>
      <c r="CW5" s="32" t="s">
        <v>98</v>
      </c>
      <c r="CX5" s="32" t="s">
        <v>88</v>
      </c>
      <c r="CY5" s="32" t="s">
        <v>89</v>
      </c>
      <c r="CZ5" s="32" t="s">
        <v>90</v>
      </c>
      <c r="DA5" s="32" t="s">
        <v>91</v>
      </c>
      <c r="DB5" s="32" t="s">
        <v>92</v>
      </c>
      <c r="DC5" s="32" t="s">
        <v>93</v>
      </c>
      <c r="DD5" s="32" t="s">
        <v>94</v>
      </c>
      <c r="DE5" s="32" t="s">
        <v>95</v>
      </c>
      <c r="DF5" s="32" t="s">
        <v>96</v>
      </c>
      <c r="DG5" s="32" t="s">
        <v>97</v>
      </c>
      <c r="DH5" s="32" t="s">
        <v>98</v>
      </c>
      <c r="DI5" s="32" t="s">
        <v>88</v>
      </c>
      <c r="DJ5" s="32" t="s">
        <v>89</v>
      </c>
      <c r="DK5" s="32" t="s">
        <v>90</v>
      </c>
      <c r="DL5" s="32" t="s">
        <v>91</v>
      </c>
      <c r="DM5" s="32" t="s">
        <v>92</v>
      </c>
      <c r="DN5" s="32" t="s">
        <v>93</v>
      </c>
      <c r="DO5" s="32" t="s">
        <v>94</v>
      </c>
      <c r="DP5" s="32" t="s">
        <v>95</v>
      </c>
      <c r="DQ5" s="32" t="s">
        <v>96</v>
      </c>
      <c r="DR5" s="32" t="s">
        <v>97</v>
      </c>
      <c r="DS5" s="32" t="s">
        <v>98</v>
      </c>
      <c r="DT5" s="32" t="s">
        <v>88</v>
      </c>
      <c r="DU5" s="32" t="s">
        <v>89</v>
      </c>
      <c r="DV5" s="32" t="s">
        <v>90</v>
      </c>
      <c r="DW5" s="32" t="s">
        <v>91</v>
      </c>
      <c r="DX5" s="32" t="s">
        <v>92</v>
      </c>
      <c r="DY5" s="32" t="s">
        <v>93</v>
      </c>
      <c r="DZ5" s="32" t="s">
        <v>94</v>
      </c>
      <c r="EA5" s="32" t="s">
        <v>95</v>
      </c>
      <c r="EB5" s="32" t="s">
        <v>96</v>
      </c>
      <c r="EC5" s="32" t="s">
        <v>97</v>
      </c>
      <c r="ED5" s="32" t="s">
        <v>98</v>
      </c>
      <c r="EE5" s="32" t="s">
        <v>88</v>
      </c>
      <c r="EF5" s="32" t="s">
        <v>89</v>
      </c>
      <c r="EG5" s="32" t="s">
        <v>90</v>
      </c>
      <c r="EH5" s="32" t="s">
        <v>91</v>
      </c>
      <c r="EI5" s="32" t="s">
        <v>92</v>
      </c>
      <c r="EJ5" s="32" t="s">
        <v>93</v>
      </c>
      <c r="EK5" s="32" t="s">
        <v>94</v>
      </c>
      <c r="EL5" s="32" t="s">
        <v>95</v>
      </c>
      <c r="EM5" s="32" t="s">
        <v>96</v>
      </c>
      <c r="EN5" s="32" t="s">
        <v>97</v>
      </c>
      <c r="EO5" s="32" t="s">
        <v>98</v>
      </c>
    </row>
    <row r="6" spans="1:145" s="36" customFormat="1" x14ac:dyDescent="0.15">
      <c r="A6" s="28" t="s">
        <v>99</v>
      </c>
      <c r="B6" s="33">
        <f>B7</f>
        <v>2018</v>
      </c>
      <c r="C6" s="33">
        <f t="shared" ref="C6:X6" si="3">C7</f>
        <v>204030</v>
      </c>
      <c r="D6" s="33">
        <f t="shared" si="3"/>
        <v>47</v>
      </c>
      <c r="E6" s="33">
        <f t="shared" si="3"/>
        <v>17</v>
      </c>
      <c r="F6" s="33">
        <f t="shared" si="3"/>
        <v>5</v>
      </c>
      <c r="G6" s="33">
        <f t="shared" si="3"/>
        <v>0</v>
      </c>
      <c r="H6" s="33" t="str">
        <f t="shared" si="3"/>
        <v>長野県　高森町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35.6</v>
      </c>
      <c r="Q6" s="34">
        <f t="shared" si="3"/>
        <v>101.55</v>
      </c>
      <c r="R6" s="34">
        <f t="shared" si="3"/>
        <v>3744</v>
      </c>
      <c r="S6" s="34">
        <f t="shared" si="3"/>
        <v>13148</v>
      </c>
      <c r="T6" s="34">
        <f t="shared" si="3"/>
        <v>45.36</v>
      </c>
      <c r="U6" s="34">
        <f t="shared" si="3"/>
        <v>289.86</v>
      </c>
      <c r="V6" s="34">
        <f t="shared" si="3"/>
        <v>4652</v>
      </c>
      <c r="W6" s="34">
        <f t="shared" si="3"/>
        <v>1.35</v>
      </c>
      <c r="X6" s="34">
        <f t="shared" si="3"/>
        <v>3445.93</v>
      </c>
      <c r="Y6" s="35">
        <f>IF(Y7="",NA(),Y7)</f>
        <v>67.010000000000005</v>
      </c>
      <c r="Z6" s="35">
        <f t="shared" ref="Z6:AH6" si="4">IF(Z7="",NA(),Z7)</f>
        <v>67.52</v>
      </c>
      <c r="AA6" s="35">
        <f t="shared" si="4"/>
        <v>69.36</v>
      </c>
      <c r="AB6" s="35">
        <f t="shared" si="4"/>
        <v>73.78</v>
      </c>
      <c r="AC6" s="35">
        <f t="shared" si="4"/>
        <v>67.849999999999994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3461.74</v>
      </c>
      <c r="BI6" s="35">
        <f t="shared" si="7"/>
        <v>3326.37</v>
      </c>
      <c r="BJ6" s="35">
        <f t="shared" si="7"/>
        <v>2564.48</v>
      </c>
      <c r="BK6" s="35">
        <f t="shared" si="7"/>
        <v>1044.8</v>
      </c>
      <c r="BL6" s="35">
        <f t="shared" si="7"/>
        <v>1081.8</v>
      </c>
      <c r="BM6" s="35">
        <f t="shared" si="7"/>
        <v>974.93</v>
      </c>
      <c r="BN6" s="35">
        <f t="shared" si="7"/>
        <v>855.8</v>
      </c>
      <c r="BO6" s="35">
        <f t="shared" si="7"/>
        <v>789.46</v>
      </c>
      <c r="BP6" s="34" t="str">
        <f>IF(BP7="","",IF(BP7="-","【-】","【"&amp;SUBSTITUTE(TEXT(BP7,"#,##0.00"),"-","△")&amp;"】"))</f>
        <v>【747.76】</v>
      </c>
      <c r="BQ6" s="35">
        <f>IF(BQ7="",NA(),BQ7)</f>
        <v>98.47</v>
      </c>
      <c r="BR6" s="35">
        <f t="shared" ref="BR6:BZ6" si="8">IF(BR7="",NA(),BR7)</f>
        <v>109.96</v>
      </c>
      <c r="BS6" s="35">
        <f t="shared" si="8"/>
        <v>108.23</v>
      </c>
      <c r="BT6" s="35">
        <f t="shared" si="8"/>
        <v>93.1</v>
      </c>
      <c r="BU6" s="35">
        <f t="shared" si="8"/>
        <v>55.12</v>
      </c>
      <c r="BV6" s="35">
        <f t="shared" si="8"/>
        <v>50.82</v>
      </c>
      <c r="BW6" s="35">
        <f t="shared" si="8"/>
        <v>52.19</v>
      </c>
      <c r="BX6" s="35">
        <f t="shared" si="8"/>
        <v>55.32</v>
      </c>
      <c r="BY6" s="35">
        <f t="shared" si="8"/>
        <v>59.8</v>
      </c>
      <c r="BZ6" s="35">
        <f t="shared" si="8"/>
        <v>57.77</v>
      </c>
      <c r="CA6" s="34" t="str">
        <f>IF(CA7="","",IF(CA7="-","【-】","【"&amp;SUBSTITUTE(TEXT(CA7,"#,##0.00"),"-","△")&amp;"】"))</f>
        <v>【59.51】</v>
      </c>
      <c r="CB6" s="35">
        <f>IF(CB7="",NA(),CB7)</f>
        <v>204.11</v>
      </c>
      <c r="CC6" s="35">
        <f t="shared" ref="CC6:CK6" si="9">IF(CC7="",NA(),CC7)</f>
        <v>183.98</v>
      </c>
      <c r="CD6" s="35">
        <f t="shared" si="9"/>
        <v>187.95</v>
      </c>
      <c r="CE6" s="35">
        <f t="shared" si="9"/>
        <v>218.32</v>
      </c>
      <c r="CF6" s="35">
        <f t="shared" si="9"/>
        <v>370.11</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51.04</v>
      </c>
      <c r="CN6" s="35">
        <f t="shared" ref="CN6:CV6" si="10">IF(CN7="",NA(),CN7)</f>
        <v>50.6</v>
      </c>
      <c r="CO6" s="35">
        <f t="shared" si="10"/>
        <v>46.8</v>
      </c>
      <c r="CP6" s="35">
        <f t="shared" si="10"/>
        <v>51.99</v>
      </c>
      <c r="CQ6" s="35">
        <f t="shared" si="10"/>
        <v>46.49</v>
      </c>
      <c r="CR6" s="35">
        <f t="shared" si="10"/>
        <v>53.24</v>
      </c>
      <c r="CS6" s="35">
        <f t="shared" si="10"/>
        <v>52.31</v>
      </c>
      <c r="CT6" s="35">
        <f t="shared" si="10"/>
        <v>60.65</v>
      </c>
      <c r="CU6" s="35">
        <f t="shared" si="10"/>
        <v>51.75</v>
      </c>
      <c r="CV6" s="35">
        <f t="shared" si="10"/>
        <v>50.68</v>
      </c>
      <c r="CW6" s="34" t="str">
        <f>IF(CW7="","",IF(CW7="-","【-】","【"&amp;SUBSTITUTE(TEXT(CW7,"#,##0.00"),"-","△")&amp;"】"))</f>
        <v>【52.23】</v>
      </c>
      <c r="CX6" s="35">
        <f>IF(CX7="",NA(),CX7)</f>
        <v>92.76</v>
      </c>
      <c r="CY6" s="35">
        <f t="shared" ref="CY6:DG6" si="11">IF(CY7="",NA(),CY7)</f>
        <v>92.76</v>
      </c>
      <c r="CZ6" s="35">
        <f t="shared" si="11"/>
        <v>93.58</v>
      </c>
      <c r="DA6" s="35">
        <f t="shared" si="11"/>
        <v>93.83</v>
      </c>
      <c r="DB6" s="35">
        <f t="shared" si="11"/>
        <v>93.77</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204030</v>
      </c>
      <c r="D7" s="37">
        <v>47</v>
      </c>
      <c r="E7" s="37">
        <v>17</v>
      </c>
      <c r="F7" s="37">
        <v>5</v>
      </c>
      <c r="G7" s="37">
        <v>0</v>
      </c>
      <c r="H7" s="37" t="s">
        <v>100</v>
      </c>
      <c r="I7" s="37" t="s">
        <v>101</v>
      </c>
      <c r="J7" s="37" t="s">
        <v>102</v>
      </c>
      <c r="K7" s="37" t="s">
        <v>103</v>
      </c>
      <c r="L7" s="37" t="s">
        <v>104</v>
      </c>
      <c r="M7" s="37" t="s">
        <v>105</v>
      </c>
      <c r="N7" s="38" t="s">
        <v>106</v>
      </c>
      <c r="O7" s="38" t="s">
        <v>107</v>
      </c>
      <c r="P7" s="38">
        <v>35.6</v>
      </c>
      <c r="Q7" s="38">
        <v>101.55</v>
      </c>
      <c r="R7" s="38">
        <v>3744</v>
      </c>
      <c r="S7" s="38">
        <v>13148</v>
      </c>
      <c r="T7" s="38">
        <v>45.36</v>
      </c>
      <c r="U7" s="38">
        <v>289.86</v>
      </c>
      <c r="V7" s="38">
        <v>4652</v>
      </c>
      <c r="W7" s="38">
        <v>1.35</v>
      </c>
      <c r="X7" s="38">
        <v>3445.93</v>
      </c>
      <c r="Y7" s="38">
        <v>67.010000000000005</v>
      </c>
      <c r="Z7" s="38">
        <v>67.52</v>
      </c>
      <c r="AA7" s="38">
        <v>69.36</v>
      </c>
      <c r="AB7" s="38">
        <v>73.78</v>
      </c>
      <c r="AC7" s="38">
        <v>67.849999999999994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3461.74</v>
      </c>
      <c r="BI7" s="38">
        <v>3326.37</v>
      </c>
      <c r="BJ7" s="38">
        <v>2564.48</v>
      </c>
      <c r="BK7" s="38">
        <v>1044.8</v>
      </c>
      <c r="BL7" s="38">
        <v>1081.8</v>
      </c>
      <c r="BM7" s="38">
        <v>974.93</v>
      </c>
      <c r="BN7" s="38">
        <v>855.8</v>
      </c>
      <c r="BO7" s="38">
        <v>789.46</v>
      </c>
      <c r="BP7" s="38">
        <v>747.76</v>
      </c>
      <c r="BQ7" s="38">
        <v>98.47</v>
      </c>
      <c r="BR7" s="38">
        <v>109.96</v>
      </c>
      <c r="BS7" s="38">
        <v>108.23</v>
      </c>
      <c r="BT7" s="38">
        <v>93.1</v>
      </c>
      <c r="BU7" s="38">
        <v>55.12</v>
      </c>
      <c r="BV7" s="38">
        <v>50.82</v>
      </c>
      <c r="BW7" s="38">
        <v>52.19</v>
      </c>
      <c r="BX7" s="38">
        <v>55.32</v>
      </c>
      <c r="BY7" s="38">
        <v>59.8</v>
      </c>
      <c r="BZ7" s="38">
        <v>57.77</v>
      </c>
      <c r="CA7" s="38">
        <v>59.51</v>
      </c>
      <c r="CB7" s="38">
        <v>204.11</v>
      </c>
      <c r="CC7" s="38">
        <v>183.98</v>
      </c>
      <c r="CD7" s="38">
        <v>187.95</v>
      </c>
      <c r="CE7" s="38">
        <v>218.32</v>
      </c>
      <c r="CF7" s="38">
        <v>370.11</v>
      </c>
      <c r="CG7" s="38">
        <v>300.52</v>
      </c>
      <c r="CH7" s="38">
        <v>296.14</v>
      </c>
      <c r="CI7" s="38">
        <v>283.17</v>
      </c>
      <c r="CJ7" s="38">
        <v>263.76</v>
      </c>
      <c r="CK7" s="38">
        <v>274.35000000000002</v>
      </c>
      <c r="CL7" s="38">
        <v>261.45999999999998</v>
      </c>
      <c r="CM7" s="38">
        <v>51.04</v>
      </c>
      <c r="CN7" s="38">
        <v>50.6</v>
      </c>
      <c r="CO7" s="38">
        <v>46.8</v>
      </c>
      <c r="CP7" s="38">
        <v>51.99</v>
      </c>
      <c r="CQ7" s="38">
        <v>46.49</v>
      </c>
      <c r="CR7" s="38">
        <v>53.24</v>
      </c>
      <c r="CS7" s="38">
        <v>52.31</v>
      </c>
      <c r="CT7" s="38">
        <v>60.65</v>
      </c>
      <c r="CU7" s="38">
        <v>51.75</v>
      </c>
      <c r="CV7" s="38">
        <v>50.68</v>
      </c>
      <c r="CW7" s="38">
        <v>52.23</v>
      </c>
      <c r="CX7" s="38">
        <v>92.76</v>
      </c>
      <c r="CY7" s="38">
        <v>92.76</v>
      </c>
      <c r="CZ7" s="38">
        <v>93.58</v>
      </c>
      <c r="DA7" s="38">
        <v>93.83</v>
      </c>
      <c r="DB7" s="38">
        <v>93.77</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108</v>
      </c>
      <c r="C9" s="40" t="s">
        <v>109</v>
      </c>
      <c r="D9" s="40" t="s">
        <v>110</v>
      </c>
      <c r="E9" s="40" t="s">
        <v>111</v>
      </c>
      <c r="F9" s="40" t="s">
        <v>112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50</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2020-01-30T01:40:18Z</cp:lastPrinted>
  <dcterms:created xsi:type="dcterms:W3CDTF">2019-12-05T05:19:35Z</dcterms:created>
  <dcterms:modified xsi:type="dcterms:W3CDTF">2020-02-20T02:41:41Z</dcterms:modified>
  <cp:category/>
</cp:coreProperties>
</file>