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3　諏訪地域振興局\203637 原村\"/>
    </mc:Choice>
  </mc:AlternateContent>
  <workbookProtection workbookAlgorithmName="SHA-512" workbookHashValue="JzIahee9QhillsHAfCTD/kfZ6sQSafQXDj8sxEQqXaAdmj77AvMgLuKm0jzaejiXX9y4eaaPls0Yr7h0sKlmTw==" workbookSaltValue="afgcd5O6lsjMp8XwNepfbQ==" workbookSpinCount="100000" lockStructure="1"/>
  <bookViews>
    <workbookView xWindow="930" yWindow="0" windowWidth="19200" windowHeight="1137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<sst xmlns="http://schemas.openxmlformats.org/spreadsheetml/2006/main" count="224" uniqueCount="111">
  <si>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</si>
  <si>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</si>
  <si>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</si>
  <si>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</si>
  <si>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</si>
  <si>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</si>
  <si>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</si>
  <si>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</si>
  <si>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</si>
  <si>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</si>
  <si>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</si>
  <si>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</si>
  <si>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</si>
  <si>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</si>
  <si>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</si>
  <si>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</si>
  <si>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</si>
  <si>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</si>
  <si>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</si>
  <si>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</si>
  <si>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</si>
  <si>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</si>
  <si>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</si>
  <si>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</si>
  <si>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</si>
  <si>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</si>
  <si>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</si>
  <si>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</si>
  <si>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</si>
  <si>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</si>
  <si>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</si>
  <si>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</si>
  <si>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</si>
  <si>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</si>
  <si>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</si>
  <si>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</si>
  <si>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</si>
  <si>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</si>
  <si>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</si>
  <si>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</si>
  <si>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</si>
  <si>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</si>
  <si>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</si>
  <si>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</si>
  <si>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</si>
  <si>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</si>
  <si>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</si>
  <si>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</si>
  <si>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</si>
  <si>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</si>
  <si>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</si>
  <si>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</si>
  <si>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</si>
  <si>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</si>
  <si>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</si>
  <si>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</si>
  <si>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</si>
  <si>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</si>
  <si>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</si>
  <si>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</si>
  <si>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</si>
  <si>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</si>
  <si>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</si>
  <si>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</si>
  <si>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</si>
  <si>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</si>
  <si>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</si>
  <si>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</si>
  <si>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</si>
  <si>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</si>
  <si>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</si>
  <si>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</si>
  <si>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</si>
  <si>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</si>
  <si>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</si>
  <si>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</si>
  <si>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</si>
  <si>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</si>
  <si>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</si>
  <si>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</si>
  <si>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</si>
  <si>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</si>
  <si>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</si>
  <si>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</si>
  <si>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</si>
  <si>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</si>
  <si>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</si>
  <si>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</si>
  <si>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</si>
  <si>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</si>
  <si>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</si>
  <si>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</si>
  <si>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</si>
  <si>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</si>
  <si>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</si>
  <si>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</si>
  <si>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原村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</si>
  <si>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</si>
  <si>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</si>
  <si>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</si>
  <si>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</si>
  <si>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</si>
  <si>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</si>
  <si>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</si>
  <si>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</si>
  <si>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</si>
  <si>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</si>
  <si>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</si>
  <si>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①有形固定資産減価償却率は平均値を上回っており、他の事業体と比べ施設の老朽化が進んでいます。
②管渠老朽化率については、現在耐用年数を超過している管渠がないため０％となっていますが、今後の更新・修繕費用の発生見込みを推測し、設備投資計画を進めていく必要があります。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6">
      <t>ヘイキンチ</t>
    </rPh>
    <rPh sb="17" eb="19">
      <t>ウワマワ</t>
    </rPh>
    <rPh sb="24" eb="25">
      <t>タ</t>
    </rPh>
    <rPh sb="26" eb="28">
      <t>ジギョウ</t>
    </rPh>
    <rPh sb="28" eb="29">
      <t>タイ</t>
    </rPh>
    <rPh sb="30" eb="31">
      <t>クラ</t>
    </rPh>
    <rPh sb="32" eb="34">
      <t>シセツ</t>
    </rPh>
    <rPh sb="35" eb="38">
      <t>ロウキュウカ</t>
    </rPh>
    <rPh sb="39" eb="40">
      <t>スス</t>
    </rPh>
    <rPh sb="48" eb="50">
      <t>カンキョ</t>
    </rPh>
    <rPh sb="50" eb="53">
      <t>ロウキュウカ</t>
    </rPh>
    <rPh sb="53" eb="54">
      <t>リツ</t>
    </rPh>
    <rPh sb="60" eb="62">
      <t>ゲンザイ</t>
    </rPh>
    <rPh sb="62" eb="64">
      <t>タイヨウ</t>
    </rPh>
    <rPh sb="64" eb="66">
      <t>ネンスウ</t>
    </rPh>
    <rPh sb="67" eb="69">
      <t>チョウカ</t>
    </rPh>
    <rPh sb="73" eb="75">
      <t>カンキョ</t>
    </rPh>
    <rPh sb="91" eb="93">
      <t>コンゴ</t>
    </rPh>
    <rPh sb="94" eb="96">
      <t>コウシン</t>
    </rPh>
    <rPh sb="97" eb="99">
      <t>シュウゼン</t>
    </rPh>
    <rPh sb="99" eb="100">
      <t>ヒ</t>
    </rPh>
    <rPh sb="100" eb="101">
      <t>ヨウ</t>
    </rPh>
    <rPh sb="102" eb="104">
      <t>ハッセイ</t>
    </rPh>
    <rPh sb="104" eb="106">
      <t>ミコ</t>
    </rPh>
    <rPh sb="108" eb="110">
      <t>スイソク</t>
    </rPh>
    <rPh sb="112" eb="114">
      <t>セツビ</t>
    </rPh>
    <rPh sb="114" eb="116">
      <t>トウシ</t>
    </rPh>
    <rPh sb="116" eb="118">
      <t>ケイカク</t>
    </rPh>
    <rPh sb="119" eb="120">
      <t>スス</t>
    </rPh>
    <rPh sb="124" eb="126">
      <t>ヒツヨウ</t>
    </rPh>
    <phoneticPr fontId="4"/>
  </si>
  <si>
    <t>当村の下水道事業は平成19年度をもって実施計画を完了し、維持管理の時代を迎えています。
今後人口減少により下水道使用料収入の減少や、管渠等の老朽化による更新・修繕費用の増加が予想されるため、今まで以上に計画的に経営の効率化を行う必要があります。</t>
    <rPh sb="0" eb="2">
      <t>トウソン</t>
    </rPh>
    <rPh sb="3" eb="6">
      <t>ゲスイドウ</t>
    </rPh>
    <rPh sb="6" eb="8">
      <t>ジギョウ</t>
    </rPh>
    <rPh sb="9" eb="11">
      <t>ヘイセイ</t>
    </rPh>
    <rPh sb="13" eb="15">
      <t>ネンド</t>
    </rPh>
    <rPh sb="19" eb="21">
      <t>ジッシ</t>
    </rPh>
    <rPh sb="21" eb="23">
      <t>ケイカク</t>
    </rPh>
    <rPh sb="24" eb="26">
      <t>カンリョウ</t>
    </rPh>
    <rPh sb="28" eb="30">
      <t>イジ</t>
    </rPh>
    <rPh sb="30" eb="32">
      <t>カンリ</t>
    </rPh>
    <rPh sb="33" eb="35">
      <t>ジダイ</t>
    </rPh>
    <rPh sb="36" eb="37">
      <t>ムカ</t>
    </rPh>
    <rPh sb="44" eb="46">
      <t>コンゴ</t>
    </rPh>
    <rPh sb="46" eb="48">
      <t>ジンコウ</t>
    </rPh>
    <rPh sb="48" eb="50">
      <t>ゲンショウ</t>
    </rPh>
    <rPh sb="53" eb="56">
      <t>ゲスイドウ</t>
    </rPh>
    <rPh sb="56" eb="59">
      <t>シヨウリョウ</t>
    </rPh>
    <rPh sb="59" eb="61">
      <t>シュウニュウ</t>
    </rPh>
    <rPh sb="62" eb="64">
      <t>ゲンショウ</t>
    </rPh>
    <rPh sb="66" eb="68">
      <t>カンキョ</t>
    </rPh>
    <rPh sb="68" eb="69">
      <t>トウ</t>
    </rPh>
    <rPh sb="70" eb="73">
      <t>ロウキュウカ</t>
    </rPh>
    <rPh sb="76" eb="78">
      <t>コウシン</t>
    </rPh>
    <rPh sb="79" eb="82">
      <t>シュウゼンヒ</t>
    </rPh>
    <rPh sb="82" eb="83">
      <t>ヨウ</t>
    </rPh>
    <rPh sb="84" eb="86">
      <t>ゾウカ</t>
    </rPh>
    <rPh sb="87" eb="89">
      <t>ヨソウ</t>
    </rPh>
    <rPh sb="95" eb="96">
      <t>イマ</t>
    </rPh>
    <rPh sb="98" eb="100">
      <t>イジョウ</t>
    </rPh>
    <rPh sb="101" eb="104">
      <t>ケイカクテキ</t>
    </rPh>
    <rPh sb="105" eb="107">
      <t>ケイエイ</t>
    </rPh>
    <rPh sb="108" eb="111">
      <t>コウリツカ</t>
    </rPh>
    <rPh sb="112" eb="113">
      <t>オコナ</t>
    </rPh>
    <rPh sb="114" eb="116">
      <t>ヒツヨウ</t>
    </rPh>
    <phoneticPr fontId="4"/>
  </si>
  <si>
    <t>①経常収支比率は100％を超えていますが、一般会計からの繰入金があります。⑤経費回収率についても100％を超えていますが、汚水処理費の一部は一般会計からの補助金を充当しているため、経費削減等の経営努力が必要です。
④企業債残高対事業比率は、ここ数年多額の企業債の発行はないため減少しています。また数年で高額の起債分が償還終了となるため、今後も企業債残高は減少していく見込みです。
③、⑥、⑧について、類似団体平均を上回っており良好な状態であるといえます。</t>
    <rPh sb="1" eb="3">
      <t>ケイジョウ</t>
    </rPh>
    <rPh sb="3" eb="5">
      <t>シュウシ</t>
    </rPh>
    <rPh sb="5" eb="7">
      <t>ヒリツ</t>
    </rPh>
    <rPh sb="13" eb="14">
      <t>コ</t>
    </rPh>
    <rPh sb="21" eb="23">
      <t>イッパン</t>
    </rPh>
    <rPh sb="23" eb="25">
      <t>カイケイ</t>
    </rPh>
    <rPh sb="28" eb="30">
      <t>クリイレ</t>
    </rPh>
    <rPh sb="30" eb="31">
      <t>キン</t>
    </rPh>
    <rPh sb="38" eb="40">
      <t>ケイヒ</t>
    </rPh>
    <rPh sb="40" eb="42">
      <t>カイシュウ</t>
    </rPh>
    <rPh sb="42" eb="43">
      <t>リツ</t>
    </rPh>
    <rPh sb="53" eb="54">
      <t>コ</t>
    </rPh>
    <rPh sb="61" eb="63">
      <t>オスイ</t>
    </rPh>
    <rPh sb="63" eb="65">
      <t>ショリ</t>
    </rPh>
    <rPh sb="65" eb="66">
      <t>ヒ</t>
    </rPh>
    <rPh sb="67" eb="69">
      <t>イチブ</t>
    </rPh>
    <rPh sb="70" eb="72">
      <t>イッパン</t>
    </rPh>
    <rPh sb="72" eb="74">
      <t>カイケイ</t>
    </rPh>
    <rPh sb="77" eb="80">
      <t>ホジョキン</t>
    </rPh>
    <rPh sb="81" eb="83">
      <t>ジュウトウ</t>
    </rPh>
    <rPh sb="90" eb="92">
      <t>ケイヒ</t>
    </rPh>
    <rPh sb="92" eb="94">
      <t>サクゲン</t>
    </rPh>
    <rPh sb="94" eb="95">
      <t>トウ</t>
    </rPh>
    <rPh sb="96" eb="98">
      <t>ケイエイ</t>
    </rPh>
    <rPh sb="98" eb="100">
      <t>ドリョク</t>
    </rPh>
    <rPh sb="101" eb="103">
      <t>ヒツヨウ</t>
    </rPh>
    <rPh sb="108" eb="110">
      <t>キギョウ</t>
    </rPh>
    <rPh sb="110" eb="111">
      <t>サイ</t>
    </rPh>
    <rPh sb="111" eb="113">
      <t>ザンダカ</t>
    </rPh>
    <rPh sb="113" eb="114">
      <t>タイ</t>
    </rPh>
    <rPh sb="114" eb="116">
      <t>ジギョウ</t>
    </rPh>
    <rPh sb="116" eb="118">
      <t>ヒリツ</t>
    </rPh>
    <rPh sb="122" eb="124">
      <t>スウネン</t>
    </rPh>
    <rPh sb="124" eb="126">
      <t>タガク</t>
    </rPh>
    <rPh sb="127" eb="129">
      <t>キギョウ</t>
    </rPh>
    <rPh sb="129" eb="130">
      <t>サイ</t>
    </rPh>
    <rPh sb="131" eb="133">
      <t>ハッコウ</t>
    </rPh>
    <rPh sb="138" eb="140">
      <t>ゲンショウ</t>
    </rPh>
    <rPh sb="148" eb="150">
      <t>スウネン</t>
    </rPh>
    <rPh sb="151" eb="153">
      <t>コウガク</t>
    </rPh>
    <rPh sb="154" eb="156">
      <t>キサイ</t>
    </rPh>
    <rPh sb="156" eb="157">
      <t>ブン</t>
    </rPh>
    <rPh sb="158" eb="160">
      <t>ショウカン</t>
    </rPh>
    <rPh sb="160" eb="162">
      <t>シュウリョウ</t>
    </rPh>
    <rPh sb="168" eb="170">
      <t>コンゴ</t>
    </rPh>
    <rPh sb="171" eb="173">
      <t>キギョウ</t>
    </rPh>
    <rPh sb="173" eb="174">
      <t>サイ</t>
    </rPh>
    <rPh sb="174" eb="176">
      <t>ザンダカ</t>
    </rPh>
    <rPh sb="177" eb="179">
      <t>ゲンショウ</t>
    </rPh>
    <rPh sb="183" eb="185">
      <t>ミコ</t>
    </rPh>
    <rPh sb="200" eb="202">
      <t>ルイジ</t>
    </rPh>
    <rPh sb="202" eb="204">
      <t>ダンタイ</t>
    </rPh>
    <rPh sb="204" eb="206">
      <t>ヘイキン</t>
    </rPh>
    <rPh sb="207" eb="209">
      <t>ウワマワ</t>
    </rPh>
    <rPh sb="213" eb="215">
      <t>リョウコウ</t>
    </rPh>
    <rPh sb="216" eb="218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</si>
</sst>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7-4511-A044-A385B6DB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7-4511-A044-A385B6DB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65.34</c:v>
                </c:pt>
                <c:pt idx="1">
                  <c:v>62.59</c:v>
                </c:pt>
                <c:pt idx="2">
                  <c:v>65.05</c:v>
                </c:pt>
                <c:pt idx="3">
                  <c:v>77.61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3-440B-98BC-6BBA2E0E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3-440B-98BC-6BBA2E0E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96.98</c:v>
                </c:pt>
                <c:pt idx="1">
                  <c:v>97</c:v>
                </c:pt>
                <c:pt idx="2">
                  <c:v>97.66</c:v>
                </c:pt>
                <c:pt idx="3">
                  <c:v>96.86</c:v>
                </c:pt>
                <c:pt idx="4">
                  <c:v>98.79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F-4855-B64D-E13506B4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F-4855-B64D-E13506B4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150.53</c:v>
                </c:pt>
                <c:pt idx="1">
                  <c:v>168.67</c:v>
                </c:pt>
                <c:pt idx="2">
                  <c:v>173.18</c:v>
                </c:pt>
                <c:pt idx="3">
                  <c:v>177.9</c:v>
                </c:pt>
                <c:pt idx="4">
                  <c:v>185.75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7-431B-9B32-C145DCE6B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7-431B-9B32-C145DCE6B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56.78</c:v>
                </c:pt>
                <c:pt idx="1">
                  <c:v>43.28</c:v>
                </c:pt>
                <c:pt idx="2">
                  <c:v>44.92</c:v>
                </c:pt>
                <c:pt idx="3">
                  <c:v>46.7</c:v>
                </c:pt>
                <c:pt idx="4">
                  <c:v>48.42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E-4DD9-B6DD-C21D38AD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E-4DD9-B6DD-C21D38AD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E-4149-821D-2D1811EA1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E-4149-821D-2D1811EA1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B-4B29-95DD-50058E25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27.02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6B-4B29-95DD-50058E25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106.65</c:v>
                </c:pt>
                <c:pt idx="2">
                  <c:v>121.49</c:v>
                </c:pt>
                <c:pt idx="3">
                  <c:v>170.55</c:v>
                </c:pt>
                <c:pt idx="4">
                  <c:v>283.62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0-48CF-AD96-64443232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60.67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0-48CF-AD96-64443232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917.25</c:v>
                </c:pt>
                <c:pt idx="1">
                  <c:v>1008.59</c:v>
                </c:pt>
                <c:pt idx="2">
                  <c:v>837.23</c:v>
                </c:pt>
                <c:pt idx="3">
                  <c:v>645.08000000000004</c:v>
                </c:pt>
                <c:pt idx="4">
                  <c:v>515.48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B-4C88-AF9A-07BA8D268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1252.71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B-4C88-AF9A-07BA8D268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115.18</c:v>
                </c:pt>
                <c:pt idx="1">
                  <c:v>171.2</c:v>
                </c:pt>
                <c:pt idx="2">
                  <c:v>175.64</c:v>
                </c:pt>
                <c:pt idx="3">
                  <c:v>191.73</c:v>
                </c:pt>
                <c:pt idx="4">
                  <c:v>151.07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A-4D0E-8B91-AD2C3159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87.03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A-4D0E-8B91-AD2C3159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168.77</c:v>
                </c:pt>
                <c:pt idx="1">
                  <c:v>113.98</c:v>
                </c:pt>
                <c:pt idx="2">
                  <c:v>113.71</c:v>
                </c:pt>
                <c:pt idx="3">
                  <c:v>105.52</c:v>
                </c:pt>
                <c:pt idx="4">
                  <c:v>133.59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2-4E4C-B0A6-A8A0B75B3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177.02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2-4E4C-B0A6-A8A0B75B3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原村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8003</v>
      </c>
      <c r="AM8" s="50"/>
      <c r="AN8" s="50"/>
      <c r="AO8" s="50"/>
      <c r="AP8" s="50"/>
      <c r="AQ8" s="50"/>
      <c r="AR8" s="50"/>
      <c r="AS8" s="50"/>
      <c r="AT8" s="45">
        <f>データ!T6</f>
        <v>43.26</v>
      </c>
      <c r="AU8" s="45"/>
      <c r="AV8" s="45"/>
      <c r="AW8" s="45"/>
      <c r="AX8" s="45"/>
      <c r="AY8" s="45"/>
      <c r="AZ8" s="45"/>
      <c r="BA8" s="45"/>
      <c r="BB8" s="45">
        <f>データ!U6</f>
        <v>185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82.36</v>
      </c>
      <c r="J10" s="45"/>
      <c r="K10" s="45"/>
      <c r="L10" s="45"/>
      <c r="M10" s="45"/>
      <c r="N10" s="45"/>
      <c r="O10" s="45"/>
      <c r="P10" s="45">
        <f>データ!P6</f>
        <v>82.16</v>
      </c>
      <c r="Q10" s="45"/>
      <c r="R10" s="45"/>
      <c r="S10" s="45"/>
      <c r="T10" s="45"/>
      <c r="U10" s="45"/>
      <c r="V10" s="45"/>
      <c r="W10" s="45">
        <f>データ!Q6</f>
        <v>72.87</v>
      </c>
      <c r="X10" s="45"/>
      <c r="Y10" s="45"/>
      <c r="Z10" s="45"/>
      <c r="AA10" s="45"/>
      <c r="AB10" s="45"/>
      <c r="AC10" s="45"/>
      <c r="AD10" s="50">
        <f>データ!R6</f>
        <v>3661</v>
      </c>
      <c r="AE10" s="50"/>
      <c r="AF10" s="50"/>
      <c r="AG10" s="50"/>
      <c r="AH10" s="50"/>
      <c r="AI10" s="50"/>
      <c r="AJ10" s="50"/>
      <c r="AK10" s="2"/>
      <c r="AL10" s="50">
        <f>データ!V6</f>
        <v>6527</v>
      </c>
      <c r="AM10" s="50"/>
      <c r="AN10" s="50"/>
      <c r="AO10" s="50"/>
      <c r="AP10" s="50"/>
      <c r="AQ10" s="50"/>
      <c r="AR10" s="50"/>
      <c r="AS10" s="50"/>
      <c r="AT10" s="45">
        <f>データ!W6</f>
        <v>2.73</v>
      </c>
      <c r="AU10" s="45"/>
      <c r="AV10" s="45"/>
      <c r="AW10" s="45"/>
      <c r="AX10" s="45"/>
      <c r="AY10" s="45"/>
      <c r="AZ10" s="45"/>
      <c r="BA10" s="45"/>
      <c r="BB10" s="45">
        <f>データ!X6</f>
        <v>2390.84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z5bf86ecGM98ilAB11fllayMkJrkuGoTVuqr6yvK22Z7/0jOLvYtXSyXlfizowN8hN6u5Zcdhb/FjHGd6zfHSw==" saltValue="QPPntVdiCetzOLPMskU/p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203637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原村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>
        <f t="shared" si="3"/>
        <v>82.36</v>
      </c>
      <c r="P6" s="34">
        <f t="shared" si="3"/>
        <v>82.16</v>
      </c>
      <c r="Q6" s="34">
        <f t="shared" si="3"/>
        <v>72.87</v>
      </c>
      <c r="R6" s="34">
        <f t="shared" si="3"/>
        <v>3661</v>
      </c>
      <c r="S6" s="34">
        <f t="shared" si="3"/>
        <v>8003</v>
      </c>
      <c r="T6" s="34">
        <f t="shared" si="3"/>
        <v>43.26</v>
      </c>
      <c r="U6" s="34">
        <f t="shared" si="3"/>
        <v>185</v>
      </c>
      <c r="V6" s="34">
        <f t="shared" si="3"/>
        <v>6527</v>
      </c>
      <c r="W6" s="34">
        <f t="shared" si="3"/>
        <v>2.73</v>
      </c>
      <c r="X6" s="34">
        <f t="shared" si="3"/>
        <v>2390.84</v>
      </c>
      <c r="Y6" s="35">
        <f>IF(Y7="",NA(),Y7)</f>
        <v>150.53</v>
      </c>
      <c r="Z6" s="35">
        <f t="shared" ref="Z6:AH6" si="4">IF(Z7="",NA(),Z7)</f>
        <v>168.67</v>
      </c>
      <c r="AA6" s="35">
        <f t="shared" si="4"/>
        <v>173.18</v>
      </c>
      <c r="AB6" s="35">
        <f t="shared" si="4"/>
        <v>177.9</v>
      </c>
      <c r="AC6" s="35">
        <f t="shared" si="4"/>
        <v>185.75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102.95</v>
      </c>
      <c r="AI6" s="34" t="str">
        <f>IF(AI7="","",IF(AI7="-","【-】","【"&amp;SUBSTITUTE(TEXT(AI7,"#,##0.00"),"-","△")&amp;"】"))</f>
        <v>【101.92】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27.02</v>
      </c>
      <c r="AT6" s="34" t="str">
        <f>IF(AT7="","",IF(AT7="-","【-】","【"&amp;SUBSTITUTE(TEXT(AT7,"#,##0.00"),"-","△")&amp;"】"))</f>
        <v>【88.06】</v>
      </c>
      <c r="AU6" s="35">
        <f>IF(AU7="",NA(),AU7)</f>
        <v>94.14</v>
      </c>
      <c r="AV6" s="35">
        <f t="shared" ref="AV6:BD6" si="6">IF(AV7="",NA(),AV7)</f>
        <v>106.65</v>
      </c>
      <c r="AW6" s="35">
        <f t="shared" si="6"/>
        <v>121.49</v>
      </c>
      <c r="AX6" s="35">
        <f t="shared" si="6"/>
        <v>170.55</v>
      </c>
      <c r="AY6" s="35">
        <f t="shared" si="6"/>
        <v>283.62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60.67</v>
      </c>
      <c r="BE6" s="34" t="str">
        <f>IF(BE7="","",IF(BE7="-","【-】","【"&amp;SUBSTITUTE(TEXT(BE7,"#,##0.00"),"-","△")&amp;"】"))</f>
        <v>【54.23】</v>
      </c>
      <c r="BF6" s="35">
        <f>IF(BF7="",NA(),BF7)</f>
        <v>917.25</v>
      </c>
      <c r="BG6" s="35">
        <f t="shared" ref="BG6:BO6" si="7">IF(BG7="",NA(),BG7)</f>
        <v>1008.59</v>
      </c>
      <c r="BH6" s="35">
        <f t="shared" si="7"/>
        <v>837.23</v>
      </c>
      <c r="BI6" s="35">
        <f t="shared" si="7"/>
        <v>645.08000000000004</v>
      </c>
      <c r="BJ6" s="35">
        <f t="shared" si="7"/>
        <v>515.48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1252.71</v>
      </c>
      <c r="BP6" s="34" t="str">
        <f>IF(BP7="","",IF(BP7="-","【-】","【"&amp;SUBSTITUTE(TEXT(BP7,"#,##0.00"),"-","△")&amp;"】"))</f>
        <v>【1,209.40】</v>
      </c>
      <c r="BQ6" s="35">
        <f>IF(BQ7="",NA(),BQ7)</f>
        <v>115.18</v>
      </c>
      <c r="BR6" s="35">
        <f t="shared" ref="BR6:BZ6" si="8">IF(BR7="",NA(),BR7)</f>
        <v>171.2</v>
      </c>
      <c r="BS6" s="35">
        <f t="shared" si="8"/>
        <v>175.64</v>
      </c>
      <c r="BT6" s="35">
        <f t="shared" si="8"/>
        <v>191.73</v>
      </c>
      <c r="BU6" s="35">
        <f t="shared" si="8"/>
        <v>151.07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87.03</v>
      </c>
      <c r="CA6" s="34" t="str">
        <f>IF(CA7="","",IF(CA7="-","【-】","【"&amp;SUBSTITUTE(TEXT(CA7,"#,##0.00"),"-","△")&amp;"】"))</f>
        <v>【74.48】</v>
      </c>
      <c r="CB6" s="35">
        <f>IF(CB7="",NA(),CB7)</f>
        <v>168.77</v>
      </c>
      <c r="CC6" s="35">
        <f t="shared" ref="CC6:CK6" si="9">IF(CC7="",NA(),CC7)</f>
        <v>113.98</v>
      </c>
      <c r="CD6" s="35">
        <f t="shared" si="9"/>
        <v>113.71</v>
      </c>
      <c r="CE6" s="35">
        <f t="shared" si="9"/>
        <v>105.52</v>
      </c>
      <c r="CF6" s="35">
        <f t="shared" si="9"/>
        <v>133.59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177.02</v>
      </c>
      <c r="CL6" s="34" t="str">
        <f>IF(CL7="","",IF(CL7="-","【-】","【"&amp;SUBSTITUTE(TEXT(CL7,"#,##0.00"),"-","△")&amp;"】"))</f>
        <v>【219.46】</v>
      </c>
      <c r="CM6" s="35">
        <f>IF(CM7="",NA(),CM7)</f>
        <v>65.34</v>
      </c>
      <c r="CN6" s="35">
        <f t="shared" ref="CN6:CV6" si="10">IF(CN7="",NA(),CN7)</f>
        <v>62.59</v>
      </c>
      <c r="CO6" s="35">
        <f t="shared" si="10"/>
        <v>65.05</v>
      </c>
      <c r="CP6" s="35">
        <f t="shared" si="10"/>
        <v>77.61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46.17</v>
      </c>
      <c r="CW6" s="34" t="str">
        <f>IF(CW7="","",IF(CW7="-","【-】","【"&amp;SUBSTITUTE(TEXT(CW7,"#,##0.00"),"-","△")&amp;"】"))</f>
        <v>【42.82】</v>
      </c>
      <c r="CX6" s="35">
        <f>IF(CX7="",NA(),CX7)</f>
        <v>96.98</v>
      </c>
      <c r="CY6" s="35">
        <f t="shared" ref="CY6:DG6" si="11">IF(CY7="",NA(),CY7)</f>
        <v>97</v>
      </c>
      <c r="CZ6" s="35">
        <f t="shared" si="11"/>
        <v>97.66</v>
      </c>
      <c r="DA6" s="35">
        <f t="shared" si="11"/>
        <v>96.86</v>
      </c>
      <c r="DB6" s="35">
        <f t="shared" si="11"/>
        <v>98.79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87.84</v>
      </c>
      <c r="DH6" s="34" t="str">
        <f>IF(DH7="","",IF(DH7="-","【-】","【"&amp;SUBSTITUTE(TEXT(DH7,"#,##0.00"),"-","△")&amp;"】"))</f>
        <v>【83.36】</v>
      </c>
      <c r="DI6" s="35">
        <f>IF(DI7="",NA(),DI7)</f>
        <v>56.78</v>
      </c>
      <c r="DJ6" s="35">
        <f t="shared" ref="DJ6:DR6" si="12">IF(DJ7="",NA(),DJ7)</f>
        <v>43.28</v>
      </c>
      <c r="DK6" s="35">
        <f t="shared" si="12"/>
        <v>44.92</v>
      </c>
      <c r="DL6" s="35">
        <f t="shared" si="12"/>
        <v>46.7</v>
      </c>
      <c r="DM6" s="35">
        <f t="shared" si="12"/>
        <v>48.42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26.56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203637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82.36</v>
      </c>
      <c r="P7" s="38">
        <v>82.16</v>
      </c>
      <c r="Q7" s="38">
        <v>72.87</v>
      </c>
      <c r="R7" s="38">
        <v>3661</v>
      </c>
      <c r="S7" s="38">
        <v>8003</v>
      </c>
      <c r="T7" s="38">
        <v>43.26</v>
      </c>
      <c r="U7" s="38">
        <v>185</v>
      </c>
      <c r="V7" s="38">
        <v>6527</v>
      </c>
      <c r="W7" s="38">
        <v>2.73</v>
      </c>
      <c r="X7" s="38">
        <v>2390.84</v>
      </c>
      <c r="Y7" s="38">
        <v>150.53</v>
      </c>
      <c r="Z7" s="38">
        <v>168.67</v>
      </c>
      <c r="AA7" s="38">
        <v>173.18</v>
      </c>
      <c r="AB7" s="38">
        <v>177.9</v>
      </c>
      <c r="AC7" s="38">
        <v>185.75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102.95</v>
      </c>
      <c r="AI7" s="38">
        <v>101.92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27.02</v>
      </c>
      <c r="AT7" s="38">
        <v>88.06</v>
      </c>
      <c r="AU7" s="38">
        <v>94.14</v>
      </c>
      <c r="AV7" s="38">
        <v>106.65</v>
      </c>
      <c r="AW7" s="38">
        <v>121.49</v>
      </c>
      <c r="AX7" s="38">
        <v>170.55</v>
      </c>
      <c r="AY7" s="38">
        <v>283.62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60.67</v>
      </c>
      <c r="BE7" s="38">
        <v>54.23</v>
      </c>
      <c r="BF7" s="38">
        <v>917.25</v>
      </c>
      <c r="BG7" s="38">
        <v>1008.59</v>
      </c>
      <c r="BH7" s="38">
        <v>837.23</v>
      </c>
      <c r="BI7" s="38">
        <v>645.08000000000004</v>
      </c>
      <c r="BJ7" s="38">
        <v>515.48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1252.71</v>
      </c>
      <c r="BP7" s="38">
        <v>1209.4000000000001</v>
      </c>
      <c r="BQ7" s="38">
        <v>115.18</v>
      </c>
      <c r="BR7" s="38">
        <v>171.2</v>
      </c>
      <c r="BS7" s="38">
        <v>175.64</v>
      </c>
      <c r="BT7" s="38">
        <v>191.73</v>
      </c>
      <c r="BU7" s="38">
        <v>151.07</v>
      </c>
      <c r="BV7" s="38">
        <v>66.56</v>
      </c>
      <c r="BW7" s="38">
        <v>66.22</v>
      </c>
      <c r="BX7" s="38">
        <v>69.87</v>
      </c>
      <c r="BY7" s="38">
        <v>74.3</v>
      </c>
      <c r="BZ7" s="38">
        <v>87.03</v>
      </c>
      <c r="CA7" s="38">
        <v>74.48</v>
      </c>
      <c r="CB7" s="38">
        <v>168.77</v>
      </c>
      <c r="CC7" s="38">
        <v>113.98</v>
      </c>
      <c r="CD7" s="38">
        <v>113.71</v>
      </c>
      <c r="CE7" s="38">
        <v>105.52</v>
      </c>
      <c r="CF7" s="38">
        <v>133.59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177.02</v>
      </c>
      <c r="CL7" s="38">
        <v>219.46</v>
      </c>
      <c r="CM7" s="38">
        <v>65.34</v>
      </c>
      <c r="CN7" s="38">
        <v>62.59</v>
      </c>
      <c r="CO7" s="38">
        <v>65.05</v>
      </c>
      <c r="CP7" s="38">
        <v>77.61</v>
      </c>
      <c r="CQ7" s="38" t="s">
        <v>102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46.17</v>
      </c>
      <c r="CW7" s="38">
        <v>42.82</v>
      </c>
      <c r="CX7" s="38">
        <v>96.98</v>
      </c>
      <c r="CY7" s="38">
        <v>97</v>
      </c>
      <c r="CZ7" s="38">
        <v>97.66</v>
      </c>
      <c r="DA7" s="38">
        <v>96.86</v>
      </c>
      <c r="DB7" s="38">
        <v>98.79</v>
      </c>
      <c r="DC7" s="38">
        <v>82.35</v>
      </c>
      <c r="DD7" s="38">
        <v>82.9</v>
      </c>
      <c r="DE7" s="38">
        <v>83.5</v>
      </c>
      <c r="DF7" s="38">
        <v>83.06</v>
      </c>
      <c r="DG7" s="38">
        <v>87.84</v>
      </c>
      <c r="DH7" s="38">
        <v>83.36</v>
      </c>
      <c r="DI7" s="38">
        <v>56.78</v>
      </c>
      <c r="DJ7" s="38">
        <v>43.28</v>
      </c>
      <c r="DK7" s="38">
        <v>44.92</v>
      </c>
      <c r="DL7" s="38">
        <v>46.7</v>
      </c>
      <c r="DM7" s="38">
        <v>48.42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26.56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0.06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2019-12-05T04:50:00Z</dcterms:created>
  <dcterms:modified xsi:type="dcterms:W3CDTF">2020-02-20T02:32:58Z</dcterms:modified>
  <cp:category/>
</cp:coreProperties>
</file>