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92 佐久穂町\"/>
    </mc:Choice>
  </mc:AlternateContent>
  <workbookProtection workbookAlgorithmName="SHA-512" workbookHashValue="vSBVBNzzabyEJKKBnnL9VHa7dyPtc4GcQdycCB7hy2ccLPFLQsnjmGtd661ID9ZXiUYHstlwHO2/tPJ8r8WZdQ==" workbookSaltValue="px1v3wyJQDLyQGo7I9QPu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AD8" i="4"/>
  <c r="W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<sst xmlns="http://schemas.openxmlformats.org/spreadsheetml/2006/main" count="225" uniqueCount="113">
  <si>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</si>
  <si>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</si>
  <si>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</si>
  <si>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</si>
  <si>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</si>
  <si>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</si>
  <si>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</si>
  <si>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</si>
  <si>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</si>
  <si>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</si>
  <si>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</si>
  <si>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</si>
  <si>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</si>
  <si>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</si>
  <si>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</si>
  <si>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</si>
  <si>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</si>
  <si>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</si>
  <si>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</si>
  <si>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</si>
  <si>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</si>
  <si>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</si>
  <si>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</si>
  <si>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</si>
  <si>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</si>
  <si>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</si>
  <si>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</si>
  <si>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</si>
  <si>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</si>
  <si>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</si>
  <si>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</si>
  <si>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</si>
  <si>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</si>
  <si>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</si>
  <si>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</si>
  <si>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</si>
  <si>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</si>
  <si>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</si>
  <si>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</si>
  <si>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</si>
  <si>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</si>
  <si>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</si>
  <si>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</si>
  <si>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</si>
  <si>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</si>
  <si>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</si>
  <si>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</si>
  <si>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</si>
  <si>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</si>
  <si>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</si>
  <si>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</si>
  <si>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</si>
  <si>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</si>
  <si>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</si>
  <si>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</si>
  <si>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</si>
  <si>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</si>
  <si>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</si>
  <si>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</si>
  <si>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</si>
  <si>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</si>
  <si>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</si>
  <si>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</si>
  <si>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</si>
  <si>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</si>
  <si>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</si>
  <si>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</si>
  <si>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</si>
  <si>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</si>
  <si>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</si>
  <si>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</si>
  <si>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</si>
  <si>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</si>
  <si>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</si>
  <si>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</si>
  <si>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</si>
  <si>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</si>
  <si>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</si>
  <si>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</si>
  <si>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</si>
  <si>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</si>
  <si>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</si>
  <si>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</si>
  <si>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</si>
  <si>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</si>
  <si>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</si>
  <si>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</si>
  <si>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</si>
  <si>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</si>
  <si>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</si>
  <si>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</si>
  <si>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</si>
  <si>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</si>
  <si>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</si>
  <si>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</si>
  <si>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</si>
  <si>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</si>
  <si>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佐久穂町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</si>
  <si>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</si>
  <si>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</si>
  <si>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</si>
  <si>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</si>
  <si>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</si>
  <si>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</si>
  <si>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</si>
  <si>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</si>
  <si>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</si>
  <si>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</si>
  <si>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</si>
  <si>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</si>
  <si>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平成７年に管路の更新が終了して以来、現在に至るまで施設の更新を行ってきませんでしたが、公営企業会計に移行するに当たり資産管理等を把握し、施設全体の分析を行い新たな更新計画に従い順次施設の更新を進めていきます。</t>
    <rPh sb="1" eb="3">
      <t>ヘイセイ</t>
    </rPh>
    <rPh sb="4" eb="5">
      <t>ネン</t>
    </rPh>
    <rPh sb="6" eb="8">
      <t>カンロ</t>
    </rPh>
    <rPh sb="9" eb="11">
      <t>コウシン</t>
    </rPh>
    <rPh sb="12" eb="14">
      <t>シュウリョウ</t>
    </rPh>
    <rPh sb="16" eb="18">
      <t>イライ</t>
    </rPh>
    <rPh sb="19" eb="21">
      <t>ゲンザイ</t>
    </rPh>
    <rPh sb="22" eb="23">
      <t>イタ</t>
    </rPh>
    <rPh sb="26" eb="28">
      <t>シセツ</t>
    </rPh>
    <rPh sb="29" eb="31">
      <t>コウシン</t>
    </rPh>
    <rPh sb="32" eb="33">
      <t>オコナ</t>
    </rPh>
    <rPh sb="44" eb="46">
      <t>コウエイ</t>
    </rPh>
    <rPh sb="46" eb="48">
      <t>キギョウ</t>
    </rPh>
    <rPh sb="48" eb="50">
      <t>カイケイ</t>
    </rPh>
    <rPh sb="51" eb="53">
      <t>イコウ</t>
    </rPh>
    <rPh sb="56" eb="57">
      <t>ア</t>
    </rPh>
    <rPh sb="59" eb="61">
      <t>シサン</t>
    </rPh>
    <rPh sb="61" eb="63">
      <t>カンリ</t>
    </rPh>
    <rPh sb="63" eb="64">
      <t>トウ</t>
    </rPh>
    <rPh sb="65" eb="67">
      <t>ハアク</t>
    </rPh>
    <rPh sb="69" eb="71">
      <t>シセツ</t>
    </rPh>
    <rPh sb="71" eb="73">
      <t>ゼンタイ</t>
    </rPh>
    <rPh sb="74" eb="76">
      <t>ブンセキ</t>
    </rPh>
    <rPh sb="77" eb="78">
      <t>オコナ</t>
    </rPh>
    <rPh sb="79" eb="80">
      <t>アラ</t>
    </rPh>
    <rPh sb="82" eb="84">
      <t>コウシン</t>
    </rPh>
    <rPh sb="84" eb="86">
      <t>ケイカク</t>
    </rPh>
    <rPh sb="87" eb="88">
      <t>シタガ</t>
    </rPh>
    <rPh sb="89" eb="91">
      <t>ジュンジ</t>
    </rPh>
    <rPh sb="91" eb="93">
      <t>シセツ</t>
    </rPh>
    <rPh sb="94" eb="96">
      <t>コウシン</t>
    </rPh>
    <rPh sb="97" eb="98">
      <t>スス</t>
    </rPh>
    <phoneticPr fontId="4"/>
  </si>
  <si>
    <t>全国的に人口減少がみられることから、更なる給水原価の増加がみられ。また施設更新計画に則った維持管理費の増加により益々営業外収入に頼るところが大きくなることが予想されますが経費の削減、施設の規模縮小等を考慮しながら安定した水の供給に努めてまいります。</t>
    <rPh sb="0" eb="3">
      <t>ゼンコクテキ</t>
    </rPh>
    <rPh sb="4" eb="6">
      <t>ジンコウ</t>
    </rPh>
    <rPh sb="6" eb="8">
      <t>ゲンショウ</t>
    </rPh>
    <rPh sb="18" eb="19">
      <t>サラ</t>
    </rPh>
    <rPh sb="21" eb="23">
      <t>キュウスイ</t>
    </rPh>
    <rPh sb="23" eb="25">
      <t>ゲンカ</t>
    </rPh>
    <rPh sb="26" eb="28">
      <t>ゾウカ</t>
    </rPh>
    <rPh sb="35" eb="37">
      <t>シセツ</t>
    </rPh>
    <rPh sb="37" eb="39">
      <t>コウシン</t>
    </rPh>
    <rPh sb="39" eb="41">
      <t>ケイカク</t>
    </rPh>
    <rPh sb="42" eb="43">
      <t>ノット</t>
    </rPh>
    <rPh sb="45" eb="47">
      <t>イジ</t>
    </rPh>
    <rPh sb="47" eb="50">
      <t>カンリヒ</t>
    </rPh>
    <rPh sb="51" eb="53">
      <t>ゾウカ</t>
    </rPh>
    <rPh sb="56" eb="58">
      <t>マスマス</t>
    </rPh>
    <rPh sb="58" eb="61">
      <t>エイギョウガイ</t>
    </rPh>
    <rPh sb="61" eb="63">
      <t>シュウニュウ</t>
    </rPh>
    <rPh sb="64" eb="65">
      <t>タヨ</t>
    </rPh>
    <rPh sb="70" eb="71">
      <t>オオ</t>
    </rPh>
    <rPh sb="78" eb="80">
      <t>ヨソウ</t>
    </rPh>
    <rPh sb="85" eb="87">
      <t>ケイヒ</t>
    </rPh>
    <rPh sb="88" eb="90">
      <t>サクゲン</t>
    </rPh>
    <rPh sb="91" eb="93">
      <t>シセツ</t>
    </rPh>
    <rPh sb="94" eb="96">
      <t>キボ</t>
    </rPh>
    <rPh sb="96" eb="98">
      <t>シュクショウ</t>
    </rPh>
    <rPh sb="98" eb="99">
      <t>トウ</t>
    </rPh>
    <rPh sb="100" eb="102">
      <t>コウリョ</t>
    </rPh>
    <rPh sb="106" eb="108">
      <t>アンテイ</t>
    </rPh>
    <rPh sb="110" eb="111">
      <t>ミズ</t>
    </rPh>
    <rPh sb="112" eb="114">
      <t>キョウキュウ</t>
    </rPh>
    <rPh sb="115" eb="116">
      <t>ツト</t>
    </rPh>
    <phoneticPr fontId="4"/>
  </si>
  <si>
    <t xml:space="preserve">①収益的収支比率は1１００％を超えているが総収入のうち営業外収益の占める割合が多く、また営業収入の減少傾向がみられ健全経営とは言えません。
④企業債残高対給水収益比率は収益に対する借入金の割合で年々減少しており令和６年度の支払いをもって完済となります。
⑤料金回収率は使用戸数の減少に伴う人口の減少等による有収水量の減少により、営業外収入の割合が増えているのが現状であります。
⑥給水原価が増加した要因としては有収水量の減少と維持管理費の増加及び水道職員の給料の増加が考えられます。
⑦施設利用率の減少の要因としては計画時における配水量と有収水量の減少が考えられます。
⑧有収率については粗横ばいで推移していますが有収水量のとの関連で減少傾向がみられます。
</t>
    <rPh sb="1" eb="4">
      <t>シュウエキテキ</t>
    </rPh>
    <rPh sb="4" eb="6">
      <t>シュウシ</t>
    </rPh>
    <rPh sb="6" eb="8">
      <t>ヒリツ</t>
    </rPh>
    <rPh sb="15" eb="16">
      <t>コ</t>
    </rPh>
    <rPh sb="21" eb="24">
      <t>ソウシュウニュウ</t>
    </rPh>
    <rPh sb="27" eb="30">
      <t>エイギョウガイ</t>
    </rPh>
    <rPh sb="30" eb="32">
      <t>シュウエキ</t>
    </rPh>
    <rPh sb="33" eb="34">
      <t>シ</t>
    </rPh>
    <rPh sb="36" eb="38">
      <t>ワリアイ</t>
    </rPh>
    <rPh sb="39" eb="40">
      <t>オオ</t>
    </rPh>
    <rPh sb="44" eb="46">
      <t>エイギョウ</t>
    </rPh>
    <rPh sb="46" eb="48">
      <t>シュウニュウ</t>
    </rPh>
    <rPh sb="49" eb="51">
      <t>ゲンショウ</t>
    </rPh>
    <rPh sb="51" eb="53">
      <t>ケイコウ</t>
    </rPh>
    <rPh sb="57" eb="59">
      <t>ケンゼン</t>
    </rPh>
    <rPh sb="59" eb="61">
      <t>ケイエイ</t>
    </rPh>
    <rPh sb="63" eb="64">
      <t>イ</t>
    </rPh>
    <rPh sb="71" eb="73">
      <t>キギョウ</t>
    </rPh>
    <rPh sb="73" eb="74">
      <t>サイ</t>
    </rPh>
    <rPh sb="74" eb="76">
      <t>ザンダカ</t>
    </rPh>
    <rPh sb="76" eb="77">
      <t>タイ</t>
    </rPh>
    <rPh sb="77" eb="79">
      <t>キュウスイ</t>
    </rPh>
    <rPh sb="79" eb="81">
      <t>シュウエキ</t>
    </rPh>
    <rPh sb="81" eb="83">
      <t>ヒリツ</t>
    </rPh>
    <rPh sb="84" eb="86">
      <t>シュウエキ</t>
    </rPh>
    <rPh sb="87" eb="88">
      <t>タイ</t>
    </rPh>
    <rPh sb="90" eb="92">
      <t>カリイレ</t>
    </rPh>
    <rPh sb="92" eb="93">
      <t>キン</t>
    </rPh>
    <rPh sb="94" eb="96">
      <t>ワリアイ</t>
    </rPh>
    <rPh sb="97" eb="99">
      <t>ネンネン</t>
    </rPh>
    <rPh sb="99" eb="101">
      <t>ゲンショウ</t>
    </rPh>
    <rPh sb="105" eb="107">
      <t>レイワ</t>
    </rPh>
    <rPh sb="108" eb="110">
      <t>ネンド</t>
    </rPh>
    <rPh sb="111" eb="113">
      <t>シハラ</t>
    </rPh>
    <rPh sb="118" eb="120">
      <t>カンサイ</t>
    </rPh>
    <rPh sb="128" eb="130">
      <t>リョウキン</t>
    </rPh>
    <rPh sb="130" eb="132">
      <t>カイシュウ</t>
    </rPh>
    <rPh sb="132" eb="133">
      <t>リツ</t>
    </rPh>
    <rPh sb="134" eb="136">
      <t>シヨウ</t>
    </rPh>
    <rPh sb="136" eb="138">
      <t>コスウ</t>
    </rPh>
    <rPh sb="139" eb="141">
      <t>ゲンショウ</t>
    </rPh>
    <rPh sb="142" eb="143">
      <t>トモナ</t>
    </rPh>
    <rPh sb="144" eb="146">
      <t>ジンコウ</t>
    </rPh>
    <rPh sb="147" eb="149">
      <t>ゲンショウ</t>
    </rPh>
    <rPh sb="149" eb="150">
      <t>トウ</t>
    </rPh>
    <rPh sb="153" eb="155">
      <t>ユウシュウ</t>
    </rPh>
    <rPh sb="155" eb="157">
      <t>スイリョウ</t>
    </rPh>
    <rPh sb="158" eb="160">
      <t>ゲンショウ</t>
    </rPh>
    <rPh sb="164" eb="167">
      <t>エイギョウガイ</t>
    </rPh>
    <rPh sb="167" eb="169">
      <t>シュウニュウ</t>
    </rPh>
    <rPh sb="170" eb="172">
      <t>ワリアイ</t>
    </rPh>
    <rPh sb="173" eb="174">
      <t>フ</t>
    </rPh>
    <rPh sb="180" eb="182">
      <t>ゲンジョウ</t>
    </rPh>
    <rPh sb="190" eb="192">
      <t>キュウスイ</t>
    </rPh>
    <rPh sb="192" eb="194">
      <t>ゲンカ</t>
    </rPh>
    <rPh sb="195" eb="197">
      <t>ゾウカ</t>
    </rPh>
    <rPh sb="199" eb="201">
      <t>ヨウイン</t>
    </rPh>
    <rPh sb="205" eb="207">
      <t>ユウシュウ</t>
    </rPh>
    <rPh sb="207" eb="209">
      <t>スイリョウ</t>
    </rPh>
    <rPh sb="210" eb="212">
      <t>ゲンショウ</t>
    </rPh>
    <rPh sb="213" eb="215">
      <t>イジ</t>
    </rPh>
    <rPh sb="215" eb="218">
      <t>カンリヒ</t>
    </rPh>
    <rPh sb="219" eb="221">
      <t>ゾウカ</t>
    </rPh>
    <rPh sb="221" eb="222">
      <t>オヨ</t>
    </rPh>
    <rPh sb="223" eb="225">
      <t>スイドウ</t>
    </rPh>
    <rPh sb="225" eb="227">
      <t>ショクイン</t>
    </rPh>
    <rPh sb="228" eb="230">
      <t>キュウリョウ</t>
    </rPh>
    <rPh sb="231" eb="233">
      <t>ゾウカ</t>
    </rPh>
    <rPh sb="234" eb="235">
      <t>カンガ</t>
    </rPh>
    <rPh sb="243" eb="245">
      <t>シセツ</t>
    </rPh>
    <rPh sb="245" eb="248">
      <t>リヨウリツ</t>
    </rPh>
    <rPh sb="249" eb="251">
      <t>ゲンショウ</t>
    </rPh>
    <rPh sb="252" eb="254">
      <t>ヨウイン</t>
    </rPh>
    <rPh sb="258" eb="260">
      <t>ケイカク</t>
    </rPh>
    <rPh sb="260" eb="261">
      <t>ジ</t>
    </rPh>
    <rPh sb="265" eb="267">
      <t>ハイスイ</t>
    </rPh>
    <rPh sb="267" eb="268">
      <t>リョウ</t>
    </rPh>
    <rPh sb="269" eb="271">
      <t>ユウシュウ</t>
    </rPh>
    <rPh sb="271" eb="273">
      <t>スイリョウ</t>
    </rPh>
    <rPh sb="274" eb="276">
      <t>ゲンショウ</t>
    </rPh>
    <rPh sb="277" eb="278">
      <t>カンガ</t>
    </rPh>
    <rPh sb="286" eb="288">
      <t>ユウシュウ</t>
    </rPh>
    <rPh sb="288" eb="289">
      <t>リツ</t>
    </rPh>
    <rPh sb="294" eb="295">
      <t>ホボ</t>
    </rPh>
    <rPh sb="295" eb="296">
      <t>ヨコ</t>
    </rPh>
    <rPh sb="299" eb="301">
      <t>スイイ</t>
    </rPh>
    <rPh sb="307" eb="309">
      <t>ユウシュウ</t>
    </rPh>
    <rPh sb="309" eb="311">
      <t>スイリョウ</t>
    </rPh>
    <rPh sb="314" eb="316">
      <t>カンレン</t>
    </rPh>
    <rPh sb="317" eb="319">
      <t>ゲンショウ</t>
    </rPh>
    <rPh sb="319" eb="32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</si>
</sst>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AF-42DA-8685-23803EC1EFD5}"/>
            </c:ext>
          </c:extLst>
        </c:ser>
        <c:dLbls>
          <c:showLegendKey val="0"/>
          <c:showVal val="0"/>
          <c:showCatName val="0"/>
          <c:showSerName val="0"/>
          <c:showPercent val="0"/>
          <c:showBubbleSize val="0"/>
        </c:dLbls>
        <c:gapWidth val="150"/>
        <c:axId val="78701312"/>
        <c:axId val="7870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7CAF-42DA-8685-23803EC1EFD5}"/>
            </c:ext>
          </c:extLst>
        </c:ser>
        <c:dLbls>
          <c:showLegendKey val="0"/>
          <c:showVal val="0"/>
          <c:showCatName val="0"/>
          <c:showSerName val="0"/>
          <c:showPercent val="0"/>
          <c:showBubbleSize val="0"/>
        </c:dLbls>
        <c:marker val="1"/>
        <c:smooth val="0"/>
        <c:axId val="78701312"/>
        <c:axId val="78703232"/>
      </c:lineChart>
      <c:dateAx>
        <c:axId val="78701312"/>
        <c:scaling>
          <c:orientation val="minMax"/>
        </c:scaling>
        <c:delete val="1"/>
        <c:axPos val="b"/>
        <c:numFmt formatCode="ge" sourceLinked="1"/>
        <c:majorTickMark val="none"/>
        <c:minorTickMark val="none"/>
        <c:tickLblPos val="none"/>
        <c:crossAx val="78703232"/>
        <c:crosses val="autoZero"/>
        <c:auto val="1"/>
        <c:lblOffset val="100"/>
        <c:baseTimeUnit val="years"/>
      </c:dateAx>
      <c:valAx>
        <c:axId val="78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42.32</c:v>
                </c:pt>
                <c:pt idx="1">
                  <c:v>41.87</c:v>
                </c:pt>
                <c:pt idx="2">
                  <c:v>43.64</c:v>
                </c:pt>
                <c:pt idx="3">
                  <c:v>41.24</c:v>
                </c:pt>
                <c:pt idx="4">
                  <c:v>39.35</c:v>
                </c:pt>
              </c:numCache>
            </c:numRef>
          </c:val>
          <c:extLst>
            <c:ext xmlns:c16="http://schemas.microsoft.com/office/drawing/2014/chart" uri="{C3380CC4-5D6E-409C-BE32-E72D297353CC}">
              <c16:uniqueId val="{00000000-B251-4A7B-9ABA-E6752264D5F5}"/>
            </c:ext>
          </c:extLst>
        </c:ser>
        <c:dLbls>
          <c:showLegendKey val="0"/>
          <c:showVal val="0"/>
          <c:showCatName val="0"/>
          <c:showSerName val="0"/>
          <c:showPercent val="0"/>
          <c:showBubbleSize val="0"/>
        </c:dLbls>
        <c:gapWidth val="150"/>
        <c:axId val="84513152"/>
        <c:axId val="845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B251-4A7B-9ABA-E6752264D5F5}"/>
            </c:ext>
          </c:extLst>
        </c:ser>
        <c:dLbls>
          <c:showLegendKey val="0"/>
          <c:showVal val="0"/>
          <c:showCatName val="0"/>
          <c:showSerName val="0"/>
          <c:showPercent val="0"/>
          <c:showBubbleSize val="0"/>
        </c:dLbls>
        <c:marker val="1"/>
        <c:smooth val="0"/>
        <c:axId val="84513152"/>
        <c:axId val="84515072"/>
      </c:lineChart>
      <c:dateAx>
        <c:axId val="84513152"/>
        <c:scaling>
          <c:orientation val="minMax"/>
        </c:scaling>
        <c:delete val="1"/>
        <c:axPos val="b"/>
        <c:numFmt formatCode="ge" sourceLinked="1"/>
        <c:majorTickMark val="none"/>
        <c:minorTickMark val="none"/>
        <c:tickLblPos val="none"/>
        <c:crossAx val="84515072"/>
        <c:crosses val="autoZero"/>
        <c:auto val="1"/>
        <c:lblOffset val="100"/>
        <c:baseTimeUnit val="years"/>
      </c:dateAx>
      <c:valAx>
        <c:axId val="845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77.98</c:v>
                </c:pt>
                <c:pt idx="1">
                  <c:v>80.86</c:v>
                </c:pt>
                <c:pt idx="2">
                  <c:v>91.74</c:v>
                </c:pt>
                <c:pt idx="3">
                  <c:v>82.3</c:v>
                </c:pt>
                <c:pt idx="4">
                  <c:v>82</c:v>
                </c:pt>
              </c:numCache>
            </c:numRef>
          </c:val>
          <c:extLst>
            <c:ext xmlns:c16="http://schemas.microsoft.com/office/drawing/2014/chart" uri="{C3380CC4-5D6E-409C-BE32-E72D297353CC}">
              <c16:uniqueId val="{00000000-DC94-42F1-849E-BD322AF607C3}"/>
            </c:ext>
          </c:extLst>
        </c:ser>
        <c:dLbls>
          <c:showLegendKey val="0"/>
          <c:showVal val="0"/>
          <c:showCatName val="0"/>
          <c:showSerName val="0"/>
          <c:showPercent val="0"/>
          <c:showBubbleSize val="0"/>
        </c:dLbls>
        <c:gapWidth val="150"/>
        <c:axId val="84628224"/>
        <c:axId val="846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DC94-42F1-849E-BD322AF607C3}"/>
            </c:ext>
          </c:extLst>
        </c:ser>
        <c:dLbls>
          <c:showLegendKey val="0"/>
          <c:showVal val="0"/>
          <c:showCatName val="0"/>
          <c:showSerName val="0"/>
          <c:showPercent val="0"/>
          <c:showBubbleSize val="0"/>
        </c:dLbls>
        <c:marker val="1"/>
        <c:smooth val="0"/>
        <c:axId val="84628224"/>
        <c:axId val="84630144"/>
      </c:lineChart>
      <c:dateAx>
        <c:axId val="84628224"/>
        <c:scaling>
          <c:orientation val="minMax"/>
        </c:scaling>
        <c:delete val="1"/>
        <c:axPos val="b"/>
        <c:numFmt formatCode="ge" sourceLinked="1"/>
        <c:majorTickMark val="none"/>
        <c:minorTickMark val="none"/>
        <c:tickLblPos val="none"/>
        <c:crossAx val="84630144"/>
        <c:crosses val="autoZero"/>
        <c:auto val="1"/>
        <c:lblOffset val="100"/>
        <c:baseTimeUnit val="years"/>
      </c:dateAx>
      <c:valAx>
        <c:axId val="846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182.79</c:v>
                </c:pt>
                <c:pt idx="1">
                  <c:v>119.1</c:v>
                </c:pt>
                <c:pt idx="2">
                  <c:v>116.19</c:v>
                </c:pt>
                <c:pt idx="3">
                  <c:v>113.42</c:v>
                </c:pt>
                <c:pt idx="4">
                  <c:v>109.84</c:v>
                </c:pt>
              </c:numCache>
            </c:numRef>
          </c:val>
          <c:extLst>
            <c:ext xmlns:c16="http://schemas.microsoft.com/office/drawing/2014/chart" uri="{C3380CC4-5D6E-409C-BE32-E72D297353CC}">
              <c16:uniqueId val="{00000000-8D20-4AC4-8B15-3A3493D5C260}"/>
            </c:ext>
          </c:extLst>
        </c:ser>
        <c:dLbls>
          <c:showLegendKey val="0"/>
          <c:showVal val="0"/>
          <c:showCatName val="0"/>
          <c:showSerName val="0"/>
          <c:showPercent val="0"/>
          <c:showBubbleSize val="0"/>
        </c:dLbls>
        <c:gapWidth val="150"/>
        <c:axId val="78738560"/>
        <c:axId val="787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D20-4AC4-8B15-3A3493D5C260}"/>
            </c:ext>
          </c:extLst>
        </c:ser>
        <c:dLbls>
          <c:showLegendKey val="0"/>
          <c:showVal val="0"/>
          <c:showCatName val="0"/>
          <c:showSerName val="0"/>
          <c:showPercent val="0"/>
          <c:showBubbleSize val="0"/>
        </c:dLbls>
        <c:marker val="1"/>
        <c:smooth val="0"/>
        <c:axId val="78738560"/>
        <c:axId val="78740480"/>
      </c:lineChart>
      <c:dateAx>
        <c:axId val="78738560"/>
        <c:scaling>
          <c:orientation val="minMax"/>
        </c:scaling>
        <c:delete val="1"/>
        <c:axPos val="b"/>
        <c:numFmt formatCode="ge" sourceLinked="1"/>
        <c:majorTickMark val="none"/>
        <c:minorTickMark val="none"/>
        <c:tickLblPos val="none"/>
        <c:crossAx val="78740480"/>
        <c:crosses val="autoZero"/>
        <c:auto val="1"/>
        <c:lblOffset val="100"/>
        <c:baseTimeUnit val="years"/>
      </c:dateAx>
      <c:valAx>
        <c:axId val="78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94-4555-9141-2C3B98ED80EA}"/>
            </c:ext>
          </c:extLst>
        </c:ser>
        <c:dLbls>
          <c:showLegendKey val="0"/>
          <c:showVal val="0"/>
          <c:showCatName val="0"/>
          <c:showSerName val="0"/>
          <c:showPercent val="0"/>
          <c:showBubbleSize val="0"/>
        </c:dLbls>
        <c:gapWidth val="150"/>
        <c:axId val="84149760"/>
        <c:axId val="841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94-4555-9141-2C3B98ED80EA}"/>
            </c:ext>
          </c:extLst>
        </c:ser>
        <c:dLbls>
          <c:showLegendKey val="0"/>
          <c:showVal val="0"/>
          <c:showCatName val="0"/>
          <c:showSerName val="0"/>
          <c:showPercent val="0"/>
          <c:showBubbleSize val="0"/>
        </c:dLbls>
        <c:marker val="1"/>
        <c:smooth val="0"/>
        <c:axId val="84149760"/>
        <c:axId val="84151680"/>
      </c:lineChart>
      <c:dateAx>
        <c:axId val="84149760"/>
        <c:scaling>
          <c:orientation val="minMax"/>
        </c:scaling>
        <c:delete val="1"/>
        <c:axPos val="b"/>
        <c:numFmt formatCode="ge" sourceLinked="1"/>
        <c:majorTickMark val="none"/>
        <c:minorTickMark val="none"/>
        <c:tickLblPos val="none"/>
        <c:crossAx val="84151680"/>
        <c:crosses val="autoZero"/>
        <c:auto val="1"/>
        <c:lblOffset val="100"/>
        <c:baseTimeUnit val="years"/>
      </c:dateAx>
      <c:valAx>
        <c:axId val="841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9-4767-AACA-0996858BDAFE}"/>
            </c:ext>
          </c:extLst>
        </c:ser>
        <c:dLbls>
          <c:showLegendKey val="0"/>
          <c:showVal val="0"/>
          <c:showCatName val="0"/>
          <c:showSerName val="0"/>
          <c:showPercent val="0"/>
          <c:showBubbleSize val="0"/>
        </c:dLbls>
        <c:gapWidth val="150"/>
        <c:axId val="84195200"/>
        <c:axId val="842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9-4767-AACA-0996858BDAFE}"/>
            </c:ext>
          </c:extLst>
        </c:ser>
        <c:dLbls>
          <c:showLegendKey val="0"/>
          <c:showVal val="0"/>
          <c:showCatName val="0"/>
          <c:showSerName val="0"/>
          <c:showPercent val="0"/>
          <c:showBubbleSize val="0"/>
        </c:dLbls>
        <c:marker val="1"/>
        <c:smooth val="0"/>
        <c:axId val="84195200"/>
        <c:axId val="84201472"/>
      </c:lineChart>
      <c:dateAx>
        <c:axId val="84195200"/>
        <c:scaling>
          <c:orientation val="minMax"/>
        </c:scaling>
        <c:delete val="1"/>
        <c:axPos val="b"/>
        <c:numFmt formatCode="ge" sourceLinked="1"/>
        <c:majorTickMark val="none"/>
        <c:minorTickMark val="none"/>
        <c:tickLblPos val="none"/>
        <c:crossAx val="84201472"/>
        <c:crosses val="autoZero"/>
        <c:auto val="1"/>
        <c:lblOffset val="100"/>
        <c:baseTimeUnit val="years"/>
      </c:dateAx>
      <c:valAx>
        <c:axId val="842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2-4C1E-ADBA-544F033CC0EC}"/>
            </c:ext>
          </c:extLst>
        </c:ser>
        <c:dLbls>
          <c:showLegendKey val="0"/>
          <c:showVal val="0"/>
          <c:showCatName val="0"/>
          <c:showSerName val="0"/>
          <c:showPercent val="0"/>
          <c:showBubbleSize val="0"/>
        </c:dLbls>
        <c:gapWidth val="150"/>
        <c:axId val="84241024"/>
        <c:axId val="842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2-4C1E-ADBA-544F033CC0EC}"/>
            </c:ext>
          </c:extLst>
        </c:ser>
        <c:dLbls>
          <c:showLegendKey val="0"/>
          <c:showVal val="0"/>
          <c:showCatName val="0"/>
          <c:showSerName val="0"/>
          <c:showPercent val="0"/>
          <c:showBubbleSize val="0"/>
        </c:dLbls>
        <c:marker val="1"/>
        <c:smooth val="0"/>
        <c:axId val="84241024"/>
        <c:axId val="84247296"/>
      </c:lineChart>
      <c:dateAx>
        <c:axId val="84241024"/>
        <c:scaling>
          <c:orientation val="minMax"/>
        </c:scaling>
        <c:delete val="1"/>
        <c:axPos val="b"/>
        <c:numFmt formatCode="ge" sourceLinked="1"/>
        <c:majorTickMark val="none"/>
        <c:minorTickMark val="none"/>
        <c:tickLblPos val="none"/>
        <c:crossAx val="84247296"/>
        <c:crosses val="autoZero"/>
        <c:auto val="1"/>
        <c:lblOffset val="100"/>
        <c:baseTimeUnit val="years"/>
      </c:dateAx>
      <c:valAx>
        <c:axId val="84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D-43F6-B1B1-D37BD4E1AB6F}"/>
            </c:ext>
          </c:extLst>
        </c:ser>
        <c:dLbls>
          <c:showLegendKey val="0"/>
          <c:showVal val="0"/>
          <c:showCatName val="0"/>
          <c:showSerName val="0"/>
          <c:showPercent val="0"/>
          <c:showBubbleSize val="0"/>
        </c:dLbls>
        <c:gapWidth val="150"/>
        <c:axId val="84345984"/>
        <c:axId val="843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D-43F6-B1B1-D37BD4E1AB6F}"/>
            </c:ext>
          </c:extLst>
        </c:ser>
        <c:dLbls>
          <c:showLegendKey val="0"/>
          <c:showVal val="0"/>
          <c:showCatName val="0"/>
          <c:showSerName val="0"/>
          <c:showPercent val="0"/>
          <c:showBubbleSize val="0"/>
        </c:dLbls>
        <c:marker val="1"/>
        <c:smooth val="0"/>
        <c:axId val="84345984"/>
        <c:axId val="84347904"/>
      </c:lineChart>
      <c:dateAx>
        <c:axId val="84345984"/>
        <c:scaling>
          <c:orientation val="minMax"/>
        </c:scaling>
        <c:delete val="1"/>
        <c:axPos val="b"/>
        <c:numFmt formatCode="ge" sourceLinked="1"/>
        <c:majorTickMark val="none"/>
        <c:minorTickMark val="none"/>
        <c:tickLblPos val="none"/>
        <c:crossAx val="84347904"/>
        <c:crosses val="autoZero"/>
        <c:auto val="1"/>
        <c:lblOffset val="100"/>
        <c:baseTimeUnit val="years"/>
      </c:dateAx>
      <c:valAx>
        <c:axId val="843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13.26</c:v>
                </c:pt>
                <c:pt idx="1">
                  <c:v>4.63</c:v>
                </c:pt>
                <c:pt idx="2">
                  <c:v>3.5</c:v>
                </c:pt>
                <c:pt idx="3">
                  <c:v>3.22</c:v>
                </c:pt>
                <c:pt idx="4">
                  <c:v>2.56</c:v>
                </c:pt>
              </c:numCache>
            </c:numRef>
          </c:val>
          <c:extLst>
            <c:ext xmlns:c16="http://schemas.microsoft.com/office/drawing/2014/chart" uri="{C3380CC4-5D6E-409C-BE32-E72D297353CC}">
              <c16:uniqueId val="{00000000-9E9E-47A9-B864-F0D22B6BAA58}"/>
            </c:ext>
          </c:extLst>
        </c:ser>
        <c:dLbls>
          <c:showLegendKey val="0"/>
          <c:showVal val="0"/>
          <c:showCatName val="0"/>
          <c:showSerName val="0"/>
          <c:showPercent val="0"/>
          <c:showBubbleSize val="0"/>
        </c:dLbls>
        <c:gapWidth val="150"/>
        <c:axId val="84395520"/>
        <c:axId val="843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9E9E-47A9-B864-F0D22B6BAA58}"/>
            </c:ext>
          </c:extLst>
        </c:ser>
        <c:dLbls>
          <c:showLegendKey val="0"/>
          <c:showVal val="0"/>
          <c:showCatName val="0"/>
          <c:showSerName val="0"/>
          <c:showPercent val="0"/>
          <c:showBubbleSize val="0"/>
        </c:dLbls>
        <c:marker val="1"/>
        <c:smooth val="0"/>
        <c:axId val="84395520"/>
        <c:axId val="84397440"/>
      </c:lineChart>
      <c:dateAx>
        <c:axId val="84395520"/>
        <c:scaling>
          <c:orientation val="minMax"/>
        </c:scaling>
        <c:delete val="1"/>
        <c:axPos val="b"/>
        <c:numFmt formatCode="ge" sourceLinked="1"/>
        <c:majorTickMark val="none"/>
        <c:minorTickMark val="none"/>
        <c:tickLblPos val="none"/>
        <c:crossAx val="84397440"/>
        <c:crosses val="autoZero"/>
        <c:auto val="1"/>
        <c:lblOffset val="100"/>
        <c:baseTimeUnit val="years"/>
      </c:dateAx>
      <c:valAx>
        <c:axId val="843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114.01</c:v>
                </c:pt>
                <c:pt idx="1">
                  <c:v>73.239999999999995</c:v>
                </c:pt>
                <c:pt idx="2">
                  <c:v>76.400000000000006</c:v>
                </c:pt>
                <c:pt idx="3">
                  <c:v>72.41</c:v>
                </c:pt>
                <c:pt idx="4">
                  <c:v>68.13</c:v>
                </c:pt>
              </c:numCache>
            </c:numRef>
          </c:val>
          <c:extLst>
            <c:ext xmlns:c16="http://schemas.microsoft.com/office/drawing/2014/chart" uri="{C3380CC4-5D6E-409C-BE32-E72D297353CC}">
              <c16:uniqueId val="{00000000-1D14-4494-B676-5F25FC69E9EF}"/>
            </c:ext>
          </c:extLst>
        </c:ser>
        <c:dLbls>
          <c:showLegendKey val="0"/>
          <c:showVal val="0"/>
          <c:showCatName val="0"/>
          <c:showSerName val="0"/>
          <c:showPercent val="0"/>
          <c:showBubbleSize val="0"/>
        </c:dLbls>
        <c:gapWidth val="150"/>
        <c:axId val="84436864"/>
        <c:axId val="844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1D14-4494-B676-5F25FC69E9EF}"/>
            </c:ext>
          </c:extLst>
        </c:ser>
        <c:dLbls>
          <c:showLegendKey val="0"/>
          <c:showVal val="0"/>
          <c:showCatName val="0"/>
          <c:showSerName val="0"/>
          <c:showPercent val="0"/>
          <c:showBubbleSize val="0"/>
        </c:dLbls>
        <c:marker val="1"/>
        <c:smooth val="0"/>
        <c:axId val="84436864"/>
        <c:axId val="84443136"/>
      </c:lineChart>
      <c:dateAx>
        <c:axId val="84436864"/>
        <c:scaling>
          <c:orientation val="minMax"/>
        </c:scaling>
        <c:delete val="1"/>
        <c:axPos val="b"/>
        <c:numFmt formatCode="ge" sourceLinked="1"/>
        <c:majorTickMark val="none"/>
        <c:minorTickMark val="none"/>
        <c:tickLblPos val="none"/>
        <c:crossAx val="84443136"/>
        <c:crosses val="autoZero"/>
        <c:auto val="1"/>
        <c:lblOffset val="100"/>
        <c:baseTimeUnit val="years"/>
      </c:dateAx>
      <c:valAx>
        <c:axId val="844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49.33</c:v>
                </c:pt>
                <c:pt idx="1">
                  <c:v>194.07</c:v>
                </c:pt>
                <c:pt idx="2">
                  <c:v>186.05</c:v>
                </c:pt>
                <c:pt idx="3">
                  <c:v>220.76</c:v>
                </c:pt>
                <c:pt idx="4">
                  <c:v>263.64999999999998</c:v>
                </c:pt>
              </c:numCache>
            </c:numRef>
          </c:val>
          <c:extLst>
            <c:ext xmlns:c16="http://schemas.microsoft.com/office/drawing/2014/chart" uri="{C3380CC4-5D6E-409C-BE32-E72D297353CC}">
              <c16:uniqueId val="{00000000-5849-4095-AE6F-834A5800D65F}"/>
            </c:ext>
          </c:extLst>
        </c:ser>
        <c:dLbls>
          <c:showLegendKey val="0"/>
          <c:showVal val="0"/>
          <c:showCatName val="0"/>
          <c:showSerName val="0"/>
          <c:showPercent val="0"/>
          <c:showBubbleSize val="0"/>
        </c:dLbls>
        <c:gapWidth val="150"/>
        <c:axId val="84486016"/>
        <c:axId val="844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5849-4095-AE6F-834A5800D65F}"/>
            </c:ext>
          </c:extLst>
        </c:ser>
        <c:dLbls>
          <c:showLegendKey val="0"/>
          <c:showVal val="0"/>
          <c:showCatName val="0"/>
          <c:showSerName val="0"/>
          <c:showPercent val="0"/>
          <c:showBubbleSize val="0"/>
        </c:dLbls>
        <c:marker val="1"/>
        <c:smooth val="0"/>
        <c:axId val="84486016"/>
        <c:axId val="84488192"/>
      </c:lineChart>
      <c:dateAx>
        <c:axId val="84486016"/>
        <c:scaling>
          <c:orientation val="minMax"/>
        </c:scaling>
        <c:delete val="1"/>
        <c:axPos val="b"/>
        <c:numFmt formatCode="ge" sourceLinked="1"/>
        <c:majorTickMark val="none"/>
        <c:minorTickMark val="none"/>
        <c:tickLblPos val="none"/>
        <c:crossAx val="84488192"/>
        <c:crosses val="autoZero"/>
        <c:auto val="1"/>
        <c:lblOffset val="100"/>
        <c:baseTimeUnit val="years"/>
      </c:dateAx>
      <c:valAx>
        <c:axId val="844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佐久穂町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11164</v>
      </c>
      <c r="AM8" s="50"/>
      <c r="AN8" s="50"/>
      <c r="AO8" s="50"/>
      <c r="AP8" s="50"/>
      <c r="AQ8" s="50"/>
      <c r="AR8" s="50"/>
      <c r="AS8" s="50"/>
      <c r="AT8" s="46">
        <f>データ!$S$6</f>
        <v>188.15</v>
      </c>
      <c r="AU8" s="46"/>
      <c r="AV8" s="46"/>
      <c r="AW8" s="46"/>
      <c r="AX8" s="46"/>
      <c r="AY8" s="46"/>
      <c r="AZ8" s="46"/>
      <c r="BA8" s="46"/>
      <c r="BB8" s="46">
        <f>データ!$T$6</f>
        <v>59.34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8.23</v>
      </c>
      <c r="Q10" s="46"/>
      <c r="R10" s="46"/>
      <c r="S10" s="46"/>
      <c r="T10" s="46"/>
      <c r="U10" s="46"/>
      <c r="V10" s="46"/>
      <c r="W10" s="50">
        <f>データ!$Q$6</f>
        <v>2808</v>
      </c>
      <c r="X10" s="50"/>
      <c r="Y10" s="50"/>
      <c r="Z10" s="50"/>
      <c r="AA10" s="50"/>
      <c r="AB10" s="50"/>
      <c r="AC10" s="50"/>
      <c r="AD10" s="2"/>
      <c r="AE10" s="2"/>
      <c r="AF10" s="2"/>
      <c r="AG10" s="2"/>
      <c r="AH10" s="2"/>
      <c r="AI10" s="2"/>
      <c r="AJ10" s="2"/>
      <c r="AK10" s="2"/>
      <c r="AL10" s="50">
        <f>データ!$U$6</f>
        <v>912</v>
      </c>
      <c r="AM10" s="50"/>
      <c r="AN10" s="50"/>
      <c r="AO10" s="50"/>
      <c r="AP10" s="50"/>
      <c r="AQ10" s="50"/>
      <c r="AR10" s="50"/>
      <c r="AS10" s="50"/>
      <c r="AT10" s="46">
        <f>データ!$V$6</f>
        <v>0.68</v>
      </c>
      <c r="AU10" s="46"/>
      <c r="AV10" s="46"/>
      <c r="AW10" s="46"/>
      <c r="AX10" s="46"/>
      <c r="AY10" s="46"/>
      <c r="AZ10" s="46"/>
      <c r="BA10" s="46"/>
      <c r="BB10" s="46">
        <f>データ!$W$6</f>
        <v>1341.18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43</v>
      </c>
      <c r="O85" s="27" t="str">
        <f>データ!EN6</f>
        <v>【0.54】</v>
      </c>
    </row>
  </sheetData>
  <sheetProtection algorithmName="SHA-512" hashValue="3MkPJmPrbeoV+MSGLVX5VEoLH6HELh2e1rMet4cYDzFm4oAu1hFRbLMm4UumCccMY3v6IcX3QAt6f2jRzBAE9A==" saltValue="Afu7OpRZumrRDkzQOHw34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203092</v>
      </c>
      <c r="D6" s="34">
        <f t="shared" si="3"/>
        <v>47</v>
      </c>
      <c r="E6" s="34">
        <f t="shared" si="3"/>
        <v>1</v>
      </c>
      <c r="F6" s="34">
        <f t="shared" si="3"/>
        <v>0</v>
      </c>
      <c r="G6" s="34">
        <f t="shared" si="3"/>
        <v>0</v>
      </c>
      <c r="H6" s="34" t="str">
        <f t="shared" si="3"/>
        <v>長野県　佐久穂町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8.23</v>
      </c>
      <c r="Q6" s="35">
        <f t="shared" si="3"/>
        <v>2808</v>
      </c>
      <c r="R6" s="35">
        <f t="shared" si="3"/>
        <v>11164</v>
      </c>
      <c r="S6" s="35">
        <f t="shared" si="3"/>
        <v>188.15</v>
      </c>
      <c r="T6" s="35">
        <f t="shared" si="3"/>
        <v>59.34</v>
      </c>
      <c r="U6" s="35">
        <f t="shared" si="3"/>
        <v>912</v>
      </c>
      <c r="V6" s="35">
        <f t="shared" si="3"/>
        <v>0.68</v>
      </c>
      <c r="W6" s="35">
        <f t="shared" si="3"/>
        <v>1341.18</v>
      </c>
      <c r="X6" s="36">
        <f>IF(X7="",NA(),X7)</f>
        <v>182.79</v>
      </c>
      <c r="Y6" s="36">
        <f t="shared" ref="Y6:AG6" si="4">IF(Y7="",NA(),Y7)</f>
        <v>119.1</v>
      </c>
      <c r="Z6" s="36">
        <f t="shared" si="4"/>
        <v>116.19</v>
      </c>
      <c r="AA6" s="36">
        <f t="shared" si="4"/>
        <v>113.42</v>
      </c>
      <c r="AB6" s="36">
        <f t="shared" si="4"/>
        <v>109.84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13.26</v>
      </c>
      <c r="BF6" s="36">
        <f t="shared" ref="BF6:BN6" si="7">IF(BF7="",NA(),BF7)</f>
        <v>4.63</v>
      </c>
      <c r="BG6" s="36">
        <f t="shared" si="7"/>
        <v>3.5</v>
      </c>
      <c r="BH6" s="36">
        <f t="shared" si="7"/>
        <v>3.22</v>
      </c>
      <c r="BI6" s="36">
        <f t="shared" si="7"/>
        <v>2.56</v>
      </c>
      <c r="BJ6" s="36">
        <f t="shared" si="7"/>
        <v>1486.62</v>
      </c>
      <c r="BK6" s="36">
        <f t="shared" si="7"/>
        <v>1510.14</v>
      </c>
      <c r="BL6" s="36">
        <f t="shared" si="7"/>
        <v>1595.62</v>
      </c>
      <c r="BM6" s="36">
        <f t="shared" si="7"/>
        <v>1302.33</v>
      </c>
      <c r="BN6" s="36">
        <f t="shared" si="7"/>
        <v>1274.21</v>
      </c>
      <c r="BO6" s="35" t="str">
        <f>IF(BO7="","",IF(BO7="-","【-】","【"&amp;SUBSTITUTE(TEXT(BO7,"#,##0.00"),"-","△")&amp;"】"))</f>
        <v>【1,074.14】</v>
      </c>
      <c r="BP6" s="36">
        <f>IF(BP7="",NA(),BP7)</f>
        <v>114.01</v>
      </c>
      <c r="BQ6" s="36">
        <f t="shared" ref="BQ6:BY6" si="8">IF(BQ7="",NA(),BQ7)</f>
        <v>73.239999999999995</v>
      </c>
      <c r="BR6" s="36">
        <f t="shared" si="8"/>
        <v>76.400000000000006</v>
      </c>
      <c r="BS6" s="36">
        <f t="shared" si="8"/>
        <v>72.41</v>
      </c>
      <c r="BT6" s="36">
        <f t="shared" si="8"/>
        <v>68.13</v>
      </c>
      <c r="BU6" s="36">
        <f t="shared" si="8"/>
        <v>24.39</v>
      </c>
      <c r="BV6" s="36">
        <f t="shared" si="8"/>
        <v>22.67</v>
      </c>
      <c r="BW6" s="36">
        <f t="shared" si="8"/>
        <v>37.92</v>
      </c>
      <c r="BX6" s="36">
        <f t="shared" si="8"/>
        <v>40.89</v>
      </c>
      <c r="BY6" s="36">
        <f t="shared" si="8"/>
        <v>41.25</v>
      </c>
      <c r="BZ6" s="35" t="str">
        <f>IF(BZ7="","",IF(BZ7="-","【-】","【"&amp;SUBSTITUTE(TEXT(BZ7,"#,##0.00"),"-","△")&amp;"】"))</f>
        <v>【54.36】</v>
      </c>
      <c r="CA6" s="36">
        <f>IF(CA7="",NA(),CA7)</f>
        <v>49.33</v>
      </c>
      <c r="CB6" s="36">
        <f t="shared" ref="CB6:CJ6" si="9">IF(CB7="",NA(),CB7)</f>
        <v>194.07</v>
      </c>
      <c r="CC6" s="36">
        <f t="shared" si="9"/>
        <v>186.05</v>
      </c>
      <c r="CD6" s="36">
        <f t="shared" si="9"/>
        <v>220.76</v>
      </c>
      <c r="CE6" s="36">
        <f t="shared" si="9"/>
        <v>263.64999999999998</v>
      </c>
      <c r="CF6" s="36">
        <f t="shared" si="9"/>
        <v>734.18</v>
      </c>
      <c r="CG6" s="36">
        <f t="shared" si="9"/>
        <v>789.62</v>
      </c>
      <c r="CH6" s="36">
        <f t="shared" si="9"/>
        <v>423.18</v>
      </c>
      <c r="CI6" s="36">
        <f t="shared" si="9"/>
        <v>383.2</v>
      </c>
      <c r="CJ6" s="36">
        <f t="shared" si="9"/>
        <v>383.25</v>
      </c>
      <c r="CK6" s="35" t="str">
        <f>IF(CK7="","",IF(CK7="-","【-】","【"&amp;SUBSTITUTE(TEXT(CK7,"#,##0.00"),"-","△")&amp;"】"))</f>
        <v>【296.40】</v>
      </c>
      <c r="CL6" s="36">
        <f>IF(CL7="",NA(),CL7)</f>
        <v>42.32</v>
      </c>
      <c r="CM6" s="36">
        <f t="shared" ref="CM6:CU6" si="10">IF(CM7="",NA(),CM7)</f>
        <v>41.87</v>
      </c>
      <c r="CN6" s="36">
        <f t="shared" si="10"/>
        <v>43.64</v>
      </c>
      <c r="CO6" s="36">
        <f t="shared" si="10"/>
        <v>41.24</v>
      </c>
      <c r="CP6" s="36">
        <f t="shared" si="10"/>
        <v>39.35</v>
      </c>
      <c r="CQ6" s="36">
        <f t="shared" si="10"/>
        <v>48.36</v>
      </c>
      <c r="CR6" s="36">
        <f t="shared" si="10"/>
        <v>48.7</v>
      </c>
      <c r="CS6" s="36">
        <f t="shared" si="10"/>
        <v>46.9</v>
      </c>
      <c r="CT6" s="36">
        <f t="shared" si="10"/>
        <v>47.95</v>
      </c>
      <c r="CU6" s="36">
        <f t="shared" si="10"/>
        <v>48.26</v>
      </c>
      <c r="CV6" s="35" t="str">
        <f>IF(CV7="","",IF(CV7="-","【-】","【"&amp;SUBSTITUTE(TEXT(CV7,"#,##0.00"),"-","△")&amp;"】"))</f>
        <v>【55.95】</v>
      </c>
      <c r="CW6" s="36">
        <f>IF(CW7="",NA(),CW7)</f>
        <v>77.98</v>
      </c>
      <c r="CX6" s="36">
        <f t="shared" ref="CX6:DF6" si="11">IF(CX7="",NA(),CX7)</f>
        <v>80.86</v>
      </c>
      <c r="CY6" s="36">
        <f t="shared" si="11"/>
        <v>91.74</v>
      </c>
      <c r="CZ6" s="36">
        <f t="shared" si="11"/>
        <v>82.3</v>
      </c>
      <c r="DA6" s="36">
        <f t="shared" si="11"/>
        <v>82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203092</v>
      </c>
      <c r="D7" s="38">
        <v>47</v>
      </c>
      <c r="E7" s="38">
        <v>1</v>
      </c>
      <c r="F7" s="38">
        <v>0</v>
      </c>
      <c r="G7" s="38">
        <v>0</v>
      </c>
      <c r="H7" s="38" t="s">
        <v>97</v>
      </c>
      <c r="I7" s="38" t="s">
        <v>98</v>
      </c>
      <c r="J7" s="38" t="s">
        <v>99</v>
      </c>
      <c r="K7" s="38" t="s">
        <v>100</v>
      </c>
      <c r="L7" s="38" t="s">
        <v>101</v>
      </c>
      <c r="M7" s="38" t="s">
        <v>102</v>
      </c>
      <c r="N7" s="39" t="s">
        <v>103</v>
      </c>
      <c r="O7" s="39" t="s">
        <v>104</v>
      </c>
      <c r="P7" s="39">
        <v>8.23</v>
      </c>
      <c r="Q7" s="39">
        <v>2808</v>
      </c>
      <c r="R7" s="39">
        <v>11164</v>
      </c>
      <c r="S7" s="39">
        <v>188.15</v>
      </c>
      <c r="T7" s="39">
        <v>59.34</v>
      </c>
      <c r="U7" s="39">
        <v>912</v>
      </c>
      <c r="V7" s="39">
        <v>0.68</v>
      </c>
      <c r="W7" s="39">
        <v>1341.18</v>
      </c>
      <c r="X7" s="39">
        <v>182.79</v>
      </c>
      <c r="Y7" s="39">
        <v>119.1</v>
      </c>
      <c r="Z7" s="39">
        <v>116.19</v>
      </c>
      <c r="AA7" s="39">
        <v>113.42</v>
      </c>
      <c r="AB7" s="39">
        <v>109.84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13.26</v>
      </c>
      <c r="BF7" s="39">
        <v>4.63</v>
      </c>
      <c r="BG7" s="39">
        <v>3.5</v>
      </c>
      <c r="BH7" s="39">
        <v>3.22</v>
      </c>
      <c r="BI7" s="39">
        <v>2.56</v>
      </c>
      <c r="BJ7" s="39">
        <v>1486.62</v>
      </c>
      <c r="BK7" s="39">
        <v>1510.14</v>
      </c>
      <c r="BL7" s="39">
        <v>1595.62</v>
      </c>
      <c r="BM7" s="39">
        <v>1302.33</v>
      </c>
      <c r="BN7" s="39">
        <v>1274.21</v>
      </c>
      <c r="BO7" s="39">
        <v>1074.1400000000001</v>
      </c>
      <c r="BP7" s="39">
        <v>114.01</v>
      </c>
      <c r="BQ7" s="39">
        <v>73.239999999999995</v>
      </c>
      <c r="BR7" s="39">
        <v>76.400000000000006</v>
      </c>
      <c r="BS7" s="39">
        <v>72.41</v>
      </c>
      <c r="BT7" s="39">
        <v>68.13</v>
      </c>
      <c r="BU7" s="39">
        <v>24.39</v>
      </c>
      <c r="BV7" s="39">
        <v>22.67</v>
      </c>
      <c r="BW7" s="39">
        <v>37.92</v>
      </c>
      <c r="BX7" s="39">
        <v>40.89</v>
      </c>
      <c r="BY7" s="39">
        <v>41.25</v>
      </c>
      <c r="BZ7" s="39">
        <v>54.36</v>
      </c>
      <c r="CA7" s="39">
        <v>49.33</v>
      </c>
      <c r="CB7" s="39">
        <v>194.07</v>
      </c>
      <c r="CC7" s="39">
        <v>186.05</v>
      </c>
      <c r="CD7" s="39">
        <v>220.76</v>
      </c>
      <c r="CE7" s="39">
        <v>263.64999999999998</v>
      </c>
      <c r="CF7" s="39">
        <v>734.18</v>
      </c>
      <c r="CG7" s="39">
        <v>789.62</v>
      </c>
      <c r="CH7" s="39">
        <v>423.18</v>
      </c>
      <c r="CI7" s="39">
        <v>383.2</v>
      </c>
      <c r="CJ7" s="39">
        <v>383.25</v>
      </c>
      <c r="CK7" s="39">
        <v>296.39999999999998</v>
      </c>
      <c r="CL7" s="39">
        <v>42.32</v>
      </c>
      <c r="CM7" s="39">
        <v>41.87</v>
      </c>
      <c r="CN7" s="39">
        <v>43.64</v>
      </c>
      <c r="CO7" s="39">
        <v>41.24</v>
      </c>
      <c r="CP7" s="39">
        <v>39.35</v>
      </c>
      <c r="CQ7" s="39">
        <v>48.36</v>
      </c>
      <c r="CR7" s="39">
        <v>48.7</v>
      </c>
      <c r="CS7" s="39">
        <v>46.9</v>
      </c>
      <c r="CT7" s="39">
        <v>47.95</v>
      </c>
      <c r="CU7" s="39">
        <v>48.26</v>
      </c>
      <c r="CV7" s="39">
        <v>55.95</v>
      </c>
      <c r="CW7" s="39">
        <v>77.98</v>
      </c>
      <c r="CX7" s="39">
        <v>80.86</v>
      </c>
      <c r="CY7" s="39">
        <v>91.74</v>
      </c>
      <c r="CZ7" s="39">
        <v>82.3</v>
      </c>
      <c r="DA7" s="39">
        <v>82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2019-12-05T04:37:21Z</dcterms:created>
  <dcterms:modified xsi:type="dcterms:W3CDTF">2020-03-02T02:19:22Z</dcterms:modified>
  <cp:category/>
</cp:coreProperties>
</file>