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1　佐久地域振興局\203068 南相木村\"/>
    </mc:Choice>
  </mc:AlternateContent>
  <workbookProtection workbookAlgorithmName="SHA-512" workbookHashValue="3A9R/DMOcQ04Uy3Lo0RQ5hIHQvd4OqWJvvSHtJhZ75/vhDd99lg+xQcV0iXYEu/96zb1NqDGK62tUj04gQREsg==" workbookSaltValue="LlTtJF00mT0/YXzyXnIbew==" workbookSpinCount="100000" lockStructure="1"/>
  <bookViews>
    <workbookView xWindow="-120" yWindow="-120" windowWidth="20730" windowHeight="1116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P10" i="4" s="1"/>
  <c r="O6" i="5"/>
  <c r="I10" i="4" s="1"/>
  <c r="N6" i="5"/>
  <c r="B10" i="4" s="1"/>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T10" i="4"/>
  <c r="AL10" i="4"/>
  <c r="W10" i="4"/>
  <c r="BB8" i="4"/>
  <c r="AL8" i="4"/>
  <c r="AD8" i="4"/>
  <c r="W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<sst xmlns="http://schemas.openxmlformats.org/spreadsheetml/2006/main" count="225" uniqueCount="111">
  <si>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</si>
  <si>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</si>
  <si>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</si>
  <si>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</si>
  <si>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</si>
  <si>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</si>
  <si>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</si>
  <si>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</si>
  <si>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</si>
  <si>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</si>
  <si>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</si>
  <si>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</si>
  <si>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</si>
  <si>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</si>
  <si>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</si>
  <si>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</si>
  <si>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</si>
  <si>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</si>
  <si>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</si>
  <si>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</si>
  <si>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</si>
  <si>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</si>
  <si>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</si>
  <si>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</si>
  <si>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</si>
  <si>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</si>
  <si>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</si>
  <si>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</si>
  <si>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</si>
  <si>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</si>
  <si>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</si>
  <si>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</si>
  <si>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</si>
  <si>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</si>
  <si>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</si>
  <si>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</si>
  <si>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</si>
  <si>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</si>
  <si>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</si>
  <si>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</si>
  <si>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</si>
  <si>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</si>
  <si>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</si>
  <si>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</si>
  <si>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</si>
  <si>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</si>
  <si>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</si>
  <si>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</si>
  <si>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</si>
  <si>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</si>
  <si>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</si>
  <si>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</si>
  <si>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</si>
  <si>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</si>
  <si>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</si>
  <si>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</si>
  <si>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</si>
  <si>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</si>
  <si>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</si>
  <si>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</si>
  <si>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</si>
  <si>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</si>
  <si>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</si>
  <si>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</si>
  <si>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</si>
  <si>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</si>
  <si>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</si>
  <si>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</si>
  <si>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</si>
  <si>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</si>
  <si>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</si>
  <si>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</si>
  <si>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</si>
  <si>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</si>
  <si>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</si>
  <si>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</si>
  <si>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</si>
  <si>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</si>
  <si>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</si>
  <si>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</si>
  <si>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</si>
  <si>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</si>
  <si>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</si>
  <si>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</si>
  <si>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</si>
  <si>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</si>
  <si>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</si>
  <si>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</si>
  <si>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</si>
  <si>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</si>
  <si>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</si>
  <si>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</si>
  <si>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</si>
  <si>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</si>
  <si>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</si>
  <si>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南相木村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</si>
  <si>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</si>
  <si>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</si>
  <si>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</si>
  <si>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</si>
  <si>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</si>
  <si>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</si>
  <si>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</si>
  <si>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</si>
  <si>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</si>
  <si>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</si>
  <si>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</si>
  <si>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</si>
  <si>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水道事業の健全な経営という方向を目指す上で、今後必ず必要になる投資と収益のバランスを見てどのように運営していくのか方向性を示さなければならない。
　その中では、収益となる利用者負担の増を考える必要がある。</t>
    <phoneticPr fontId="4"/>
  </si>
  <si>
    <t>　南相木村簡易水道事業においては、水道利用者からの使用料（給水収益）と村予算の一般会計からの繰入金により収益を賄っている。
　水道事業の持続的な健全経営を引き続き図って行かなければならないが、これまでと同様に自治体が運営する事業ということで収益を重視するというよりは住民に対する福祉目的のためという側面がやはり大きい。
　そのため収益に直結する水道料金については利用者の極端な負担にならないような料金設定をこれまでしてきており、調査をした結果では南佐久郡の中でも現在時点では安価である。
　しかし、今後は過疎化等による益々の人口減少による使用料金収入の減収、水道施設の老朽化に伴い発生しうる施設更新・耐震化工事への設備投資、漏水発生による修繕工事等への修繕費用などこれまでと同様ではあるが収入減と維持管理等に関連する支出のバランスは、これまで以上に経営環境が厳しくなることが想定される。企業債残高対給水収益比率は全国的に見ても少なく、元金償還金の減少から年々減少傾向にある。また、有収率が例年と比較して減少幅が大きかったので、有収率の向上に努めていきたい。
　今後も継続的に生活に欠かせない飲用水の安定供給を図るため、中長期的な計画で上記の施設の更新を進めることは必要不可欠であるので、そのための投資費用を勘案した経営に変化させていかなければならない。
　経営の健全性・効率性を維持していくために考えることは、水道事業で水道水の安定供給を遂行するため渇水期に向けた漏水箇所の特定と水道施設の定期的な点検を継続することであるが、その中で現在の南相木村に合った住民福祉と水道事業の安全経営という二つの観点の中で、どのようにバランスが取れた運営を継続していくことが課題である。</t>
    <rPh sb="393" eb="395">
      <t>キギョウ</t>
    </rPh>
    <rPh sb="395" eb="396">
      <t>サイ</t>
    </rPh>
    <rPh sb="396" eb="398">
      <t>ザンダカ</t>
    </rPh>
    <rPh sb="398" eb="399">
      <t>タイ</t>
    </rPh>
    <rPh sb="399" eb="401">
      <t>キュウスイ</t>
    </rPh>
    <rPh sb="401" eb="403">
      <t>シュウエキ</t>
    </rPh>
    <rPh sb="403" eb="405">
      <t>ヒリツ</t>
    </rPh>
    <rPh sb="406" eb="408">
      <t>ゼンコク</t>
    </rPh>
    <rPh sb="408" eb="409">
      <t>テキ</t>
    </rPh>
    <rPh sb="410" eb="411">
      <t>ミ</t>
    </rPh>
    <rPh sb="413" eb="414">
      <t>スク</t>
    </rPh>
    <rPh sb="417" eb="419">
      <t>ガンキン</t>
    </rPh>
    <rPh sb="419" eb="421">
      <t>ショウカン</t>
    </rPh>
    <rPh sb="421" eb="422">
      <t>キン</t>
    </rPh>
    <rPh sb="423" eb="425">
      <t>ゲンショウ</t>
    </rPh>
    <rPh sb="427" eb="429">
      <t>ネンネン</t>
    </rPh>
    <rPh sb="429" eb="431">
      <t>ゲンショウ</t>
    </rPh>
    <rPh sb="431" eb="433">
      <t>ケイコウ</t>
    </rPh>
    <rPh sb="440" eb="443">
      <t>ユウシュウリツ</t>
    </rPh>
    <rPh sb="444" eb="446">
      <t>レイネン</t>
    </rPh>
    <rPh sb="447" eb="449">
      <t>ヒカク</t>
    </rPh>
    <rPh sb="451" eb="453">
      <t>ゲンショウ</t>
    </rPh>
    <rPh sb="453" eb="454">
      <t>ハバ</t>
    </rPh>
    <rPh sb="455" eb="456">
      <t>オオ</t>
    </rPh>
    <rPh sb="463" eb="466">
      <t>ユウシュウリツ</t>
    </rPh>
    <rPh sb="467" eb="469">
      <t>コウジョウ</t>
    </rPh>
    <rPh sb="470" eb="471">
      <t>ツト</t>
    </rPh>
    <phoneticPr fontId="4"/>
  </si>
  <si>
    <t>管路等の老朽化については、施設の更新は必要不可欠であるため、更新に係る投資が集中しないよう中長期的な計画で実施していく必要がある。
　公営企業会計の適用が本格的にスタートするにあたって、簡易水道固定資産台帳の作成を進め、今後管路の寿命がどの時期で来るのかを定量的に把握すること。また村内の橋梁添架の水道管が老朽化している為、更新計画を進める。
　法適用に伴い、水道台帳を大いに活用し、過不足なく更新できる様、送水管と配水管の把握に努める。
　投資に係る費用を勘案し、水道事業の経営をどのように運営していくのか考えていかなければならない。</t>
    <rPh sb="67" eb="69">
      <t>コウエイ</t>
    </rPh>
    <rPh sb="69" eb="71">
      <t>キギョウ</t>
    </rPh>
    <rPh sb="71" eb="73">
      <t>カイケイ</t>
    </rPh>
    <rPh sb="74" eb="76">
      <t>テキヨウ</t>
    </rPh>
    <rPh sb="77" eb="79">
      <t>ホンカク</t>
    </rPh>
    <rPh sb="79" eb="80">
      <t>テキ</t>
    </rPh>
    <rPh sb="173" eb="174">
      <t>ホウ</t>
    </rPh>
    <rPh sb="174" eb="176">
      <t>テキヨウ</t>
    </rPh>
    <rPh sb="177" eb="178">
      <t>トモナ</t>
    </rPh>
    <rPh sb="185" eb="186">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</si>
</sst>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6B-457D-9BE3-6CB2C8CEE89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C66B-457D-9BE3-6CB2C8CEE89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78.44</c:v>
                </c:pt>
                <c:pt idx="1">
                  <c:v>78.19</c:v>
                </c:pt>
                <c:pt idx="2">
                  <c:v>78.44</c:v>
                </c:pt>
                <c:pt idx="3">
                  <c:v>78.44</c:v>
                </c:pt>
                <c:pt idx="4">
                  <c:v>78.44</c:v>
                </c:pt>
              </c:numCache>
            </c:numRef>
          </c:val>
          <c:extLst>
            <c:ext xmlns:c16="http://schemas.microsoft.com/office/drawing/2014/chart" uri="{C3380CC4-5D6E-409C-BE32-E72D297353CC}">
              <c16:uniqueId val="{00000000-FF87-450B-B63F-5338C7C93B3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FF87-450B-B63F-5338C7C93B3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78.790000000000006</c:v>
                </c:pt>
                <c:pt idx="1">
                  <c:v>78.790000000000006</c:v>
                </c:pt>
                <c:pt idx="2">
                  <c:v>78.72</c:v>
                </c:pt>
                <c:pt idx="3">
                  <c:v>78.56</c:v>
                </c:pt>
                <c:pt idx="4">
                  <c:v>76.73</c:v>
                </c:pt>
              </c:numCache>
            </c:numRef>
          </c:val>
          <c:extLst>
            <c:ext xmlns:c16="http://schemas.microsoft.com/office/drawing/2014/chart" uri="{C3380CC4-5D6E-409C-BE32-E72D297353CC}">
              <c16:uniqueId val="{00000000-25B3-40D2-92D5-219DE921244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25B3-40D2-92D5-219DE921244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78.180000000000007</c:v>
                </c:pt>
                <c:pt idx="1">
                  <c:v>78.2</c:v>
                </c:pt>
                <c:pt idx="2">
                  <c:v>82.63</c:v>
                </c:pt>
                <c:pt idx="3">
                  <c:v>74.790000000000006</c:v>
                </c:pt>
                <c:pt idx="4">
                  <c:v>75.39</c:v>
                </c:pt>
              </c:numCache>
            </c:numRef>
          </c:val>
          <c:extLst>
            <c:ext xmlns:c16="http://schemas.microsoft.com/office/drawing/2014/chart" uri="{C3380CC4-5D6E-409C-BE32-E72D297353CC}">
              <c16:uniqueId val="{00000000-A0D4-4977-B775-0F430C87913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A0D4-4977-B775-0F430C87913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A-48D3-9DC8-1AF5885D4D8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A-48D3-9DC8-1AF5885D4D8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7E-4608-8084-2AAF272DDE7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E-4608-8084-2AAF272DDE7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E4-4D36-AE15-4CE361FAAC1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E4-4D36-AE15-4CE361FAAC1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B-404C-BE49-D633DC73764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B-404C-BE49-D633DC73764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429.1</c:v>
                </c:pt>
                <c:pt idx="1">
                  <c:v>378.36</c:v>
                </c:pt>
                <c:pt idx="2">
                  <c:v>350.34</c:v>
                </c:pt>
                <c:pt idx="3">
                  <c:v>304.67</c:v>
                </c:pt>
                <c:pt idx="4">
                  <c:v>262.33</c:v>
                </c:pt>
              </c:numCache>
            </c:numRef>
          </c:val>
          <c:extLst>
            <c:ext xmlns:c16="http://schemas.microsoft.com/office/drawing/2014/chart" uri="{C3380CC4-5D6E-409C-BE32-E72D297353CC}">
              <c16:uniqueId val="{00000000-6425-4569-88F8-7C609F2CED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6425-4569-88F8-7C609F2CED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64.33</c:v>
                </c:pt>
                <c:pt idx="1">
                  <c:v>52.53</c:v>
                </c:pt>
                <c:pt idx="2">
                  <c:v>44.92</c:v>
                </c:pt>
                <c:pt idx="3">
                  <c:v>50.32</c:v>
                </c:pt>
                <c:pt idx="4">
                  <c:v>49.89</c:v>
                </c:pt>
              </c:numCache>
            </c:numRef>
          </c:val>
          <c:extLst>
            <c:ext xmlns:c16="http://schemas.microsoft.com/office/drawing/2014/chart" uri="{C3380CC4-5D6E-409C-BE32-E72D297353CC}">
              <c16:uniqueId val="{00000000-2EED-4644-9CD3-9D5A0EC66BD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2EED-4644-9CD3-9D5A0EC66BD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105.62</c:v>
                </c:pt>
                <c:pt idx="1">
                  <c:v>132.88999999999999</c:v>
                </c:pt>
                <c:pt idx="2">
                  <c:v>151.97</c:v>
                </c:pt>
                <c:pt idx="3">
                  <c:v>135.56</c:v>
                </c:pt>
                <c:pt idx="4">
                  <c:v>136.78</c:v>
                </c:pt>
              </c:numCache>
            </c:numRef>
          </c:val>
          <c:extLst>
            <c:ext xmlns:c16="http://schemas.microsoft.com/office/drawing/2014/chart" uri="{C3380CC4-5D6E-409C-BE32-E72D297353CC}">
              <c16:uniqueId val="{00000000-9ACB-4330-9540-43E42D9C6AE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9ACB-4330-9540-43E42D9C6AE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南相木村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1011</v>
      </c>
      <c r="AM8" s="50"/>
      <c r="AN8" s="50"/>
      <c r="AO8" s="50"/>
      <c r="AP8" s="50"/>
      <c r="AQ8" s="50"/>
      <c r="AR8" s="50"/>
      <c r="AS8" s="50"/>
      <c r="AT8" s="46">
        <f>データ!$S$6</f>
        <v>66.05</v>
      </c>
      <c r="AU8" s="46"/>
      <c r="AV8" s="46"/>
      <c r="AW8" s="46"/>
      <c r="AX8" s="46"/>
      <c r="AY8" s="46"/>
      <c r="AZ8" s="46"/>
      <c r="BA8" s="46"/>
      <c r="BB8" s="46">
        <f>データ!$T$6</f>
        <v>15.31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98.82</v>
      </c>
      <c r="Q10" s="46"/>
      <c r="R10" s="46"/>
      <c r="S10" s="46"/>
      <c r="T10" s="46"/>
      <c r="U10" s="46"/>
      <c r="V10" s="46"/>
      <c r="W10" s="50">
        <f>データ!$Q$6</f>
        <v>1512</v>
      </c>
      <c r="X10" s="50"/>
      <c r="Y10" s="50"/>
      <c r="Z10" s="50"/>
      <c r="AA10" s="50"/>
      <c r="AB10" s="50"/>
      <c r="AC10" s="50"/>
      <c r="AD10" s="2"/>
      <c r="AE10" s="2"/>
      <c r="AF10" s="2"/>
      <c r="AG10" s="2"/>
      <c r="AH10" s="2"/>
      <c r="AI10" s="2"/>
      <c r="AJ10" s="2"/>
      <c r="AK10" s="2"/>
      <c r="AL10" s="50">
        <f>データ!$U$6</f>
        <v>1005</v>
      </c>
      <c r="AM10" s="50"/>
      <c r="AN10" s="50"/>
      <c r="AO10" s="50"/>
      <c r="AP10" s="50"/>
      <c r="AQ10" s="50"/>
      <c r="AR10" s="50"/>
      <c r="AS10" s="50"/>
      <c r="AT10" s="46">
        <f>データ!$V$6</f>
        <v>5</v>
      </c>
      <c r="AU10" s="46"/>
      <c r="AV10" s="46"/>
      <c r="AW10" s="46"/>
      <c r="AX10" s="46"/>
      <c r="AY10" s="46"/>
      <c r="AZ10" s="46"/>
      <c r="BA10" s="46"/>
      <c r="BB10" s="46">
        <f>データ!$W$6</f>
        <v>201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108</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mL6RdynS/tCBdgh0anhYYeGaTrtdpM2X15ahn+cFjMrK++fXnb4lsW1hZH62HQvn1CEK6a/7mPJQONUwpYFVzw==" saltValue="uQn2HT5jemQ9oNpVfpT4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203068</v>
      </c>
      <c r="D6" s="34">
        <f t="shared" si="3"/>
        <v>47</v>
      </c>
      <c r="E6" s="34">
        <f t="shared" si="3"/>
        <v>1</v>
      </c>
      <c r="F6" s="34">
        <f t="shared" si="3"/>
        <v>0</v>
      </c>
      <c r="G6" s="34">
        <f t="shared" si="3"/>
        <v>0</v>
      </c>
      <c r="H6" s="34" t="str">
        <f t="shared" si="3"/>
        <v>長野県　南相木村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98.82</v>
      </c>
      <c r="Q6" s="35">
        <f t="shared" si="3"/>
        <v>1512</v>
      </c>
      <c r="R6" s="35">
        <f t="shared" si="3"/>
        <v>1011</v>
      </c>
      <c r="S6" s="35">
        <f t="shared" si="3"/>
        <v>66.05</v>
      </c>
      <c r="T6" s="35">
        <f t="shared" si="3"/>
        <v>15.31</v>
      </c>
      <c r="U6" s="35">
        <f t="shared" si="3"/>
        <v>1005</v>
      </c>
      <c r="V6" s="35">
        <f t="shared" si="3"/>
        <v>5</v>
      </c>
      <c r="W6" s="35">
        <f t="shared" si="3"/>
        <v>201</v>
      </c>
      <c r="X6" s="36">
        <f>IF(X7="",NA(),X7)</f>
        <v>78.180000000000007</v>
      </c>
      <c r="Y6" s="36">
        <f t="shared" ref="Y6:AG6" si="4">IF(Y7="",NA(),Y7)</f>
        <v>78.2</v>
      </c>
      <c r="Z6" s="36">
        <f t="shared" si="4"/>
        <v>82.63</v>
      </c>
      <c r="AA6" s="36">
        <f t="shared" si="4"/>
        <v>74.790000000000006</v>
      </c>
      <c r="AB6" s="36">
        <f t="shared" si="4"/>
        <v>75.39</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429.1</v>
      </c>
      <c r="BF6" s="36">
        <f t="shared" ref="BF6:BN6" si="7">IF(BF7="",NA(),BF7)</f>
        <v>378.36</v>
      </c>
      <c r="BG6" s="36">
        <f t="shared" si="7"/>
        <v>350.34</v>
      </c>
      <c r="BH6" s="36">
        <f t="shared" si="7"/>
        <v>304.67</v>
      </c>
      <c r="BI6" s="36">
        <f t="shared" si="7"/>
        <v>262.33</v>
      </c>
      <c r="BJ6" s="36">
        <f t="shared" si="7"/>
        <v>1486.62</v>
      </c>
      <c r="BK6" s="36">
        <f t="shared" si="7"/>
        <v>1510.14</v>
      </c>
      <c r="BL6" s="36">
        <f t="shared" si="7"/>
        <v>1595.62</v>
      </c>
      <c r="BM6" s="36">
        <f t="shared" si="7"/>
        <v>1302.33</v>
      </c>
      <c r="BN6" s="36">
        <f t="shared" si="7"/>
        <v>1274.21</v>
      </c>
      <c r="BO6" s="35" t="str">
        <f>IF(BO7="","",IF(BO7="-","【-】","【"&amp;SUBSTITUTE(TEXT(BO7,"#,##0.00"),"-","△")&amp;"】"))</f>
        <v>【1,074.14】</v>
      </c>
      <c r="BP6" s="36">
        <f>IF(BP7="",NA(),BP7)</f>
        <v>64.33</v>
      </c>
      <c r="BQ6" s="36">
        <f t="shared" ref="BQ6:BY6" si="8">IF(BQ7="",NA(),BQ7)</f>
        <v>52.53</v>
      </c>
      <c r="BR6" s="36">
        <f t="shared" si="8"/>
        <v>44.92</v>
      </c>
      <c r="BS6" s="36">
        <f t="shared" si="8"/>
        <v>50.32</v>
      </c>
      <c r="BT6" s="36">
        <f t="shared" si="8"/>
        <v>49.89</v>
      </c>
      <c r="BU6" s="36">
        <f t="shared" si="8"/>
        <v>24.39</v>
      </c>
      <c r="BV6" s="36">
        <f t="shared" si="8"/>
        <v>22.67</v>
      </c>
      <c r="BW6" s="36">
        <f t="shared" si="8"/>
        <v>37.92</v>
      </c>
      <c r="BX6" s="36">
        <f t="shared" si="8"/>
        <v>40.89</v>
      </c>
      <c r="BY6" s="36">
        <f t="shared" si="8"/>
        <v>41.25</v>
      </c>
      <c r="BZ6" s="35" t="str">
        <f>IF(BZ7="","",IF(BZ7="-","【-】","【"&amp;SUBSTITUTE(TEXT(BZ7,"#,##0.00"),"-","△")&amp;"】"))</f>
        <v>【54.36】</v>
      </c>
      <c r="CA6" s="36">
        <f>IF(CA7="",NA(),CA7)</f>
        <v>105.62</v>
      </c>
      <c r="CB6" s="36">
        <f t="shared" ref="CB6:CJ6" si="9">IF(CB7="",NA(),CB7)</f>
        <v>132.88999999999999</v>
      </c>
      <c r="CC6" s="36">
        <f t="shared" si="9"/>
        <v>151.97</v>
      </c>
      <c r="CD6" s="36">
        <f t="shared" si="9"/>
        <v>135.56</v>
      </c>
      <c r="CE6" s="36">
        <f t="shared" si="9"/>
        <v>136.78</v>
      </c>
      <c r="CF6" s="36">
        <f t="shared" si="9"/>
        <v>734.18</v>
      </c>
      <c r="CG6" s="36">
        <f t="shared" si="9"/>
        <v>789.62</v>
      </c>
      <c r="CH6" s="36">
        <f t="shared" si="9"/>
        <v>423.18</v>
      </c>
      <c r="CI6" s="36">
        <f t="shared" si="9"/>
        <v>383.2</v>
      </c>
      <c r="CJ6" s="36">
        <f t="shared" si="9"/>
        <v>383.25</v>
      </c>
      <c r="CK6" s="35" t="str">
        <f>IF(CK7="","",IF(CK7="-","【-】","【"&amp;SUBSTITUTE(TEXT(CK7,"#,##0.00"),"-","△")&amp;"】"))</f>
        <v>【296.40】</v>
      </c>
      <c r="CL6" s="36">
        <f>IF(CL7="",NA(),CL7)</f>
        <v>78.44</v>
      </c>
      <c r="CM6" s="36">
        <f t="shared" ref="CM6:CU6" si="10">IF(CM7="",NA(),CM7)</f>
        <v>78.19</v>
      </c>
      <c r="CN6" s="36">
        <f t="shared" si="10"/>
        <v>78.44</v>
      </c>
      <c r="CO6" s="36">
        <f t="shared" si="10"/>
        <v>78.44</v>
      </c>
      <c r="CP6" s="36">
        <f t="shared" si="10"/>
        <v>78.44</v>
      </c>
      <c r="CQ6" s="36">
        <f t="shared" si="10"/>
        <v>48.36</v>
      </c>
      <c r="CR6" s="36">
        <f t="shared" si="10"/>
        <v>48.7</v>
      </c>
      <c r="CS6" s="36">
        <f t="shared" si="10"/>
        <v>46.9</v>
      </c>
      <c r="CT6" s="36">
        <f t="shared" si="10"/>
        <v>47.95</v>
      </c>
      <c r="CU6" s="36">
        <f t="shared" si="10"/>
        <v>48.26</v>
      </c>
      <c r="CV6" s="35" t="str">
        <f>IF(CV7="","",IF(CV7="-","【-】","【"&amp;SUBSTITUTE(TEXT(CV7,"#,##0.00"),"-","△")&amp;"】"))</f>
        <v>【55.95】</v>
      </c>
      <c r="CW6" s="36">
        <f>IF(CW7="",NA(),CW7)</f>
        <v>78.790000000000006</v>
      </c>
      <c r="CX6" s="36">
        <f t="shared" ref="CX6:DF6" si="11">IF(CX7="",NA(),CX7)</f>
        <v>78.790000000000006</v>
      </c>
      <c r="CY6" s="36">
        <f t="shared" si="11"/>
        <v>78.72</v>
      </c>
      <c r="CZ6" s="36">
        <f t="shared" si="11"/>
        <v>78.56</v>
      </c>
      <c r="DA6" s="36">
        <f t="shared" si="11"/>
        <v>76.73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203068</v>
      </c>
      <c r="D7" s="38">
        <v>47</v>
      </c>
      <c r="E7" s="38">
        <v>1</v>
      </c>
      <c r="F7" s="38">
        <v>0</v>
      </c>
      <c r="G7" s="38">
        <v>0</v>
      </c>
      <c r="H7" s="38" t="s">
        <v>95</v>
      </c>
      <c r="I7" s="38" t="s">
        <v>96</v>
      </c>
      <c r="J7" s="38" t="s">
        <v>97</v>
      </c>
      <c r="K7" s="38" t="s">
        <v>98</v>
      </c>
      <c r="L7" s="38" t="s">
        <v>99</v>
      </c>
      <c r="M7" s="38" t="s">
        <v>100</v>
      </c>
      <c r="N7" s="39" t="s">
        <v>101</v>
      </c>
      <c r="O7" s="39" t="s">
        <v>102</v>
      </c>
      <c r="P7" s="39">
        <v>98.82</v>
      </c>
      <c r="Q7" s="39">
        <v>1512</v>
      </c>
      <c r="R7" s="39">
        <v>1011</v>
      </c>
      <c r="S7" s="39">
        <v>66.05</v>
      </c>
      <c r="T7" s="39">
        <v>15.31</v>
      </c>
      <c r="U7" s="39">
        <v>1005</v>
      </c>
      <c r="V7" s="39">
        <v>5</v>
      </c>
      <c r="W7" s="39">
        <v>201</v>
      </c>
      <c r="X7" s="39">
        <v>78.180000000000007</v>
      </c>
      <c r="Y7" s="39">
        <v>78.2</v>
      </c>
      <c r="Z7" s="39">
        <v>82.63</v>
      </c>
      <c r="AA7" s="39">
        <v>74.790000000000006</v>
      </c>
      <c r="AB7" s="39">
        <v>75.39</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429.1</v>
      </c>
      <c r="BF7" s="39">
        <v>378.36</v>
      </c>
      <c r="BG7" s="39">
        <v>350.34</v>
      </c>
      <c r="BH7" s="39">
        <v>304.67</v>
      </c>
      <c r="BI7" s="39">
        <v>262.33</v>
      </c>
      <c r="BJ7" s="39">
        <v>1486.62</v>
      </c>
      <c r="BK7" s="39">
        <v>1510.14</v>
      </c>
      <c r="BL7" s="39">
        <v>1595.62</v>
      </c>
      <c r="BM7" s="39">
        <v>1302.33</v>
      </c>
      <c r="BN7" s="39">
        <v>1274.21</v>
      </c>
      <c r="BO7" s="39">
        <v>1074.1400000000001</v>
      </c>
      <c r="BP7" s="39">
        <v>64.33</v>
      </c>
      <c r="BQ7" s="39">
        <v>52.53</v>
      </c>
      <c r="BR7" s="39">
        <v>44.92</v>
      </c>
      <c r="BS7" s="39">
        <v>50.32</v>
      </c>
      <c r="BT7" s="39">
        <v>49.89</v>
      </c>
      <c r="BU7" s="39">
        <v>24.39</v>
      </c>
      <c r="BV7" s="39">
        <v>22.67</v>
      </c>
      <c r="BW7" s="39">
        <v>37.92</v>
      </c>
      <c r="BX7" s="39">
        <v>40.89</v>
      </c>
      <c r="BY7" s="39">
        <v>41.25</v>
      </c>
      <c r="BZ7" s="39">
        <v>54.36</v>
      </c>
      <c r="CA7" s="39">
        <v>105.62</v>
      </c>
      <c r="CB7" s="39">
        <v>132.88999999999999</v>
      </c>
      <c r="CC7" s="39">
        <v>151.97</v>
      </c>
      <c r="CD7" s="39">
        <v>135.56</v>
      </c>
      <c r="CE7" s="39">
        <v>136.78</v>
      </c>
      <c r="CF7" s="39">
        <v>734.18</v>
      </c>
      <c r="CG7" s="39">
        <v>789.62</v>
      </c>
      <c r="CH7" s="39">
        <v>423.18</v>
      </c>
      <c r="CI7" s="39">
        <v>383.2</v>
      </c>
      <c r="CJ7" s="39">
        <v>383.25</v>
      </c>
      <c r="CK7" s="39">
        <v>296.39999999999998</v>
      </c>
      <c r="CL7" s="39">
        <v>78.44</v>
      </c>
      <c r="CM7" s="39">
        <v>78.19</v>
      </c>
      <c r="CN7" s="39">
        <v>78.44</v>
      </c>
      <c r="CO7" s="39">
        <v>78.44</v>
      </c>
      <c r="CP7" s="39">
        <v>78.44</v>
      </c>
      <c r="CQ7" s="39">
        <v>48.36</v>
      </c>
      <c r="CR7" s="39">
        <v>48.7</v>
      </c>
      <c r="CS7" s="39">
        <v>46.9</v>
      </c>
      <c r="CT7" s="39">
        <v>47.95</v>
      </c>
      <c r="CU7" s="39">
        <v>48.26</v>
      </c>
      <c r="CV7" s="39">
        <v>55.95</v>
      </c>
      <c r="CW7" s="39">
        <v>78.790000000000006</v>
      </c>
      <c r="CX7" s="39">
        <v>78.790000000000006</v>
      </c>
      <c r="CY7" s="39">
        <v>78.72</v>
      </c>
      <c r="CZ7" s="39">
        <v>78.56</v>
      </c>
      <c r="DA7" s="39">
        <v>76.73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2019-12-05T04:37:19Z</dcterms:created>
  <dcterms:modified xsi:type="dcterms:W3CDTF">2020-03-02T02:17:34Z</dcterms:modified>
  <cp:category/>
</cp:coreProperties>
</file>