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1　佐久地域振興局\203033 小海町\"/>
    </mc:Choice>
  </mc:AlternateContent>
  <workbookProtection workbookAlgorithmName="SHA-512" workbookHashValue="+fdSzE2npwr6xGKtA8ksqbItE1RZCkeyLK+lnJ94x0w0IDfS/qjLYFAEemxWjFdIhJkkrHY0Q7bR8f3GF7sCWQ==" workbookSaltValue="cpR/J5VGP1vG4kEz5jqxK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BB10" i="4"/>
  <c r="AT10" i="4"/>
  <c r="AL10" i="4"/>
  <c r="W10" i="4"/>
  <c r="I10" i="4"/>
  <c r="B10" i="4"/>
  <c r="AL8" i="4"/>
  <c r="AD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<sst xmlns="http://schemas.openxmlformats.org/spreadsheetml/2006/main" count="220" uniqueCount="108">
  <si>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</si>
  <si>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</si>
  <si>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</si>
  <si>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</si>
  <si>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</si>
  <si>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</si>
  <si>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</si>
  <si>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</si>
  <si>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</si>
  <si>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</si>
  <si>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</si>
  <si>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</si>
  <si>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</si>
  <si>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</si>
  <si>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</si>
  <si>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</si>
  <si>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</si>
  <si>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</si>
  <si>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</si>
  <si>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</si>
  <si>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</si>
  <si>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</si>
  <si>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</si>
  <si>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</si>
  <si>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</si>
  <si>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</si>
  <si>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</si>
  <si>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</si>
  <si>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</si>
  <si>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</si>
  <si>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</si>
  <si>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</si>
  <si>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</si>
  <si>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</si>
  <si>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</si>
  <si>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</si>
  <si>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</si>
  <si>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</si>
  <si>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</si>
  <si>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</si>
  <si>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</si>
  <si>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</si>
  <si>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</si>
  <si>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</si>
  <si>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</si>
  <si>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</si>
  <si>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</si>
  <si>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</si>
  <si>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</si>
  <si>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</si>
  <si>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</si>
  <si>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</si>
  <si>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</si>
  <si>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</si>
  <si>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</si>
  <si>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</si>
  <si>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</si>
  <si>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</si>
  <si>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</si>
  <si>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</si>
  <si>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</si>
  <si>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</si>
  <si>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</si>
  <si>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</si>
  <si>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</si>
  <si>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</si>
  <si>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</si>
  <si>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</si>
  <si>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</si>
  <si>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</si>
  <si>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</si>
  <si>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</si>
  <si>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</si>
  <si>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</si>
  <si>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</si>
  <si>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</si>
  <si>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</si>
  <si>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</si>
  <si>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</si>
  <si>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</si>
  <si>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</si>
  <si>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</si>
  <si>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</si>
  <si>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</si>
  <si>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</si>
  <si>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</si>
  <si>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</si>
  <si>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</si>
  <si>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</si>
  <si>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</si>
  <si>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</si>
  <si>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</si>
  <si>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</si>
  <si>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小海町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</si>
  <si>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</si>
  <si>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</si>
  <si>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</si>
  <si>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</si>
  <si>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</si>
  <si>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</si>
  <si>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</si>
  <si>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</si>
  <si>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</si>
  <si>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</si>
  <si>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</si>
  <si>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40年代に布設した水道管から老朽化してきており、管路施設の約半分の償却が終わりました。今後も施設の適正な維持管理に努め、長寿命化をめざします。老朽化した管路や施設は漏水などの事故につながる恐れがあるため、順次敷設替等を実施し有収率を高くし将来に備えます。</t>
    <rPh sb="45" eb="47">
      <t>コンゴ</t>
    </rPh>
    <rPh sb="96" eb="97">
      <t>オソ</t>
    </rPh>
    <phoneticPr fontId="4"/>
  </si>
  <si>
    <t>小海町の水道事業は、町民生活や産業活動に必要な水道水を供給し、町民に身近な社会資本を整備し、必要なサービスを提供する役割を果たし、町民生活の向上と地域産業の発展に寄与してきました。しかし、今後の水需要は、少子化等による人口減少、節水意識の浸透により減少していくと考えられます。また、今後の水道施設の整備については、水道水の安定的な供給のため、老朽化した管路の更新等の投資の必要性もでてくると思われます。このような厳しい状況から、健全経営のため間もなく完成する経営戦略及びアセットマネジメントにより、合理化推進の取組みを行い、中長期にわたって経営を行います。</t>
    <rPh sb="221" eb="222">
      <t>マ</t>
    </rPh>
    <rPh sb="225" eb="227">
      <t>カンセイ</t>
    </rPh>
    <rPh sb="229" eb="231">
      <t>ケイエイ</t>
    </rPh>
    <rPh sb="231" eb="233">
      <t>センリャク</t>
    </rPh>
    <rPh sb="233" eb="234">
      <t>オヨ</t>
    </rPh>
    <rPh sb="259" eb="260">
      <t>オコナ</t>
    </rPh>
    <phoneticPr fontId="4"/>
  </si>
  <si>
    <t>小海町の上水道の経営は、単年では料金収入を持って経営が成り立っています。経常収支比率は、Ｈ30年度も昨年度に引き続き102％と平均より低く、厳しい経営状況にあります。施設の老朽化に伴う漏水修理等に多大の費用がかかり、損益収支を圧迫する要因となっています。水道管を敷設するために借りたお金も徐々には減っていますが、まだ約1億ほど残っています。経営を安定させるため、未収金の徴収、敷設替えをする際のダウンサイジング（管路の口径を小さくすること）等で経費を削減するなどの工夫が必要となっています。又給水原価100円を目指し、水道料金（2,451円/20㎥）の現状維持を図りつつ経営しなければならないことを職員一同一丸となってあたる所存です。なお水道料金は平成７年に基本料金を値上げして以来消費税のみ改定した以外は据え置かれ、2019年10月に消費税改定分の料金改定を実施しました。今後しばらくの間は現在の料金を維持していく見込みです。
累積欠損金については、Ｈ27年度の決算統計において累積欠損金が０になっていますが、これは誤った計上を行ったためであり、現状としては少額ながら累積欠損金は減少しているが、今後、給水人口の減少や老朽管の敷設替え、突発的な修理などに備え、料金改定を視野に入れつつダウンサイジング等で経費削減等を行い、累積欠損金の減少に努めていきます。
料金回収率については、減価償却費が約50,000千円で経常経費の約59％をしめています。今後予定されている老朽管の布設代えの際に必要な財源を確保するとともに、現状の施設の稼働状況を把握し、施設更新の際にダウンサイジング等の経費削減を行うとともに料金改定を視野に入れた検討を行い、料金回収率を上げるよう努めていきます。
施設利用率については、給水人口の減少により、施設利用率が低下しています。施設の更新を行う際に、ダウンサイジング等を行い、適正な施設規模に改修を行い施設利用率を上げるよう努めていきます。</t>
    <rPh sb="12" eb="13">
      <t>タン</t>
    </rPh>
    <rPh sb="13" eb="14">
      <t>ネン</t>
    </rPh>
    <rPh sb="36" eb="38">
      <t>ケイジョウ</t>
    </rPh>
    <rPh sb="50" eb="53">
      <t>サクネンド</t>
    </rPh>
    <rPh sb="54" eb="55">
      <t>ヒ</t>
    </rPh>
    <rPh sb="56" eb="57">
      <t>ツヅ</t>
    </rPh>
    <rPh sb="67" eb="68">
      <t>ヒク</t>
    </rPh>
    <rPh sb="83" eb="85">
      <t>シセツ</t>
    </rPh>
    <rPh sb="86" eb="89">
      <t>ロウキュウカ</t>
    </rPh>
    <rPh sb="90" eb="91">
      <t>トモナ</t>
    </rPh>
    <rPh sb="158" eb="159">
      <t>ヤク</t>
    </rPh>
    <rPh sb="181" eb="184">
      <t>ミシュウキン</t>
    </rPh>
    <rPh sb="185" eb="187">
      <t>チョウシュウ</t>
    </rPh>
    <rPh sb="188" eb="190">
      <t>フセツ</t>
    </rPh>
    <rPh sb="190" eb="191">
      <t>カ</t>
    </rPh>
    <rPh sb="195" eb="196">
      <t>サイ</t>
    </rPh>
    <rPh sb="206" eb="208">
      <t>カンロ</t>
    </rPh>
    <rPh sb="209" eb="211">
      <t>コウケイ</t>
    </rPh>
    <rPh sb="212" eb="213">
      <t>チイ</t>
    </rPh>
    <rPh sb="220" eb="221">
      <t>トウ</t>
    </rPh>
    <rPh sb="222" eb="224">
      <t>ケイヒ</t>
    </rPh>
    <rPh sb="225" eb="227">
      <t>サクゲン</t>
    </rPh>
    <rPh sb="232" eb="234">
      <t>クフウ</t>
    </rPh>
    <rPh sb="235" eb="237">
      <t>ヒツヨウ</t>
    </rPh>
    <rPh sb="363" eb="364">
      <t>ネン</t>
    </rPh>
    <rPh sb="366" eb="367">
      <t>ガツ</t>
    </rPh>
    <rPh sb="368" eb="371">
      <t>ショウヒゼイ</t>
    </rPh>
    <rPh sb="371" eb="373">
      <t>カイテイ</t>
    </rPh>
    <rPh sb="373" eb="374">
      <t>ブン</t>
    </rPh>
    <rPh sb="375" eb="377">
      <t>リョウキン</t>
    </rPh>
    <rPh sb="377" eb="379">
      <t>カイテイ</t>
    </rPh>
    <rPh sb="380" eb="382">
      <t>ジッシ</t>
    </rPh>
    <rPh sb="387" eb="389">
      <t>コンゴ</t>
    </rPh>
    <rPh sb="394" eb="395">
      <t>アイダ</t>
    </rPh>
    <rPh sb="396" eb="398">
      <t>ゲンザイ</t>
    </rPh>
    <rPh sb="399" eb="401">
      <t>リョウキン</t>
    </rPh>
    <rPh sb="402" eb="404">
      <t>イジ</t>
    </rPh>
    <rPh sb="408" eb="410">
      <t>ミコ</t>
    </rPh>
    <rPh sb="429" eb="430">
      <t>ネン</t>
    </rPh>
    <rPh sb="499" eb="501">
      <t>コンゴ</t>
    </rPh>
    <rPh sb="502" eb="504">
      <t>キュウスイ</t>
    </rPh>
    <rPh sb="504" eb="506">
      <t>ジンコウ</t>
    </rPh>
    <rPh sb="507" eb="509">
      <t>ゲンショウ</t>
    </rPh>
    <rPh sb="510" eb="512">
      <t>ロウキュウ</t>
    </rPh>
    <rPh sb="512" eb="513">
      <t>カン</t>
    </rPh>
    <rPh sb="514" eb="516">
      <t>フセツ</t>
    </rPh>
    <rPh sb="516" eb="517">
      <t>カ</t>
    </rPh>
    <rPh sb="519" eb="522">
      <t>トッパツテキ</t>
    </rPh>
    <rPh sb="523" eb="525">
      <t>シュウリ</t>
    </rPh>
    <rPh sb="528" eb="529">
      <t>ソナ</t>
    </rPh>
    <rPh sb="531" eb="533">
      <t>リョウキン</t>
    </rPh>
    <rPh sb="533" eb="535">
      <t>カイテイ</t>
    </rPh>
    <rPh sb="536" eb="538">
      <t>シヤ</t>
    </rPh>
    <rPh sb="539" eb="540">
      <t>イ</t>
    </rPh>
    <rPh sb="551" eb="552">
      <t>トウ</t>
    </rPh>
    <rPh sb="553" eb="555">
      <t>ケイヒ</t>
    </rPh>
    <rPh sb="555" eb="558">
      <t>サクゲントウ</t>
    </rPh>
    <rPh sb="559" eb="560">
      <t>オコナ</t>
    </rPh>
    <rPh sb="580" eb="582">
      <t>リョウキン</t>
    </rPh>
    <rPh sb="582" eb="584">
      <t>カイシュウ</t>
    </rPh>
    <rPh sb="584" eb="585">
      <t>リツ</t>
    </rPh>
    <rPh sb="591" eb="593">
      <t>ゲンカ</t>
    </rPh>
    <rPh sb="593" eb="595">
      <t>ショウキャク</t>
    </rPh>
    <rPh sb="595" eb="596">
      <t>ヒ</t>
    </rPh>
    <rPh sb="597" eb="598">
      <t>ヤク</t>
    </rPh>
    <rPh sb="604" eb="605">
      <t>セン</t>
    </rPh>
    <rPh sb="605" eb="606">
      <t>エン</t>
    </rPh>
    <rPh sb="607" eb="609">
      <t>ケイジョウ</t>
    </rPh>
    <rPh sb="609" eb="611">
      <t>ケイヒ</t>
    </rPh>
    <rPh sb="612" eb="613">
      <t>ヤク</t>
    </rPh>
    <rPh sb="624" eb="626">
      <t>コンゴ</t>
    </rPh>
    <rPh sb="626" eb="628">
      <t>ヨテイ</t>
    </rPh>
    <rPh sb="633" eb="635">
      <t>ロウキュウ</t>
    </rPh>
    <rPh sb="635" eb="636">
      <t>カン</t>
    </rPh>
    <rPh sb="637" eb="639">
      <t>フセツ</t>
    </rPh>
    <rPh sb="639" eb="640">
      <t>カ</t>
    </rPh>
    <rPh sb="642" eb="643">
      <t>サイ</t>
    </rPh>
    <rPh sb="644" eb="646">
      <t>ヒツヨウ</t>
    </rPh>
    <rPh sb="647" eb="649">
      <t>ザイゲン</t>
    </rPh>
    <rPh sb="650" eb="652">
      <t>カクホ</t>
    </rPh>
    <rPh sb="659" eb="661">
      <t>ゲンジョウ</t>
    </rPh>
    <rPh sb="662" eb="664">
      <t>シセツ</t>
    </rPh>
    <rPh sb="665" eb="667">
      <t>カドウ</t>
    </rPh>
    <rPh sb="667" eb="669">
      <t>ジョウキョウ</t>
    </rPh>
    <rPh sb="670" eb="672">
      <t>ハアク</t>
    </rPh>
    <rPh sb="674" eb="676">
      <t>シセツ</t>
    </rPh>
    <rPh sb="676" eb="678">
      <t>コウシン</t>
    </rPh>
    <rPh sb="679" eb="680">
      <t>サイ</t>
    </rPh>
    <rPh sb="689" eb="690">
      <t>トウ</t>
    </rPh>
    <rPh sb="691" eb="693">
      <t>ケイヒ</t>
    </rPh>
    <rPh sb="693" eb="695">
      <t>サクゲン</t>
    </rPh>
    <rPh sb="696" eb="697">
      <t>オコナ</t>
    </rPh>
    <rPh sb="702" eb="704">
      <t>リョウキン</t>
    </rPh>
    <rPh sb="704" eb="706">
      <t>カイテイ</t>
    </rPh>
    <rPh sb="707" eb="709">
      <t>シヤ</t>
    </rPh>
    <rPh sb="710" eb="711">
      <t>イ</t>
    </rPh>
    <rPh sb="713" eb="715">
      <t>ケントウ</t>
    </rPh>
    <rPh sb="716" eb="717">
      <t>オコナ</t>
    </rPh>
    <rPh sb="719" eb="721">
      <t>リョウキン</t>
    </rPh>
    <rPh sb="721" eb="723">
      <t>カイシュウ</t>
    </rPh>
    <rPh sb="723" eb="724">
      <t>リツ</t>
    </rPh>
    <rPh sb="725" eb="726">
      <t>ア</t>
    </rPh>
    <rPh sb="730" eb="731">
      <t>ツト</t>
    </rPh>
    <rPh sb="739" eb="741">
      <t>シセツ</t>
    </rPh>
    <rPh sb="741" eb="744">
      <t>リヨウリツ</t>
    </rPh>
    <rPh sb="807" eb="809">
      <t>カイシュウ</t>
    </rPh>
    <rPh sb="818" eb="819">
      <t>ア</t>
    </rPh>
    <rPh sb="823" eb="824">
      <t>ツト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</si>
</sst>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1.3</c:v>
                </c:pt>
                <c:pt idx="1">
                  <c:v>0</c:v>
                </c:pt>
                <c:pt idx="2">
                  <c:v>0</c:v>
                </c:pt>
                <c:pt idx="3" formatCode="#,##0.00;&quot;△&quot;#,##0.00;&quot;-&quot;">
                  <c:v>0.3</c:v>
                </c:pt>
                <c:pt idx="4" formatCode="#,##0.00;&quot;△&quot;#,##0.00;&quot;-&quot;">
                  <c:v>0.31</c:v>
                </c:pt>
              </c:numCache>
            </c:numRef>
          </c:val>
          <c:extLst>
            <c:ext xmlns:c16="http://schemas.microsoft.com/office/drawing/2014/chart" uri="{C3380CC4-5D6E-409C-BE32-E72D297353CC}">
              <c16:uniqueId val="{00000000-6C3D-41E2-BEA6-9A33A7D52D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6C3D-41E2-BEA6-9A33A7D52D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31.55</c:v>
                </c:pt>
                <c:pt idx="1">
                  <c:v>31.73</c:v>
                </c:pt>
                <c:pt idx="2">
                  <c:v>32.450000000000003</c:v>
                </c:pt>
                <c:pt idx="3">
                  <c:v>31.8</c:v>
                </c:pt>
                <c:pt idx="4">
                  <c:v>32.28</c:v>
                </c:pt>
              </c:numCache>
            </c:numRef>
          </c:val>
          <c:extLst>
            <c:ext xmlns:c16="http://schemas.microsoft.com/office/drawing/2014/chart" uri="{C3380CC4-5D6E-409C-BE32-E72D297353CC}">
              <c16:uniqueId val="{00000000-EA2D-4069-A53B-99F9E82232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EA2D-4069-A53B-99F9E82232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90.34</c:v>
                </c:pt>
                <c:pt idx="1">
                  <c:v>90.34</c:v>
                </c:pt>
                <c:pt idx="2">
                  <c:v>90.61</c:v>
                </c:pt>
                <c:pt idx="3">
                  <c:v>90.61</c:v>
                </c:pt>
                <c:pt idx="4">
                  <c:v>90.48</c:v>
                </c:pt>
              </c:numCache>
            </c:numRef>
          </c:val>
          <c:extLst>
            <c:ext xmlns:c16="http://schemas.microsoft.com/office/drawing/2014/chart" uri="{C3380CC4-5D6E-409C-BE32-E72D297353CC}">
              <c16:uniqueId val="{00000000-6FCF-46D4-AD62-7260AE5837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6FCF-46D4-AD62-7260AE5837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119.9</c:v>
                </c:pt>
                <c:pt idx="1">
                  <c:v>105.02</c:v>
                </c:pt>
                <c:pt idx="2">
                  <c:v>101.9</c:v>
                </c:pt>
                <c:pt idx="3">
                  <c:v>102.68</c:v>
                </c:pt>
                <c:pt idx="4">
                  <c:v>102.86</c:v>
                </c:pt>
              </c:numCache>
            </c:numRef>
          </c:val>
          <c:extLst>
            <c:ext xmlns:c16="http://schemas.microsoft.com/office/drawing/2014/chart" uri="{C3380CC4-5D6E-409C-BE32-E72D297353CC}">
              <c16:uniqueId val="{00000000-213C-44B4-B994-4385302337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213C-44B4-B994-4385302337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46.44</c:v>
                </c:pt>
                <c:pt idx="1">
                  <c:v>48.13</c:v>
                </c:pt>
                <c:pt idx="2">
                  <c:v>49.67</c:v>
                </c:pt>
                <c:pt idx="3">
                  <c:v>50.61</c:v>
                </c:pt>
                <c:pt idx="4">
                  <c:v>52.12</c:v>
                </c:pt>
              </c:numCache>
            </c:numRef>
          </c:val>
          <c:extLst>
            <c:ext xmlns:c16="http://schemas.microsoft.com/office/drawing/2014/chart" uri="{C3380CC4-5D6E-409C-BE32-E72D297353CC}">
              <c16:uniqueId val="{00000000-6BFF-4880-9653-9441CD5136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6BFF-4880-9653-9441CD5136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0.86</c:v>
                </c:pt>
                <c:pt idx="1">
                  <c:v>0</c:v>
                </c:pt>
                <c:pt idx="2">
                  <c:v>0</c:v>
                </c:pt>
                <c:pt idx="3">
                  <c:v>0</c:v>
                </c:pt>
                <c:pt idx="4">
                  <c:v>0</c:v>
                </c:pt>
              </c:numCache>
            </c:numRef>
          </c:val>
          <c:extLst>
            <c:ext xmlns:c16="http://schemas.microsoft.com/office/drawing/2014/chart" uri="{C3380CC4-5D6E-409C-BE32-E72D297353CC}">
              <c16:uniqueId val="{00000000-285F-430A-B36A-D1A8FCC71B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285F-430A-B36A-D1A8FCC71B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6.82</c:v>
                </c:pt>
                <c:pt idx="1">
                  <c:v>0</c:v>
                </c:pt>
                <c:pt idx="2" formatCode="#,##0.00;&quot;△&quot;#,##0.00;&quot;-&quot;">
                  <c:v>20.309999999999999</c:v>
                </c:pt>
                <c:pt idx="3" formatCode="#,##0.00;&quot;△&quot;#,##0.00;&quot;-&quot;">
                  <c:v>20.02</c:v>
                </c:pt>
                <c:pt idx="4" formatCode="#,##0.00;&quot;△&quot;#,##0.00;&quot;-&quot;">
                  <c:v>17.16</c:v>
                </c:pt>
              </c:numCache>
            </c:numRef>
          </c:val>
          <c:extLst>
            <c:ext xmlns:c16="http://schemas.microsoft.com/office/drawing/2014/chart" uri="{C3380CC4-5D6E-409C-BE32-E72D297353CC}">
              <c16:uniqueId val="{00000000-195B-4B8B-8B27-840E9A2916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195B-4B8B-8B27-840E9A2916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122.62</c:v>
                </c:pt>
                <c:pt idx="1">
                  <c:v>205.92</c:v>
                </c:pt>
                <c:pt idx="2">
                  <c:v>257.01</c:v>
                </c:pt>
                <c:pt idx="3">
                  <c:v>403.65</c:v>
                </c:pt>
                <c:pt idx="4">
                  <c:v>525.25</c:v>
                </c:pt>
              </c:numCache>
            </c:numRef>
          </c:val>
          <c:extLst>
            <c:ext xmlns:c16="http://schemas.microsoft.com/office/drawing/2014/chart" uri="{C3380CC4-5D6E-409C-BE32-E72D297353CC}">
              <c16:uniqueId val="{00000000-DFB0-4812-A31E-86F6FC4239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DFB0-4812-A31E-86F6FC4239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224.42</c:v>
                </c:pt>
                <c:pt idx="1">
                  <c:v>207.07</c:v>
                </c:pt>
                <c:pt idx="2">
                  <c:v>190.41</c:v>
                </c:pt>
                <c:pt idx="3">
                  <c:v>178.02</c:v>
                </c:pt>
                <c:pt idx="4">
                  <c:v>161.66</c:v>
                </c:pt>
              </c:numCache>
            </c:numRef>
          </c:val>
          <c:extLst>
            <c:ext xmlns:c16="http://schemas.microsoft.com/office/drawing/2014/chart" uri="{C3380CC4-5D6E-409C-BE32-E72D297353CC}">
              <c16:uniqueId val="{00000000-C504-41DB-A48E-E09012B2D6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C504-41DB-A48E-E09012B2D6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111.17</c:v>
                </c:pt>
                <c:pt idx="1">
                  <c:v>95.04</c:v>
                </c:pt>
                <c:pt idx="2">
                  <c:v>94.5</c:v>
                </c:pt>
                <c:pt idx="3">
                  <c:v>89.95</c:v>
                </c:pt>
                <c:pt idx="4">
                  <c:v>92.26</c:v>
                </c:pt>
              </c:numCache>
            </c:numRef>
          </c:val>
          <c:extLst>
            <c:ext xmlns:c16="http://schemas.microsoft.com/office/drawing/2014/chart" uri="{C3380CC4-5D6E-409C-BE32-E72D297353CC}">
              <c16:uniqueId val="{00000000-1D9C-46E7-A517-56D3FDC4B8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1D9C-46E7-A517-56D3FDC4B8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112.89</c:v>
                </c:pt>
                <c:pt idx="1">
                  <c:v>131.87</c:v>
                </c:pt>
                <c:pt idx="2">
                  <c:v>128.96</c:v>
                </c:pt>
                <c:pt idx="3">
                  <c:v>135.01</c:v>
                </c:pt>
                <c:pt idx="4">
                  <c:v>130.09</c:v>
                </c:pt>
              </c:numCache>
            </c:numRef>
          </c:val>
          <c:extLst>
            <c:ext xmlns:c16="http://schemas.microsoft.com/office/drawing/2014/chart" uri="{C3380CC4-5D6E-409C-BE32-E72D297353CC}">
              <c16:uniqueId val="{00000000-3A73-4917-832E-D76C8045DF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3A73-4917-832E-D76C8045DF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小海町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4650</v>
      </c>
      <c r="AM8" s="60"/>
      <c r="AN8" s="60"/>
      <c r="AO8" s="60"/>
      <c r="AP8" s="60"/>
      <c r="AQ8" s="60"/>
      <c r="AR8" s="60"/>
      <c r="AS8" s="60"/>
      <c r="AT8" s="51">
        <f>データ!$S$6</f>
        <v>114.2</v>
      </c>
      <c r="AU8" s="52"/>
      <c r="AV8" s="52"/>
      <c r="AW8" s="52"/>
      <c r="AX8" s="52"/>
      <c r="AY8" s="52"/>
      <c r="AZ8" s="52"/>
      <c r="BA8" s="52"/>
      <c r="BB8" s="53">
        <f>データ!$T$6</f>
        <v>40.72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88.27</v>
      </c>
      <c r="J10" s="52"/>
      <c r="K10" s="52"/>
      <c r="L10" s="52"/>
      <c r="M10" s="52"/>
      <c r="N10" s="52"/>
      <c r="O10" s="63"/>
      <c r="P10" s="53">
        <f>データ!$P$6</f>
        <v>86.89</v>
      </c>
      <c r="Q10" s="53"/>
      <c r="R10" s="53"/>
      <c r="S10" s="53"/>
      <c r="T10" s="53"/>
      <c r="U10" s="53"/>
      <c r="V10" s="53"/>
      <c r="W10" s="60">
        <f>データ!$Q$6</f>
        <v>2451</v>
      </c>
      <c r="X10" s="60"/>
      <c r="Y10" s="60"/>
      <c r="Z10" s="60"/>
      <c r="AA10" s="60"/>
      <c r="AB10" s="60"/>
      <c r="AC10" s="60"/>
      <c r="AD10" s="2"/>
      <c r="AE10" s="2"/>
      <c r="AF10" s="2"/>
      <c r="AG10" s="2"/>
      <c r="AH10" s="4"/>
      <c r="AI10" s="4"/>
      <c r="AJ10" s="4"/>
      <c r="AK10" s="4"/>
      <c r="AL10" s="60">
        <f>データ!$U$6</f>
        <v>4063</v>
      </c>
      <c r="AM10" s="60"/>
      <c r="AN10" s="60"/>
      <c r="AO10" s="60"/>
      <c r="AP10" s="60"/>
      <c r="AQ10" s="60"/>
      <c r="AR10" s="60"/>
      <c r="AS10" s="60"/>
      <c r="AT10" s="51">
        <f>データ!$V$6</f>
        <v>19.940000000000001</v>
      </c>
      <c r="AU10" s="52"/>
      <c r="AV10" s="52"/>
      <c r="AW10" s="52"/>
      <c r="AX10" s="52"/>
      <c r="AY10" s="52"/>
      <c r="AZ10" s="52"/>
      <c r="BA10" s="52"/>
      <c r="BB10" s="53">
        <f>データ!$W$6</f>
        <v>203.76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105</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9"/>
      <c r="BM60" s="90"/>
      <c r="BN60" s="90"/>
      <c r="BO60" s="90"/>
      <c r="BP60" s="90"/>
      <c r="BQ60" s="90"/>
      <c r="BR60" s="90"/>
      <c r="BS60" s="90"/>
      <c r="BT60" s="90"/>
      <c r="BU60" s="90"/>
      <c r="BV60" s="90"/>
      <c r="BW60" s="90"/>
      <c r="BX60" s="90"/>
      <c r="BY60" s="90"/>
      <c r="BZ60" s="91"/>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BKBaZ9HxNI0h1cL3jGthvy4zWzN3C3hxJOKAP9XZIpelnF9QC/IU6ZS06ov1ucccc/KaxR8PgsAjKwOXCxAXQ==" saltValue="LOGeLl5LdGK+VWNBaAUE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203033</v>
      </c>
      <c r="D6" s="34">
        <f t="shared" si="3"/>
        <v>46</v>
      </c>
      <c r="E6" s="34">
        <f t="shared" si="3"/>
        <v>1</v>
      </c>
      <c r="F6" s="34">
        <f t="shared" si="3"/>
        <v>0</v>
      </c>
      <c r="G6" s="34">
        <f t="shared" si="3"/>
        <v>1</v>
      </c>
      <c r="H6" s="34" t="str">
        <f t="shared" si="3"/>
        <v>長野県　小海町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88.27</v>
      </c>
      <c r="P6" s="35">
        <f t="shared" si="3"/>
        <v>86.89</v>
      </c>
      <c r="Q6" s="35">
        <f t="shared" si="3"/>
        <v>2451</v>
      </c>
      <c r="R6" s="35">
        <f t="shared" si="3"/>
        <v>4650</v>
      </c>
      <c r="S6" s="35">
        <f t="shared" si="3"/>
        <v>114.2</v>
      </c>
      <c r="T6" s="35">
        <f t="shared" si="3"/>
        <v>40.72</v>
      </c>
      <c r="U6" s="35">
        <f t="shared" si="3"/>
        <v>4063</v>
      </c>
      <c r="V6" s="35">
        <f t="shared" si="3"/>
        <v>19.940000000000001</v>
      </c>
      <c r="W6" s="35">
        <f t="shared" si="3"/>
        <v>203.76</v>
      </c>
      <c r="X6" s="36">
        <f>IF(X7="",NA(),X7)</f>
        <v>119.9</v>
      </c>
      <c r="Y6" s="36">
        <f t="shared" ref="Y6:AG6" si="4">IF(Y7="",NA(),Y7)</f>
        <v>105.02</v>
      </c>
      <c r="Z6" s="36">
        <f t="shared" si="4"/>
        <v>101.9</v>
      </c>
      <c r="AA6" s="36">
        <f t="shared" si="4"/>
        <v>102.68</v>
      </c>
      <c r="AB6" s="36">
        <f t="shared" si="4"/>
        <v>102.86</v>
      </c>
      <c r="AC6" s="36">
        <f t="shared" si="4"/>
        <v>106.28</v>
      </c>
      <c r="AD6" s="36">
        <f t="shared" si="4"/>
        <v>108.35</v>
      </c>
      <c r="AE6" s="36">
        <f t="shared" si="4"/>
        <v>114.74</v>
      </c>
      <c r="AF6" s="36">
        <f t="shared" si="4"/>
        <v>104.85</v>
      </c>
      <c r="AG6" s="36">
        <f t="shared" si="4"/>
        <v>107.64</v>
      </c>
      <c r="AH6" s="35" t="str">
        <f>IF(AH7="","",IF(AH7="-","【-】","【"&amp;SUBSTITUTE(TEXT(AH7,"#,##0.00"),"-","△")&amp;"】"))</f>
        <v>【112.83】</v>
      </c>
      <c r="AI6" s="36">
        <f>IF(AI7="",NA(),AI7)</f>
        <v>6.82</v>
      </c>
      <c r="AJ6" s="35">
        <f t="shared" ref="AJ6:AR6" si="5">IF(AJ7="",NA(),AJ7)</f>
        <v>0</v>
      </c>
      <c r="AK6" s="36">
        <f t="shared" si="5"/>
        <v>20.309999999999999</v>
      </c>
      <c r="AL6" s="36">
        <f t="shared" si="5"/>
        <v>20.02</v>
      </c>
      <c r="AM6" s="36">
        <f t="shared" si="5"/>
        <v>17.16</v>
      </c>
      <c r="AN6" s="36">
        <f t="shared" si="5"/>
        <v>32.31</v>
      </c>
      <c r="AO6" s="36">
        <f t="shared" si="5"/>
        <v>26.85</v>
      </c>
      <c r="AP6" s="36">
        <f t="shared" si="5"/>
        <v>27.19</v>
      </c>
      <c r="AQ6" s="36">
        <f t="shared" si="5"/>
        <v>27.52</v>
      </c>
      <c r="AR6" s="36">
        <f t="shared" si="5"/>
        <v>30.84</v>
      </c>
      <c r="AS6" s="35" t="str">
        <f>IF(AS7="","",IF(AS7="-","【-】","【"&amp;SUBSTITUTE(TEXT(AS7,"#,##0.00"),"-","△")&amp;"】"))</f>
        <v>【1.05】</v>
      </c>
      <c r="AT6" s="36">
        <f>IF(AT7="",NA(),AT7)</f>
        <v>122.62</v>
      </c>
      <c r="AU6" s="36">
        <f t="shared" ref="AU6:BC6" si="6">IF(AU7="",NA(),AU7)</f>
        <v>205.92</v>
      </c>
      <c r="AV6" s="36">
        <f t="shared" si="6"/>
        <v>257.01</v>
      </c>
      <c r="AW6" s="36">
        <f t="shared" si="6"/>
        <v>403.65</v>
      </c>
      <c r="AX6" s="36">
        <f t="shared" si="6"/>
        <v>525.25</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224.42</v>
      </c>
      <c r="BF6" s="36">
        <f t="shared" ref="BF6:BN6" si="7">IF(BF7="",NA(),BF7)</f>
        <v>207.07</v>
      </c>
      <c r="BG6" s="36">
        <f t="shared" si="7"/>
        <v>190.41</v>
      </c>
      <c r="BH6" s="36">
        <f t="shared" si="7"/>
        <v>178.02</v>
      </c>
      <c r="BI6" s="36">
        <f t="shared" si="7"/>
        <v>161.66</v>
      </c>
      <c r="BJ6" s="36">
        <f t="shared" si="7"/>
        <v>495.43</v>
      </c>
      <c r="BK6" s="36">
        <f t="shared" si="7"/>
        <v>488.5</v>
      </c>
      <c r="BL6" s="36">
        <f t="shared" si="7"/>
        <v>485.75</v>
      </c>
      <c r="BM6" s="36">
        <f t="shared" si="7"/>
        <v>516.34</v>
      </c>
      <c r="BN6" s="36">
        <f t="shared" si="7"/>
        <v>496.56</v>
      </c>
      <c r="BO6" s="35" t="str">
        <f>IF(BO7="","",IF(BO7="-","【-】","【"&amp;SUBSTITUTE(TEXT(BO7,"#,##0.00"),"-","△")&amp;"】"))</f>
        <v>【270.46】</v>
      </c>
      <c r="BP6" s="36">
        <f>IF(BP7="",NA(),BP7)</f>
        <v>111.17</v>
      </c>
      <c r="BQ6" s="36">
        <f t="shared" ref="BQ6:BY6" si="8">IF(BQ7="",NA(),BQ7)</f>
        <v>95.04</v>
      </c>
      <c r="BR6" s="36">
        <f t="shared" si="8"/>
        <v>94.5</v>
      </c>
      <c r="BS6" s="36">
        <f t="shared" si="8"/>
        <v>89.95</v>
      </c>
      <c r="BT6" s="36">
        <f t="shared" si="8"/>
        <v>92.26</v>
      </c>
      <c r="BU6" s="36">
        <f t="shared" si="8"/>
        <v>81.900000000000006</v>
      </c>
      <c r="BV6" s="36">
        <f t="shared" si="8"/>
        <v>82.42</v>
      </c>
      <c r="BW6" s="36">
        <f t="shared" si="8"/>
        <v>83.59</v>
      </c>
      <c r="BX6" s="36">
        <f t="shared" si="8"/>
        <v>83.27</v>
      </c>
      <c r="BY6" s="36">
        <f t="shared" si="8"/>
        <v>84.9</v>
      </c>
      <c r="BZ6" s="35" t="str">
        <f>IF(BZ7="","",IF(BZ7="-","【-】","【"&amp;SUBSTITUTE(TEXT(BZ7,"#,##0.00"),"-","△")&amp;"】"))</f>
        <v>【103.91】</v>
      </c>
      <c r="CA6" s="36">
        <f>IF(CA7="",NA(),CA7)</f>
        <v>112.89</v>
      </c>
      <c r="CB6" s="36">
        <f t="shared" ref="CB6:CJ6" si="9">IF(CB7="",NA(),CB7)</f>
        <v>131.87</v>
      </c>
      <c r="CC6" s="36">
        <f t="shared" si="9"/>
        <v>128.96</v>
      </c>
      <c r="CD6" s="36">
        <f t="shared" si="9"/>
        <v>135.01</v>
      </c>
      <c r="CE6" s="36">
        <f t="shared" si="9"/>
        <v>130.09</v>
      </c>
      <c r="CF6" s="36">
        <f t="shared" si="9"/>
        <v>227.97</v>
      </c>
      <c r="CG6" s="36">
        <f t="shared" si="9"/>
        <v>226.99</v>
      </c>
      <c r="CH6" s="36">
        <f t="shared" si="9"/>
        <v>230.22</v>
      </c>
      <c r="CI6" s="36">
        <f t="shared" si="9"/>
        <v>228.81</v>
      </c>
      <c r="CJ6" s="36">
        <f t="shared" si="9"/>
        <v>231.9</v>
      </c>
      <c r="CK6" s="35" t="str">
        <f>IF(CK7="","",IF(CK7="-","【-】","【"&amp;SUBSTITUTE(TEXT(CK7,"#,##0.00"),"-","△")&amp;"】"))</f>
        <v>【167.11】</v>
      </c>
      <c r="CL6" s="36">
        <f>IF(CL7="",NA(),CL7)</f>
        <v>31.55</v>
      </c>
      <c r="CM6" s="36">
        <f t="shared" ref="CM6:CU6" si="10">IF(CM7="",NA(),CM7)</f>
        <v>31.73</v>
      </c>
      <c r="CN6" s="36">
        <f t="shared" si="10"/>
        <v>32.450000000000003</v>
      </c>
      <c r="CO6" s="36">
        <f t="shared" si="10"/>
        <v>31.8</v>
      </c>
      <c r="CP6" s="36">
        <f t="shared" si="10"/>
        <v>32.28</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90.34</v>
      </c>
      <c r="CX6" s="36">
        <f t="shared" ref="CX6:DF6" si="11">IF(CX7="",NA(),CX7)</f>
        <v>90.34</v>
      </c>
      <c r="CY6" s="36">
        <f t="shared" si="11"/>
        <v>90.61</v>
      </c>
      <c r="CZ6" s="36">
        <f t="shared" si="11"/>
        <v>90.61</v>
      </c>
      <c r="DA6" s="36">
        <f t="shared" si="11"/>
        <v>90.48</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46.44</v>
      </c>
      <c r="DI6" s="36">
        <f t="shared" ref="DI6:DQ6" si="12">IF(DI7="",NA(),DI7)</f>
        <v>48.13</v>
      </c>
      <c r="DJ6" s="36">
        <f t="shared" si="12"/>
        <v>49.67</v>
      </c>
      <c r="DK6" s="36">
        <f t="shared" si="12"/>
        <v>50.61</v>
      </c>
      <c r="DL6" s="36">
        <f t="shared" si="12"/>
        <v>52.12</v>
      </c>
      <c r="DM6" s="36">
        <f t="shared" si="12"/>
        <v>50.44</v>
      </c>
      <c r="DN6" s="36">
        <f t="shared" si="12"/>
        <v>51.44</v>
      </c>
      <c r="DO6" s="36">
        <f t="shared" si="12"/>
        <v>52.4</v>
      </c>
      <c r="DP6" s="36">
        <f t="shared" si="12"/>
        <v>51.89</v>
      </c>
      <c r="DQ6" s="36">
        <f t="shared" si="12"/>
        <v>54.09</v>
      </c>
      <c r="DR6" s="35" t="str">
        <f>IF(DR7="","",IF(DR7="-","【-】","【"&amp;SUBSTITUTE(TEXT(DR7,"#,##0.00"),"-","△")&amp;"】"))</f>
        <v>【48.85】</v>
      </c>
      <c r="DS6" s="36">
        <f>IF(DS7="",NA(),DS7)</f>
        <v>0.86</v>
      </c>
      <c r="DT6" s="35">
        <f t="shared" ref="DT6:EB6" si="13">IF(DT7="",NA(),DT7)</f>
        <v>0</v>
      </c>
      <c r="DU6" s="35">
        <f t="shared" si="13"/>
        <v>0</v>
      </c>
      <c r="DV6" s="35">
        <f t="shared" si="13"/>
        <v>0</v>
      </c>
      <c r="DW6" s="35">
        <f t="shared" si="13"/>
        <v>0</v>
      </c>
      <c r="DX6" s="36">
        <f t="shared" si="13"/>
        <v>9.64</v>
      </c>
      <c r="DY6" s="36">
        <f t="shared" si="13"/>
        <v>11.68</v>
      </c>
      <c r="DZ6" s="36">
        <f t="shared" si="13"/>
        <v>14.01</v>
      </c>
      <c r="EA6" s="36">
        <f t="shared" si="13"/>
        <v>14.74</v>
      </c>
      <c r="EB6" s="36">
        <f t="shared" si="13"/>
        <v>18.68</v>
      </c>
      <c r="EC6" s="35" t="str">
        <f>IF(EC7="","",IF(EC7="-","【-】","【"&amp;SUBSTITUTE(TEXT(EC7,"#,##0.00"),"-","△")&amp;"】"))</f>
        <v>【17.80】</v>
      </c>
      <c r="ED6" s="36">
        <f>IF(ED7="",NA(),ED7)</f>
        <v>1.3</v>
      </c>
      <c r="EE6" s="35">
        <f t="shared" ref="EE6:EM6" si="14">IF(EE7="",NA(),EE7)</f>
        <v>0</v>
      </c>
      <c r="EF6" s="35">
        <f t="shared" si="14"/>
        <v>0</v>
      </c>
      <c r="EG6" s="36">
        <f t="shared" si="14"/>
        <v>0.3</v>
      </c>
      <c r="EH6" s="36">
        <f t="shared" si="14"/>
        <v>0.31</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203033</v>
      </c>
      <c r="D7" s="38">
        <v>46</v>
      </c>
      <c r="E7" s="38">
        <v>1</v>
      </c>
      <c r="F7" s="38">
        <v>0</v>
      </c>
      <c r="G7" s="38">
        <v>1</v>
      </c>
      <c r="H7" s="38" t="s">
        <v>93</v>
      </c>
      <c r="I7" s="38" t="s">
        <v>94</v>
      </c>
      <c r="J7" s="38" t="s">
        <v>95</v>
      </c>
      <c r="K7" s="38" t="s">
        <v>96</v>
      </c>
      <c r="L7" s="38" t="s">
        <v>97</v>
      </c>
      <c r="M7" s="38" t="s">
        <v>98</v>
      </c>
      <c r="N7" s="39" t="s">
        <v>99</v>
      </c>
      <c r="O7" s="39">
        <v>88.27</v>
      </c>
      <c r="P7" s="39">
        <v>86.89</v>
      </c>
      <c r="Q7" s="39">
        <v>2451</v>
      </c>
      <c r="R7" s="39">
        <v>4650</v>
      </c>
      <c r="S7" s="39">
        <v>114.2</v>
      </c>
      <c r="T7" s="39">
        <v>40.72</v>
      </c>
      <c r="U7" s="39">
        <v>4063</v>
      </c>
      <c r="V7" s="39">
        <v>19.940000000000001</v>
      </c>
      <c r="W7" s="39">
        <v>203.76</v>
      </c>
      <c r="X7" s="39">
        <v>119.9</v>
      </c>
      <c r="Y7" s="39">
        <v>105.02</v>
      </c>
      <c r="Z7" s="39">
        <v>101.9</v>
      </c>
      <c r="AA7" s="39">
        <v>102.68</v>
      </c>
      <c r="AB7" s="39">
        <v>102.86</v>
      </c>
      <c r="AC7" s="39">
        <v>106.28</v>
      </c>
      <c r="AD7" s="39">
        <v>108.35</v>
      </c>
      <c r="AE7" s="39">
        <v>114.74</v>
      </c>
      <c r="AF7" s="39">
        <v>104.85</v>
      </c>
      <c r="AG7" s="39">
        <v>107.64</v>
      </c>
      <c r="AH7" s="39">
        <v>112.83</v>
      </c>
      <c r="AI7" s="39">
        <v>6.82</v>
      </c>
      <c r="AJ7" s="39">
        <v>0</v>
      </c>
      <c r="AK7" s="39">
        <v>20.309999999999999</v>
      </c>
      <c r="AL7" s="39">
        <v>20.02</v>
      </c>
      <c r="AM7" s="39">
        <v>17.16</v>
      </c>
      <c r="AN7" s="39">
        <v>32.31</v>
      </c>
      <c r="AO7" s="39">
        <v>26.85</v>
      </c>
      <c r="AP7" s="39">
        <v>27.19</v>
      </c>
      <c r="AQ7" s="39">
        <v>27.52</v>
      </c>
      <c r="AR7" s="39">
        <v>30.84</v>
      </c>
      <c r="AS7" s="39">
        <v>1.05</v>
      </c>
      <c r="AT7" s="39">
        <v>122.62</v>
      </c>
      <c r="AU7" s="39">
        <v>205.92</v>
      </c>
      <c r="AV7" s="39">
        <v>257.01</v>
      </c>
      <c r="AW7" s="39">
        <v>403.65</v>
      </c>
      <c r="AX7" s="39">
        <v>525.25</v>
      </c>
      <c r="AY7" s="39">
        <v>571.29999999999995</v>
      </c>
      <c r="AZ7" s="39">
        <v>527.82000000000005</v>
      </c>
      <c r="BA7" s="39">
        <v>477.44</v>
      </c>
      <c r="BB7" s="39">
        <v>445.85</v>
      </c>
      <c r="BC7" s="39">
        <v>450.54</v>
      </c>
      <c r="BD7" s="39">
        <v>261.93</v>
      </c>
      <c r="BE7" s="39">
        <v>224.42</v>
      </c>
      <c r="BF7" s="39">
        <v>207.07</v>
      </c>
      <c r="BG7" s="39">
        <v>190.41</v>
      </c>
      <c r="BH7" s="39">
        <v>178.02</v>
      </c>
      <c r="BI7" s="39">
        <v>161.66</v>
      </c>
      <c r="BJ7" s="39">
        <v>495.43</v>
      </c>
      <c r="BK7" s="39">
        <v>488.5</v>
      </c>
      <c r="BL7" s="39">
        <v>485.75</v>
      </c>
      <c r="BM7" s="39">
        <v>516.34</v>
      </c>
      <c r="BN7" s="39">
        <v>496.56</v>
      </c>
      <c r="BO7" s="39">
        <v>270.45999999999998</v>
      </c>
      <c r="BP7" s="39">
        <v>111.17</v>
      </c>
      <c r="BQ7" s="39">
        <v>95.04</v>
      </c>
      <c r="BR7" s="39">
        <v>94.5</v>
      </c>
      <c r="BS7" s="39">
        <v>89.95</v>
      </c>
      <c r="BT7" s="39">
        <v>92.26</v>
      </c>
      <c r="BU7" s="39">
        <v>81.900000000000006</v>
      </c>
      <c r="BV7" s="39">
        <v>82.42</v>
      </c>
      <c r="BW7" s="39">
        <v>83.59</v>
      </c>
      <c r="BX7" s="39">
        <v>83.27</v>
      </c>
      <c r="BY7" s="39">
        <v>84.9</v>
      </c>
      <c r="BZ7" s="39">
        <v>103.91</v>
      </c>
      <c r="CA7" s="39">
        <v>112.89</v>
      </c>
      <c r="CB7" s="39">
        <v>131.87</v>
      </c>
      <c r="CC7" s="39">
        <v>128.96</v>
      </c>
      <c r="CD7" s="39">
        <v>135.01</v>
      </c>
      <c r="CE7" s="39">
        <v>130.09</v>
      </c>
      <c r="CF7" s="39">
        <v>227.97</v>
      </c>
      <c r="CG7" s="39">
        <v>226.99</v>
      </c>
      <c r="CH7" s="39">
        <v>230.22</v>
      </c>
      <c r="CI7" s="39">
        <v>228.81</v>
      </c>
      <c r="CJ7" s="39">
        <v>231.9</v>
      </c>
      <c r="CK7" s="39">
        <v>167.11</v>
      </c>
      <c r="CL7" s="39">
        <v>31.55</v>
      </c>
      <c r="CM7" s="39">
        <v>31.73</v>
      </c>
      <c r="CN7" s="39">
        <v>32.450000000000003</v>
      </c>
      <c r="CO7" s="39">
        <v>31.8</v>
      </c>
      <c r="CP7" s="39">
        <v>32.28</v>
      </c>
      <c r="CQ7" s="39">
        <v>40.700000000000003</v>
      </c>
      <c r="CR7" s="39">
        <v>39.909999999999997</v>
      </c>
      <c r="CS7" s="39">
        <v>41.09</v>
      </c>
      <c r="CT7" s="39">
        <v>38.979999999999997</v>
      </c>
      <c r="CU7" s="39">
        <v>39.61</v>
      </c>
      <c r="CV7" s="39">
        <v>60.27</v>
      </c>
      <c r="CW7" s="39">
        <v>90.34</v>
      </c>
      <c r="CX7" s="39">
        <v>90.34</v>
      </c>
      <c r="CY7" s="39">
        <v>90.61</v>
      </c>
      <c r="CZ7" s="39">
        <v>90.61</v>
      </c>
      <c r="DA7" s="39">
        <v>90.48</v>
      </c>
      <c r="DB7" s="39">
        <v>74.61</v>
      </c>
      <c r="DC7" s="39">
        <v>75.62</v>
      </c>
      <c r="DD7" s="39">
        <v>75.91</v>
      </c>
      <c r="DE7" s="39">
        <v>75.010000000000005</v>
      </c>
      <c r="DF7" s="39">
        <v>72.959999999999994</v>
      </c>
      <c r="DG7" s="39">
        <v>89.92</v>
      </c>
      <c r="DH7" s="39">
        <v>46.44</v>
      </c>
      <c r="DI7" s="39">
        <v>48.13</v>
      </c>
      <c r="DJ7" s="39">
        <v>49.67</v>
      </c>
      <c r="DK7" s="39">
        <v>50.61</v>
      </c>
      <c r="DL7" s="39">
        <v>52.12</v>
      </c>
      <c r="DM7" s="39">
        <v>50.44</v>
      </c>
      <c r="DN7" s="39">
        <v>51.44</v>
      </c>
      <c r="DO7" s="39">
        <v>52.4</v>
      </c>
      <c r="DP7" s="39">
        <v>51.89</v>
      </c>
      <c r="DQ7" s="39">
        <v>54.09</v>
      </c>
      <c r="DR7" s="39">
        <v>48.85</v>
      </c>
      <c r="DS7" s="39">
        <v>0.86</v>
      </c>
      <c r="DT7" s="39">
        <v>0</v>
      </c>
      <c r="DU7" s="39">
        <v>0</v>
      </c>
      <c r="DV7" s="39">
        <v>0</v>
      </c>
      <c r="DW7" s="39">
        <v>0</v>
      </c>
      <c r="DX7" s="39">
        <v>9.64</v>
      </c>
      <c r="DY7" s="39">
        <v>11.68</v>
      </c>
      <c r="DZ7" s="39">
        <v>14.01</v>
      </c>
      <c r="EA7" s="39">
        <v>14.74</v>
      </c>
      <c r="EB7" s="39">
        <v>18.68</v>
      </c>
      <c r="EC7" s="39">
        <v>17.8</v>
      </c>
      <c r="ED7" s="39">
        <v>1.3</v>
      </c>
      <c r="EE7" s="39">
        <v>0</v>
      </c>
      <c r="EF7" s="39">
        <v>0</v>
      </c>
      <c r="EG7" s="39">
        <v>0.3</v>
      </c>
      <c r="EH7" s="39">
        <v>0.31</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2019-12-05T04:15:59Z</dcterms:created>
  <dcterms:modified xsi:type="dcterms:W3CDTF">2020-03-02T01:58:50Z</dcterms:modified>
  <cp:category/>
</cp:coreProperties>
</file>