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ka52\市町村課\001財政係\005公営企業\H31\001公営企業一般\001公営企業一般\経営比較分析表\水道・下水・交通・電気・休養宿泊・駐車場・病院\07経営比較分析表（公表用）\09　長野地域振興局\202185 千曲市\"/>
    </mc:Choice>
  </mc:AlternateContent>
  <workbookProtection workbookAlgorithmName="SHA-512" workbookHashValue="swzEgFze0CPPVEmpFIpn7WuSrKgkPFZ1oE0uvF1fEgPKol/gsAAGVT2MyhaOKNZn5csohgrKTRvmjkkHYAPWzQ==" workbookSaltValue="WPkES53/aRsP2vtXNi1KCw==" workbookSpinCount="100000" lockStructure="1"/>
  <bookViews>
    <workbookView xWindow="930" yWindow="0" windowWidth="20490" windowHeight="753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G6" i="5" l="1"/>
  <c r="EO6" i="5" l="1"/>
  <c r="EN6" i="5"/>
  <c r="EM6" i="5"/>
  <c r="EL6" i="5"/>
  <c r="EK6" i="5"/>
  <c r="EJ6" i="5"/>
  <c r="EI6" i="5"/>
  <c r="EH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AL8" i="4" s="1"/>
  <c r="R6" i="5"/>
  <c r="Q6" i="5"/>
  <c r="P6" i="5"/>
  <c r="O6" i="5"/>
  <c r="I10" i="4" s="1"/>
  <c r="N6" i="5"/>
  <c r="M6" i="5"/>
  <c r="L6" i="5"/>
  <c r="K6" i="5"/>
  <c r="J6" i="5"/>
  <c r="I8" i="4" s="1"/>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D10" i="4"/>
  <c r="W10" i="4"/>
  <c r="P10" i="4"/>
  <c r="B10" i="4"/>
  <c r="BB8" i="4"/>
  <c r="AT8" i="4"/>
  <c r="AD8" i="4"/>
  <c r="W8" i="4"/>
  <c r="P8" i="4"/>
  <c r="B8" i="4"/>
  <c r="B6" i="4"/>
  <c r="C10" i="5" l="1"/>
  <c r="D10" i="5"/>
  <c r="E10" i="5"/>
  <c r="B10" i="5"/>
</calcChain>
</file>

<file path=xl/sharedStrings.xml><?xml version="1.0" encoding="utf-8"?>
<sst xmlns="http://schemas.openxmlformats.org/spreadsheetml/2006/main" count="228" uniqueCount="110">
  <si>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</si>
  <si>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</si>
  <si>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</si>
  <si>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</si>
  <si>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</si>
  <si>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</si>
  <si>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</si>
  <si>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</si>
  <si>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</si>
  <si>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</si>
  <si>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</si>
  <si>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</si>
  <si>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</si>
  <si>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</si>
  <si>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</si>
  <si>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</si>
  <si>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</si>
  <si>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</si>
  <si>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</si>
  <si>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</si>
  <si>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</si>
  <si>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</si>
  <si>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</si>
  <si>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</si>
  <si>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</si>
  <si>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</si>
  <si>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</si>
  <si>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</si>
  <si>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</si>
  <si>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</si>
  <si>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</si>
  <si>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</si>
  <si>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</si>
  <si>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</si>
  <si>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</si>
  <si>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</si>
  <si>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</si>
  <si>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</si>
  <si>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</si>
  <si>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</si>
  <si>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</si>
  <si>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</si>
  <si>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</si>
  <si>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</si>
  <si>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</si>
  <si>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</si>
  <si>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</si>
  <si>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</si>
  <si>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</si>
  <si>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</si>
  <si>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</si>
  <si>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</si>
  <si>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</si>
  <si>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</si>
  <si>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</si>
  <si>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</si>
  <si>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</si>
  <si>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</si>
  <si>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</si>
  <si>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</si>
  <si>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</si>
  <si>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</si>
  <si>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</si>
  <si>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</si>
  <si>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</si>
  <si>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</si>
  <si>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</si>
  <si>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</si>
  <si>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</si>
  <si>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</si>
  <si>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</si>
  <si>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</si>
  <si>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</si>
  <si>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</si>
  <si>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</si>
  <si>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</si>
  <si>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</si>
  <si>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</si>
  <si>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</si>
  <si>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</si>
  <si>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</si>
  <si>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</si>
  <si>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</si>
  <si>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</si>
  <si>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</si>
  <si>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</si>
  <si>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</si>
  <si>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</si>
  <si>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</si>
  <si>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</si>
  <si>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</si>
  <si>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</si>
  <si>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</si>
  <si>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</si>
  <si>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</si>
  <si>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長野県　千曲市</t>
  </si>
  <si>
    <t>法適用</t>
  </si>
  <si>
    <t>下水道事業</t>
  </si>
  <si>
    <t>公共下水道</t>
  </si>
  <si>
    <t>Bd2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</si>
  <si>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</si>
  <si>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</si>
  <si>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</si>
  <si>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</si>
  <si>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</si>
  <si>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</si>
  <si>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</si>
  <si>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①有形固定資産減価償却率は、類似団体平均値より若干高い数値となりましたが、比較的施設が新しく全国平均より低くなっています。施設の改築などの必要性は低いといえます。
②管渠老朽化率は、比較的施設が新しく「法定耐用年数を経過した管路延長」がないため、該当はありません。
③管渠改善率は、全国平均とほぼ同数値となっています。</t>
    <rPh sb="1" eb="3">
      <t>ユウケイ</t>
    </rPh>
    <rPh sb="3" eb="5">
      <t>コテイ</t>
    </rPh>
    <rPh sb="5" eb="7">
      <t>シサン</t>
    </rPh>
    <rPh sb="7" eb="9">
      <t>ゲンカ</t>
    </rPh>
    <rPh sb="9" eb="11">
      <t>ショウキャク</t>
    </rPh>
    <rPh sb="11" eb="12">
      <t>リツ</t>
    </rPh>
    <rPh sb="20" eb="21">
      <t>アタイ</t>
    </rPh>
    <rPh sb="37" eb="40">
      <t>ヒカクテキ</t>
    </rPh>
    <rPh sb="40" eb="42">
      <t>シセツ</t>
    </rPh>
    <rPh sb="43" eb="44">
      <t>アタラ</t>
    </rPh>
    <rPh sb="46" eb="48">
      <t>ゼンコク</t>
    </rPh>
    <rPh sb="48" eb="50">
      <t>ヘイキン</t>
    </rPh>
    <rPh sb="52" eb="53">
      <t>ヒク</t>
    </rPh>
    <rPh sb="61" eb="63">
      <t>シセツ</t>
    </rPh>
    <rPh sb="64" eb="66">
      <t>カイチク</t>
    </rPh>
    <rPh sb="69" eb="72">
      <t>ヒツヨウセイ</t>
    </rPh>
    <rPh sb="73" eb="74">
      <t>ヒク</t>
    </rPh>
    <rPh sb="84" eb="85">
      <t>カン</t>
    </rPh>
    <rPh sb="85" eb="86">
      <t>キョ</t>
    </rPh>
    <rPh sb="86" eb="89">
      <t>ロウキュウカ</t>
    </rPh>
    <rPh sb="89" eb="90">
      <t>リツ</t>
    </rPh>
    <rPh sb="92" eb="95">
      <t>ヒカクテキ</t>
    </rPh>
    <rPh sb="95" eb="97">
      <t>シセツ</t>
    </rPh>
    <rPh sb="98" eb="99">
      <t>アタラ</t>
    </rPh>
    <rPh sb="102" eb="104">
      <t>ホウテイ</t>
    </rPh>
    <rPh sb="104" eb="106">
      <t>タイヨウ</t>
    </rPh>
    <rPh sb="106" eb="108">
      <t>ネンスウ</t>
    </rPh>
    <rPh sb="109" eb="111">
      <t>ケイカ</t>
    </rPh>
    <rPh sb="113" eb="115">
      <t>カンロ</t>
    </rPh>
    <rPh sb="115" eb="117">
      <t>エンチョウ</t>
    </rPh>
    <rPh sb="124" eb="126">
      <t>ガイトウ</t>
    </rPh>
    <rPh sb="136" eb="137">
      <t>カン</t>
    </rPh>
    <rPh sb="137" eb="138">
      <t>キョ</t>
    </rPh>
    <rPh sb="138" eb="140">
      <t>カイゼン</t>
    </rPh>
    <rPh sb="140" eb="141">
      <t>リツ</t>
    </rPh>
    <phoneticPr fontId="16"/>
  </si>
  <si>
    <t>①経常収支比率は、平成29年度比では若干下回ったものの一般会計繰入金（基準内繰入）や下水道使用料収入の増加、企業債の支払利息減少により100％を上回っています。今後も更なる費用削減を図り、健全経営に努めていきます。
②累積欠損金比率は、経営努力により平成27年度に初めて累積欠損金が解消され同指標が0％となりました。
③流動比率は、全国平均や類似団体平均値を大きく上回っています。現金預金は、1年以内に支払うべき負債を賄えており、支払能力は高いといえます。
④企業債残高対事業規模比率は、使用料収入の増加及び企業債現在高の減少により数値は改善傾向にあるため、適切な水準となっています。
⑤経費回収率は、使用料収入の増加や汚水処理費の削減により100％以上となっています。下水道使用料収入で回収すべき経費を使用料で十分賄えていると言えます。今後も更なる費用削減に努め健全経営を図っていきます。
⑥汚水処理原価は、年間有収水量の増加や汚水処理費の削減により改善され、全国平均及び類似団体平均値を下回り、年々費用の効率性が高まっています。
⑦施設利用率は、処理施設がないため該当がありません。
⑧水洗化率は、平成27年度に類似団体平均値を上回り年々増加しています。今後は全国平均を目指し、更なる接続率の向上に努めていきます。</t>
    <rPh sb="1" eb="3">
      <t>ケイジョウ</t>
    </rPh>
    <rPh sb="3" eb="5">
      <t>シュウシ</t>
    </rPh>
    <rPh sb="5" eb="7">
      <t>ヒリツ</t>
    </rPh>
    <rPh sb="9" eb="11">
      <t>ヘイセイ</t>
    </rPh>
    <rPh sb="13" eb="15">
      <t>ネンド</t>
    </rPh>
    <rPh sb="15" eb="16">
      <t>ヒ</t>
    </rPh>
    <rPh sb="18" eb="20">
      <t>ジャッカン</t>
    </rPh>
    <rPh sb="20" eb="22">
      <t>シタマワ</t>
    </rPh>
    <rPh sb="42" eb="45">
      <t>ゲスイドウ</t>
    </rPh>
    <rPh sb="45" eb="47">
      <t>シヨウ</t>
    </rPh>
    <rPh sb="47" eb="48">
      <t>リョウ</t>
    </rPh>
    <rPh sb="48" eb="50">
      <t>シュウニュウ</t>
    </rPh>
    <rPh sb="51" eb="53">
      <t>ゾウカ</t>
    </rPh>
    <rPh sb="54" eb="56">
      <t>キギョウ</t>
    </rPh>
    <rPh sb="56" eb="57">
      <t>サイ</t>
    </rPh>
    <rPh sb="58" eb="60">
      <t>シハライ</t>
    </rPh>
    <rPh sb="60" eb="62">
      <t>リソク</t>
    </rPh>
    <rPh sb="62" eb="64">
      <t>ゲンショウ</t>
    </rPh>
    <rPh sb="72" eb="74">
      <t>ウワマワ</t>
    </rPh>
    <rPh sb="80" eb="82">
      <t>コンゴ</t>
    </rPh>
    <rPh sb="83" eb="84">
      <t>サラ</t>
    </rPh>
    <rPh sb="86" eb="88">
      <t>ヒヨウ</t>
    </rPh>
    <rPh sb="88" eb="90">
      <t>サクゲン</t>
    </rPh>
    <rPh sb="91" eb="92">
      <t>ハカ</t>
    </rPh>
    <rPh sb="94" eb="96">
      <t>ケンゼン</t>
    </rPh>
    <rPh sb="96" eb="98">
      <t>ケイエイ</t>
    </rPh>
    <rPh sb="99" eb="100">
      <t>ツト</t>
    </rPh>
    <rPh sb="109" eb="111">
      <t>ルイセキ</t>
    </rPh>
    <rPh sb="111" eb="114">
      <t>ケッソンキン</t>
    </rPh>
    <rPh sb="114" eb="116">
      <t>ヒリツ</t>
    </rPh>
    <rPh sb="118" eb="120">
      <t>ケイエイ</t>
    </rPh>
    <rPh sb="120" eb="122">
      <t>ドリョク</t>
    </rPh>
    <rPh sb="125" eb="127">
      <t>ヘイセイ</t>
    </rPh>
    <rPh sb="129" eb="131">
      <t>ネンド</t>
    </rPh>
    <rPh sb="132" eb="133">
      <t>ハジ</t>
    </rPh>
    <rPh sb="135" eb="137">
      <t>ルイセキ</t>
    </rPh>
    <rPh sb="137" eb="140">
      <t>ケッソンキン</t>
    </rPh>
    <rPh sb="141" eb="143">
      <t>カイショウ</t>
    </rPh>
    <rPh sb="145" eb="146">
      <t>ドウ</t>
    </rPh>
    <rPh sb="146" eb="148">
      <t>シヒョウ</t>
    </rPh>
    <rPh sb="160" eb="162">
      <t>リュウドウ</t>
    </rPh>
    <rPh sb="162" eb="164">
      <t>ヒリツ</t>
    </rPh>
    <rPh sb="190" eb="192">
      <t>ゲンキン</t>
    </rPh>
    <rPh sb="192" eb="194">
      <t>ヨキン</t>
    </rPh>
    <rPh sb="197" eb="198">
      <t>ネン</t>
    </rPh>
    <rPh sb="198" eb="200">
      <t>イナイ</t>
    </rPh>
    <rPh sb="201" eb="203">
      <t>シハラ</t>
    </rPh>
    <rPh sb="206" eb="208">
      <t>フサイ</t>
    </rPh>
    <rPh sb="209" eb="210">
      <t>マカナ</t>
    </rPh>
    <rPh sb="215" eb="217">
      <t>シハラ</t>
    </rPh>
    <rPh sb="217" eb="219">
      <t>ノウリョク</t>
    </rPh>
    <rPh sb="220" eb="221">
      <t>タカ</t>
    </rPh>
    <rPh sb="230" eb="232">
      <t>キギョウ</t>
    </rPh>
    <rPh sb="232" eb="233">
      <t>サイ</t>
    </rPh>
    <rPh sb="233" eb="235">
      <t>ザンダカ</t>
    </rPh>
    <rPh sb="235" eb="236">
      <t>タイ</t>
    </rPh>
    <rPh sb="236" eb="238">
      <t>ジギョウ</t>
    </rPh>
    <rPh sb="238" eb="240">
      <t>キボ</t>
    </rPh>
    <rPh sb="240" eb="242">
      <t>ヒリツ</t>
    </rPh>
    <rPh sb="244" eb="246">
      <t>シヨウ</t>
    </rPh>
    <rPh sb="246" eb="247">
      <t>リョウ</t>
    </rPh>
    <rPh sb="247" eb="249">
      <t>シュウニュウ</t>
    </rPh>
    <rPh sb="250" eb="252">
      <t>ゾウカ</t>
    </rPh>
    <rPh sb="252" eb="253">
      <t>オヨ</t>
    </rPh>
    <rPh sb="254" eb="256">
      <t>キギョウ</t>
    </rPh>
    <rPh sb="256" eb="257">
      <t>サイ</t>
    </rPh>
    <rPh sb="257" eb="259">
      <t>ゲンザイ</t>
    </rPh>
    <rPh sb="259" eb="260">
      <t>ダカ</t>
    </rPh>
    <rPh sb="261" eb="263">
      <t>ゲンショウ</t>
    </rPh>
    <rPh sb="266" eb="268">
      <t>スウチ</t>
    </rPh>
    <rPh sb="269" eb="271">
      <t>カイゼン</t>
    </rPh>
    <rPh sb="271" eb="273">
      <t>ケイコウ</t>
    </rPh>
    <rPh sb="279" eb="281">
      <t>テキセツ</t>
    </rPh>
    <rPh sb="282" eb="284">
      <t>スイジュン</t>
    </rPh>
    <rPh sb="294" eb="296">
      <t>ケイヒ</t>
    </rPh>
    <rPh sb="296" eb="298">
      <t>カイシュウ</t>
    </rPh>
    <rPh sb="298" eb="299">
      <t>リツ</t>
    </rPh>
    <rPh sb="301" eb="303">
      <t>シヨウ</t>
    </rPh>
    <rPh sb="303" eb="304">
      <t>リョウ</t>
    </rPh>
    <rPh sb="304" eb="306">
      <t>シュウニュウ</t>
    </rPh>
    <rPh sb="307" eb="309">
      <t>ゾウカ</t>
    </rPh>
    <rPh sb="310" eb="312">
      <t>オスイ</t>
    </rPh>
    <rPh sb="312" eb="314">
      <t>ショリ</t>
    </rPh>
    <rPh sb="314" eb="315">
      <t>ヒ</t>
    </rPh>
    <rPh sb="316" eb="318">
      <t>サクゲン</t>
    </rPh>
    <rPh sb="324" eb="327">
      <t>パーセントイジョウ</t>
    </rPh>
    <rPh sb="335" eb="338">
      <t>ゲスイドウ</t>
    </rPh>
    <rPh sb="338" eb="341">
      <t>シヨウリョウ</t>
    </rPh>
    <rPh sb="341" eb="343">
      <t>シュウニュウ</t>
    </rPh>
    <rPh sb="344" eb="346">
      <t>カイシュウ</t>
    </rPh>
    <rPh sb="349" eb="351">
      <t>ケイヒ</t>
    </rPh>
    <rPh sb="352" eb="355">
      <t>シヨウリョウ</t>
    </rPh>
    <rPh sb="356" eb="358">
      <t>ジュウブン</t>
    </rPh>
    <rPh sb="358" eb="359">
      <t>マカナ</t>
    </rPh>
    <rPh sb="364" eb="365">
      <t>イ</t>
    </rPh>
    <rPh sb="369" eb="371">
      <t>コンゴ</t>
    </rPh>
    <rPh sb="372" eb="373">
      <t>サラ</t>
    </rPh>
    <rPh sb="375" eb="377">
      <t>ヒヨウ</t>
    </rPh>
    <rPh sb="377" eb="379">
      <t>サクゲン</t>
    </rPh>
    <rPh sb="380" eb="381">
      <t>ツト</t>
    </rPh>
    <rPh sb="382" eb="384">
      <t>ケンゼン</t>
    </rPh>
    <rPh sb="384" eb="386">
      <t>ケイエイ</t>
    </rPh>
    <rPh sb="387" eb="388">
      <t>ハカ</t>
    </rPh>
    <rPh sb="397" eb="399">
      <t>オスイ</t>
    </rPh>
    <rPh sb="399" eb="401">
      <t>ショリ</t>
    </rPh>
    <rPh sb="401" eb="403">
      <t>ゲンカ</t>
    </rPh>
    <rPh sb="405" eb="407">
      <t>ネンカン</t>
    </rPh>
    <rPh sb="407" eb="408">
      <t>ユウ</t>
    </rPh>
    <rPh sb="408" eb="409">
      <t>シュウ</t>
    </rPh>
    <rPh sb="409" eb="411">
      <t>スイリョウ</t>
    </rPh>
    <rPh sb="412" eb="414">
      <t>ゾウカ</t>
    </rPh>
    <rPh sb="415" eb="417">
      <t>オスイ</t>
    </rPh>
    <rPh sb="417" eb="419">
      <t>ショリ</t>
    </rPh>
    <rPh sb="419" eb="420">
      <t>ヒ</t>
    </rPh>
    <rPh sb="421" eb="423">
      <t>サクゲン</t>
    </rPh>
    <rPh sb="426" eb="428">
      <t>カイゼン</t>
    </rPh>
    <rPh sb="431" eb="433">
      <t>ゼンコク</t>
    </rPh>
    <rPh sb="433" eb="435">
      <t>ヘイキン</t>
    </rPh>
    <rPh sb="435" eb="436">
      <t>オヨ</t>
    </rPh>
    <rPh sb="437" eb="439">
      <t>ルイジ</t>
    </rPh>
    <rPh sb="439" eb="441">
      <t>ダンタイ</t>
    </rPh>
    <rPh sb="441" eb="443">
      <t>ヘイキン</t>
    </rPh>
    <rPh sb="443" eb="444">
      <t>アタイ</t>
    </rPh>
    <rPh sb="468" eb="470">
      <t>シセツ</t>
    </rPh>
    <rPh sb="470" eb="473">
      <t>リヨウリツ</t>
    </rPh>
    <rPh sb="475" eb="477">
      <t>ショリ</t>
    </rPh>
    <rPh sb="477" eb="479">
      <t>シセツ</t>
    </rPh>
    <rPh sb="484" eb="486">
      <t>ガイトウ</t>
    </rPh>
    <rPh sb="495" eb="498">
      <t>スイセンカ</t>
    </rPh>
    <rPh sb="498" eb="499">
      <t>リツ</t>
    </rPh>
    <rPh sb="501" eb="503">
      <t>ヘイセイ</t>
    </rPh>
    <rPh sb="505" eb="507">
      <t>ネンド</t>
    </rPh>
    <rPh sb="508" eb="510">
      <t>ルイジ</t>
    </rPh>
    <rPh sb="510" eb="512">
      <t>ダンタイ</t>
    </rPh>
    <rPh sb="512" eb="514">
      <t>ヘイキン</t>
    </rPh>
    <rPh sb="514" eb="515">
      <t>アタイ</t>
    </rPh>
    <rPh sb="516" eb="518">
      <t>ウワマワ</t>
    </rPh>
    <rPh sb="521" eb="523">
      <t>ゾウカ</t>
    </rPh>
    <rPh sb="532" eb="534">
      <t>ゼンコク</t>
    </rPh>
    <rPh sb="534" eb="536">
      <t>ヘイキン</t>
    </rPh>
    <rPh sb="537" eb="539">
      <t>メザ</t>
    </rPh>
    <phoneticPr fontId="4"/>
  </si>
  <si>
    <t>　公共下水道事業としては、経常収支比率の高比率維持や累積欠損金の解消など、経営の健全化が図られています。しかし、下水道事業会計（公共下水道事業と農業集落排水事業の2事業で構成）としては、農業集落排水事業で多額の累積欠損金を抱えており、平成28年度に初めて全体での累積欠損金が解消し健全経営に努めています。（平成28年度に経営戦略を策定）水洗化率は年々上昇し平成29年度に初めて90％台に達しましたが、全国平均より低い状況となっています。管路整備はほぼ終了し、人口減少が懸念される中、使用料収入の確保には水洗化率の向上が不可欠であるため、大口使用者の接続促進を強化し有収水量の増加に取り組みます。
また、経営については、CDCお客様センターに民間委託しているため、市と連携しながら更なる収納率の向上と経費節減を目指し経営安定化を図っていきます。</t>
    <rPh sb="1" eb="3">
      <t>コウキョウ</t>
    </rPh>
    <rPh sb="3" eb="6">
      <t>ゲスイドウ</t>
    </rPh>
    <rPh sb="6" eb="8">
      <t>ジギョウ</t>
    </rPh>
    <rPh sb="13" eb="15">
      <t>ケイジョウ</t>
    </rPh>
    <rPh sb="15" eb="17">
      <t>シュウシ</t>
    </rPh>
    <rPh sb="17" eb="19">
      <t>ヒリツ</t>
    </rPh>
    <rPh sb="20" eb="23">
      <t>コウヒリツ</t>
    </rPh>
    <rPh sb="23" eb="25">
      <t>イジ</t>
    </rPh>
    <rPh sb="26" eb="28">
      <t>ルイセキ</t>
    </rPh>
    <rPh sb="28" eb="31">
      <t>ケッソンキン</t>
    </rPh>
    <rPh sb="32" eb="34">
      <t>カイショウ</t>
    </rPh>
    <rPh sb="37" eb="39">
      <t>ケイエイ</t>
    </rPh>
    <rPh sb="42" eb="43">
      <t>カ</t>
    </rPh>
    <rPh sb="44" eb="45">
      <t>ハカ</t>
    </rPh>
    <rPh sb="56" eb="59">
      <t>ゲスイドウ</t>
    </rPh>
    <rPh sb="59" eb="61">
      <t>ジギョウ</t>
    </rPh>
    <rPh sb="61" eb="63">
      <t>カイケイ</t>
    </rPh>
    <rPh sb="64" eb="66">
      <t>コウキョウ</t>
    </rPh>
    <rPh sb="66" eb="69">
      <t>ゲスイドウ</t>
    </rPh>
    <rPh sb="69" eb="71">
      <t>ジギョウ</t>
    </rPh>
    <rPh sb="72" eb="74">
      <t>ノウギョウ</t>
    </rPh>
    <rPh sb="74" eb="76">
      <t>シュウラク</t>
    </rPh>
    <rPh sb="76" eb="78">
      <t>ハイスイ</t>
    </rPh>
    <rPh sb="78" eb="80">
      <t>ジギョウ</t>
    </rPh>
    <rPh sb="82" eb="84">
      <t>ジギョウ</t>
    </rPh>
    <rPh sb="85" eb="87">
      <t>コウセイ</t>
    </rPh>
    <rPh sb="93" eb="95">
      <t>ノウギョウ</t>
    </rPh>
    <rPh sb="95" eb="97">
      <t>シュウラク</t>
    </rPh>
    <rPh sb="97" eb="99">
      <t>ハイスイ</t>
    </rPh>
    <rPh sb="99" eb="101">
      <t>ジギョウ</t>
    </rPh>
    <rPh sb="102" eb="104">
      <t>タガク</t>
    </rPh>
    <rPh sb="105" eb="107">
      <t>ルイセキ</t>
    </rPh>
    <rPh sb="107" eb="110">
      <t>ケッソンキン</t>
    </rPh>
    <rPh sb="111" eb="112">
      <t>カカ</t>
    </rPh>
    <rPh sb="117" eb="119">
      <t>ヘイセイ</t>
    </rPh>
    <rPh sb="121" eb="123">
      <t>ネンド</t>
    </rPh>
    <rPh sb="124" eb="125">
      <t>ハジ</t>
    </rPh>
    <rPh sb="127" eb="129">
      <t>ゼンタイ</t>
    </rPh>
    <rPh sb="131" eb="133">
      <t>ルイセキ</t>
    </rPh>
    <rPh sb="137" eb="139">
      <t>カイショウ</t>
    </rPh>
    <rPh sb="140" eb="142">
      <t>ケンゼン</t>
    </rPh>
    <rPh sb="142" eb="144">
      <t>ケイエイ</t>
    </rPh>
    <rPh sb="145" eb="146">
      <t>ツト</t>
    </rPh>
    <rPh sb="153" eb="155">
      <t>ヘイセイ</t>
    </rPh>
    <rPh sb="157" eb="159">
      <t>ネンド</t>
    </rPh>
    <rPh sb="160" eb="162">
      <t>ケイエイ</t>
    </rPh>
    <rPh sb="162" eb="164">
      <t>センリャク</t>
    </rPh>
    <rPh sb="165" eb="167">
      <t>サクテイ</t>
    </rPh>
    <rPh sb="301" eb="303">
      <t>ケイエイ</t>
    </rPh>
    <rPh sb="313" eb="315">
      <t>キャクサマ</t>
    </rPh>
    <rPh sb="320" eb="322">
      <t>ミンカン</t>
    </rPh>
    <rPh sb="322" eb="324">
      <t>イタク</t>
    </rPh>
    <rPh sb="331" eb="332">
      <t>シ</t>
    </rPh>
    <rPh sb="333" eb="335">
      <t>レンケイ</t>
    </rPh>
    <rPh sb="339" eb="340">
      <t>サラ</t>
    </rPh>
    <rPh sb="342" eb="344">
      <t>シュウノウ</t>
    </rPh>
    <rPh sb="344" eb="345">
      <t>リツ</t>
    </rPh>
    <rPh sb="346" eb="348">
      <t>コウジョウ</t>
    </rPh>
    <rPh sb="349" eb="351">
      <t>ケイヒ</t>
    </rPh>
    <rPh sb="351" eb="353">
      <t>セツゲン</t>
    </rPh>
    <rPh sb="354" eb="356">
      <t>メザ</t>
    </rPh>
    <rPh sb="357" eb="359">
      <t>ケイエイ</t>
    </rPh>
    <rPh sb="359" eb="362">
      <t>アンテイカ</t>
    </rPh>
    <rPh sb="363" eb="364">
      <t>ハカ</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</si>
</sst>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rgb="FFFF0000"/>
      <name val="ＭＳ Ｐゴシック"/>
      <family val="2"/>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77" fontId="15" fillId="0" borderId="2" xfId="1" applyNumberFormat="1" applyFont="1" applyBorder="1" applyAlignment="1">
      <alignment vertical="center" shrinkToFit="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formatCode="#,##0.00;&quot;△&quot;#,##0.00;&quot;-&quot;">
                  <c:v>0.22</c:v>
                </c:pt>
                <c:pt idx="4" formatCode="#,##0.00;&quot;△&quot;#,##0.00;&quot;-&quot;">
                  <c:v>0.22</c:v>
                </c:pt>
              </c:numCache>
            </c:numRef>
          </c:val>
          <c:extLst>
            <c:ext xmlns:c16="http://schemas.microsoft.com/office/drawing/2014/chart" uri="{C3380CC4-5D6E-409C-BE32-E72D297353CC}">
              <c16:uniqueId val="{00000000-C39B-4462-BC04-3811B070D9A1}"/>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0.38</c:v>
                </c:pt>
                <c:pt idx="2">
                  <c:v>0.01</c:v>
                </c:pt>
                <c:pt idx="3">
                  <c:v>0.11</c:v>
                </c:pt>
                <c:pt idx="4">
                  <c:v>0.09</c:v>
                </c:pt>
              </c:numCache>
            </c:numRef>
          </c:val>
          <c:smooth val="0"/>
          <c:extLst>
            <c:ext xmlns:c16="http://schemas.microsoft.com/office/drawing/2014/chart" uri="{C3380CC4-5D6E-409C-BE32-E72D297353CC}">
              <c16:uniqueId val="{00000001-C39B-4462-BC04-3811B070D9A1}"/>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ge"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B17-4412-804D-A1AE7DDC4386}"/>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62.23</c:v>
                </c:pt>
                <c:pt idx="1">
                  <c:v>60</c:v>
                </c:pt>
                <c:pt idx="2">
                  <c:v>61.03</c:v>
                </c:pt>
                <c:pt idx="3">
                  <c:v>59.55</c:v>
                </c:pt>
                <c:pt idx="4">
                  <c:v>59.19</c:v>
                </c:pt>
              </c:numCache>
            </c:numRef>
          </c:val>
          <c:smooth val="0"/>
          <c:extLst>
            <c:ext xmlns:c16="http://schemas.microsoft.com/office/drawing/2014/chart" uri="{C3380CC4-5D6E-409C-BE32-E72D297353CC}">
              <c16:uniqueId val="{00000001-FB17-4412-804D-A1AE7DDC4386}"/>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ge"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85.49</c:v>
                </c:pt>
                <c:pt idx="1">
                  <c:v>87.79</c:v>
                </c:pt>
                <c:pt idx="2">
                  <c:v>89.4</c:v>
                </c:pt>
                <c:pt idx="3">
                  <c:v>90.96</c:v>
                </c:pt>
                <c:pt idx="4">
                  <c:v>92.83</c:v>
                </c:pt>
              </c:numCache>
            </c:numRef>
          </c:val>
          <c:extLst>
            <c:ext xmlns:c16="http://schemas.microsoft.com/office/drawing/2014/chart" uri="{C3380CC4-5D6E-409C-BE32-E72D297353CC}">
              <c16:uniqueId val="{00000000-8946-4EB0-9EB4-E6A7CF3AA6ED}"/>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86.56</c:v>
                </c:pt>
                <c:pt idx="1">
                  <c:v>86.78</c:v>
                </c:pt>
                <c:pt idx="2">
                  <c:v>86.83</c:v>
                </c:pt>
                <c:pt idx="3">
                  <c:v>87.14</c:v>
                </c:pt>
                <c:pt idx="4">
                  <c:v>86.66</c:v>
                </c:pt>
              </c:numCache>
            </c:numRef>
          </c:val>
          <c:smooth val="0"/>
          <c:extLst>
            <c:ext xmlns:c16="http://schemas.microsoft.com/office/drawing/2014/chart" uri="{C3380CC4-5D6E-409C-BE32-E72D297353CC}">
              <c16:uniqueId val="{00000001-8946-4EB0-9EB4-E6A7CF3AA6ED}"/>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ge"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112.22</c:v>
                </c:pt>
                <c:pt idx="1">
                  <c:v>117.52</c:v>
                </c:pt>
                <c:pt idx="2">
                  <c:v>117.28</c:v>
                </c:pt>
                <c:pt idx="3">
                  <c:v>119.36</c:v>
                </c:pt>
                <c:pt idx="4">
                  <c:v>118.06</c:v>
                </c:pt>
              </c:numCache>
            </c:numRef>
          </c:val>
          <c:extLst>
            <c:ext xmlns:c16="http://schemas.microsoft.com/office/drawing/2014/chart" uri="{C3380CC4-5D6E-409C-BE32-E72D297353CC}">
              <c16:uniqueId val="{00000000-0DF7-47B5-BEC2-9F2792999E3B}"/>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106.59</c:v>
                </c:pt>
                <c:pt idx="1">
                  <c:v>107.4</c:v>
                </c:pt>
                <c:pt idx="2">
                  <c:v>105.73</c:v>
                </c:pt>
                <c:pt idx="3">
                  <c:v>108.38</c:v>
                </c:pt>
                <c:pt idx="4">
                  <c:v>108.43</c:v>
                </c:pt>
              </c:numCache>
            </c:numRef>
          </c:val>
          <c:smooth val="0"/>
          <c:extLst>
            <c:ext xmlns:c16="http://schemas.microsoft.com/office/drawing/2014/chart" uri="{C3380CC4-5D6E-409C-BE32-E72D297353CC}">
              <c16:uniqueId val="{00000001-0DF7-47B5-BEC2-9F2792999E3B}"/>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ge"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13.22</c:v>
                </c:pt>
                <c:pt idx="1">
                  <c:v>15.12</c:v>
                </c:pt>
                <c:pt idx="2">
                  <c:v>16.989999999999998</c:v>
                </c:pt>
                <c:pt idx="3">
                  <c:v>18.89</c:v>
                </c:pt>
                <c:pt idx="4">
                  <c:v>20.71</c:v>
                </c:pt>
              </c:numCache>
            </c:numRef>
          </c:val>
          <c:extLst>
            <c:ext xmlns:c16="http://schemas.microsoft.com/office/drawing/2014/chart" uri="{C3380CC4-5D6E-409C-BE32-E72D297353CC}">
              <c16:uniqueId val="{00000000-BDE3-462A-8792-AD7D40CC1536}"/>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15.82</c:v>
                </c:pt>
                <c:pt idx="1">
                  <c:v>18.29</c:v>
                </c:pt>
                <c:pt idx="2">
                  <c:v>14.26</c:v>
                </c:pt>
                <c:pt idx="3">
                  <c:v>15.21</c:v>
                </c:pt>
                <c:pt idx="4">
                  <c:v>17.350000000000001</c:v>
                </c:pt>
              </c:numCache>
            </c:numRef>
          </c:val>
          <c:smooth val="0"/>
          <c:extLst>
            <c:ext xmlns:c16="http://schemas.microsoft.com/office/drawing/2014/chart" uri="{C3380CC4-5D6E-409C-BE32-E72D297353CC}">
              <c16:uniqueId val="{00000001-BDE3-462A-8792-AD7D40CC1536}"/>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ge"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21A-473C-BB61-389CFF9340C7}"/>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0.01</c:v>
                </c:pt>
                <c:pt idx="1">
                  <c:v>0.01</c:v>
                </c:pt>
                <c:pt idx="2">
                  <c:v>0.01</c:v>
                </c:pt>
                <c:pt idx="3">
                  <c:v>0.01</c:v>
                </c:pt>
                <c:pt idx="4">
                  <c:v>0.01</c:v>
                </c:pt>
              </c:numCache>
            </c:numRef>
          </c:val>
          <c:smooth val="0"/>
          <c:extLst>
            <c:ext xmlns:c16="http://schemas.microsoft.com/office/drawing/2014/chart" uri="{C3380CC4-5D6E-409C-BE32-E72D297353CC}">
              <c16:uniqueId val="{00000001-321A-473C-BB61-389CFF9340C7}"/>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ge"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formatCode="#,##0.00;&quot;△&quot;#,##0.00;&quot;-&quot;">
                  <c:v>30.65</c:v>
                </c:pt>
                <c:pt idx="1">
                  <c:v>0</c:v>
                </c:pt>
                <c:pt idx="2">
                  <c:v>0</c:v>
                </c:pt>
                <c:pt idx="3">
                  <c:v>0</c:v>
                </c:pt>
                <c:pt idx="4">
                  <c:v>0</c:v>
                </c:pt>
              </c:numCache>
            </c:numRef>
          </c:val>
          <c:extLst>
            <c:ext xmlns:c16="http://schemas.microsoft.com/office/drawing/2014/chart" uri="{C3380CC4-5D6E-409C-BE32-E72D297353CC}">
              <c16:uniqueId val="{00000000-9E87-4F85-B4A9-83BDAB014F8A}"/>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23.51</c:v>
                </c:pt>
                <c:pt idx="1">
                  <c:v>18.920000000000002</c:v>
                </c:pt>
                <c:pt idx="2">
                  <c:v>14.68</c:v>
                </c:pt>
                <c:pt idx="3">
                  <c:v>12.78</c:v>
                </c:pt>
                <c:pt idx="4">
                  <c:v>12.89</c:v>
                </c:pt>
              </c:numCache>
            </c:numRef>
          </c:val>
          <c:smooth val="0"/>
          <c:extLst>
            <c:ext xmlns:c16="http://schemas.microsoft.com/office/drawing/2014/chart" uri="{C3380CC4-5D6E-409C-BE32-E72D297353CC}">
              <c16:uniqueId val="{00000001-9E87-4F85-B4A9-83BDAB014F8A}"/>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ge"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127.68</c:v>
                </c:pt>
                <c:pt idx="1">
                  <c:v>132.38</c:v>
                </c:pt>
                <c:pt idx="2">
                  <c:v>130.94999999999999</c:v>
                </c:pt>
                <c:pt idx="3">
                  <c:v>130.88999999999999</c:v>
                </c:pt>
                <c:pt idx="4">
                  <c:v>126.21</c:v>
                </c:pt>
              </c:numCache>
            </c:numRef>
          </c:val>
          <c:extLst>
            <c:ext xmlns:c16="http://schemas.microsoft.com/office/drawing/2014/chart" uri="{C3380CC4-5D6E-409C-BE32-E72D297353CC}">
              <c16:uniqueId val="{00000000-76E5-4F47-B650-13FFC61C1872}"/>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57.3</c:v>
                </c:pt>
                <c:pt idx="1">
                  <c:v>57.35</c:v>
                </c:pt>
                <c:pt idx="2">
                  <c:v>50.78</c:v>
                </c:pt>
                <c:pt idx="3">
                  <c:v>57.48</c:v>
                </c:pt>
                <c:pt idx="4">
                  <c:v>54.32</c:v>
                </c:pt>
              </c:numCache>
            </c:numRef>
          </c:val>
          <c:smooth val="0"/>
          <c:extLst>
            <c:ext xmlns:c16="http://schemas.microsoft.com/office/drawing/2014/chart" uri="{C3380CC4-5D6E-409C-BE32-E72D297353CC}">
              <c16:uniqueId val="{00000001-76E5-4F47-B650-13FFC61C1872}"/>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ge"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863.43</c:v>
                </c:pt>
                <c:pt idx="1">
                  <c:v>799.5</c:v>
                </c:pt>
                <c:pt idx="2">
                  <c:v>812.26</c:v>
                </c:pt>
                <c:pt idx="3">
                  <c:v>735.96</c:v>
                </c:pt>
                <c:pt idx="4">
                  <c:v>703.74</c:v>
                </c:pt>
              </c:numCache>
            </c:numRef>
          </c:val>
          <c:extLst>
            <c:ext xmlns:c16="http://schemas.microsoft.com/office/drawing/2014/chart" uri="{C3380CC4-5D6E-409C-BE32-E72D297353CC}">
              <c16:uniqueId val="{00000000-3FD0-4D4A-93AE-C503B234B570}"/>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1010.51</c:v>
                </c:pt>
                <c:pt idx="1">
                  <c:v>1031.56</c:v>
                </c:pt>
                <c:pt idx="2">
                  <c:v>1053.93</c:v>
                </c:pt>
                <c:pt idx="3">
                  <c:v>1046.25</c:v>
                </c:pt>
                <c:pt idx="4">
                  <c:v>1000.94</c:v>
                </c:pt>
              </c:numCache>
            </c:numRef>
          </c:val>
          <c:smooth val="0"/>
          <c:extLst>
            <c:ext xmlns:c16="http://schemas.microsoft.com/office/drawing/2014/chart" uri="{C3380CC4-5D6E-409C-BE32-E72D297353CC}">
              <c16:uniqueId val="{00000001-3FD0-4D4A-93AE-C503B234B570}"/>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ge"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128.15</c:v>
                </c:pt>
                <c:pt idx="1">
                  <c:v>143.58000000000001</c:v>
                </c:pt>
                <c:pt idx="2">
                  <c:v>149.07</c:v>
                </c:pt>
                <c:pt idx="3">
                  <c:v>149.41999999999999</c:v>
                </c:pt>
                <c:pt idx="4">
                  <c:v>155.34</c:v>
                </c:pt>
              </c:numCache>
            </c:numRef>
          </c:val>
          <c:extLst>
            <c:ext xmlns:c16="http://schemas.microsoft.com/office/drawing/2014/chart" uri="{C3380CC4-5D6E-409C-BE32-E72D297353CC}">
              <c16:uniqueId val="{00000000-A3BB-454E-9BE6-BB999A7FC024}"/>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83</c:v>
                </c:pt>
                <c:pt idx="1">
                  <c:v>84.32</c:v>
                </c:pt>
                <c:pt idx="2">
                  <c:v>85.23</c:v>
                </c:pt>
                <c:pt idx="3">
                  <c:v>88.37</c:v>
                </c:pt>
                <c:pt idx="4">
                  <c:v>93.77</c:v>
                </c:pt>
              </c:numCache>
            </c:numRef>
          </c:val>
          <c:smooth val="0"/>
          <c:extLst>
            <c:ext xmlns:c16="http://schemas.microsoft.com/office/drawing/2014/chart" uri="{C3380CC4-5D6E-409C-BE32-E72D297353CC}">
              <c16:uniqueId val="{00000001-A3BB-454E-9BE6-BB999A7FC024}"/>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ge"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126.92</c:v>
                </c:pt>
                <c:pt idx="1">
                  <c:v>113.6</c:v>
                </c:pt>
                <c:pt idx="2">
                  <c:v>109.49</c:v>
                </c:pt>
                <c:pt idx="3">
                  <c:v>109.51</c:v>
                </c:pt>
                <c:pt idx="4">
                  <c:v>105.53</c:v>
                </c:pt>
              </c:numCache>
            </c:numRef>
          </c:val>
          <c:extLst>
            <c:ext xmlns:c16="http://schemas.microsoft.com/office/drawing/2014/chart" uri="{C3380CC4-5D6E-409C-BE32-E72D297353CC}">
              <c16:uniqueId val="{00000000-64FB-4138-8330-DBB1815B97A5}"/>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193.74</c:v>
                </c:pt>
                <c:pt idx="1">
                  <c:v>188.12</c:v>
                </c:pt>
                <c:pt idx="2">
                  <c:v>185.7</c:v>
                </c:pt>
                <c:pt idx="3">
                  <c:v>178.11</c:v>
                </c:pt>
                <c:pt idx="4">
                  <c:v>165.57</c:v>
                </c:pt>
              </c:numCache>
            </c:numRef>
          </c:val>
          <c:smooth val="0"/>
          <c:extLst>
            <c:ext xmlns:c16="http://schemas.microsoft.com/office/drawing/2014/chart" uri="{C3380CC4-5D6E-409C-BE32-E72D297353CC}">
              <c16:uniqueId val="{00000001-64FB-4138-8330-DBB1815B97A5}"/>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ge"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【69.49】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【38.60】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55" zoomScaleNormal="55"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長野県　千曲市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Bd2</v>
      </c>
      <c r="X8" s="49"/>
      <c r="Y8" s="49"/>
      <c r="Z8" s="49"/>
      <c r="AA8" s="49"/>
      <c r="AB8" s="49"/>
      <c r="AC8" s="49"/>
      <c r="AD8" s="50" t="str">
        <f>データ!$M$6</f>
        <v>非設置</v>
      </c>
      <c r="AE8" s="50"/>
      <c r="AF8" s="50"/>
      <c r="AG8" s="50"/>
      <c r="AH8" s="50"/>
      <c r="AI8" s="50"/>
      <c r="AJ8" s="50"/>
      <c r="AK8" s="3"/>
      <c r="AL8" s="51">
        <f>データ!S6</f>
        <v>60773</v>
      </c>
      <c r="AM8" s="51"/>
      <c r="AN8" s="51"/>
      <c r="AO8" s="51"/>
      <c r="AP8" s="51"/>
      <c r="AQ8" s="51"/>
      <c r="AR8" s="51"/>
      <c r="AS8" s="51"/>
      <c r="AT8" s="46">
        <f>データ!T6</f>
        <v>119.79</v>
      </c>
      <c r="AU8" s="46"/>
      <c r="AV8" s="46"/>
      <c r="AW8" s="46"/>
      <c r="AX8" s="46"/>
      <c r="AY8" s="46"/>
      <c r="AZ8" s="46"/>
      <c r="BA8" s="46"/>
      <c r="BB8" s="46">
        <f>データ!U6</f>
        <v>507.33</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45.33</v>
      </c>
      <c r="J10" s="46"/>
      <c r="K10" s="46"/>
      <c r="L10" s="46"/>
      <c r="M10" s="46"/>
      <c r="N10" s="46"/>
      <c r="O10" s="46"/>
      <c r="P10" s="46">
        <f>データ!P6</f>
        <v>92.14</v>
      </c>
      <c r="Q10" s="46"/>
      <c r="R10" s="46"/>
      <c r="S10" s="46"/>
      <c r="T10" s="46"/>
      <c r="U10" s="46"/>
      <c r="V10" s="46"/>
      <c r="W10" s="46">
        <f>データ!Q6</f>
        <v>100</v>
      </c>
      <c r="X10" s="46"/>
      <c r="Y10" s="46"/>
      <c r="Z10" s="46"/>
      <c r="AA10" s="46"/>
      <c r="AB10" s="46"/>
      <c r="AC10" s="46"/>
      <c r="AD10" s="51">
        <f>データ!R6</f>
        <v>3186</v>
      </c>
      <c r="AE10" s="51"/>
      <c r="AF10" s="51"/>
      <c r="AG10" s="51"/>
      <c r="AH10" s="51"/>
      <c r="AI10" s="51"/>
      <c r="AJ10" s="51"/>
      <c r="AK10" s="2"/>
      <c r="AL10" s="51">
        <f>データ!V6</f>
        <v>55850</v>
      </c>
      <c r="AM10" s="51"/>
      <c r="AN10" s="51"/>
      <c r="AO10" s="51"/>
      <c r="AP10" s="51"/>
      <c r="AQ10" s="51"/>
      <c r="AR10" s="51"/>
      <c r="AS10" s="51"/>
      <c r="AT10" s="46">
        <f>データ!W6</f>
        <v>20.59</v>
      </c>
      <c r="AU10" s="46"/>
      <c r="AV10" s="46"/>
      <c r="AW10" s="46"/>
      <c r="AX10" s="46"/>
      <c r="AY10" s="46"/>
      <c r="AZ10" s="46"/>
      <c r="BA10" s="46"/>
      <c r="BB10" s="46">
        <f>データ!X6</f>
        <v>2712.48</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108</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107</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109</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【108.69】</v>
      </c>
      <c r="F85" s="26" t="str">
        <f>データ!AT6</f>
        <v>【3.28】</v>
      </c>
      <c r="G85" s="26" t="str">
        <f>データ!BE6</f>
        <v>【69.49】</v>
      </c>
      <c r="H85" s="26" t="str">
        <f>データ!BP6</f>
        <v>【682.78】</v>
      </c>
      <c r="I85" s="26" t="str">
        <f>データ!CA6</f>
        <v>【100.91】</v>
      </c>
      <c r="J85" s="26" t="str">
        <f>データ!CL6</f>
        <v>【136.86】</v>
      </c>
      <c r="K85" s="26" t="str">
        <f>データ!CW6</f>
        <v>【58.98】</v>
      </c>
      <c r="L85" s="26" t="str">
        <f>データ!DH6</f>
        <v>【95.20】</v>
      </c>
      <c r="M85" s="26" t="str">
        <f>データ!DS6</f>
        <v>【38.60】</v>
      </c>
      <c r="N85" s="26" t="str">
        <f>データ!ED6</f>
        <v>【5.64】</v>
      </c>
      <c r="O85" s="26" t="str">
        <f>データ!EO6</f>
        <v>【0.23】</v>
      </c>
    </row>
  </sheetData>
  <sheetProtection algorithmName="SHA-512" hashValue="RPbKf2wRoCyIPLdpJ8mu/SryEQFVtl8vuJ0wx4qDyXWmbnmfNXGABgwuNI0T6Hy7HdApXTg2rA2rEoliLpNfPQ==" saltValue="vWZWgv+xG6tiZY8DIaMjh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28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54</v>
      </c>
      <c r="B4" s="30"/>
      <c r="C4" s="30"/>
      <c r="D4" s="30"/>
      <c r="E4" s="30"/>
      <c r="F4" s="30"/>
      <c r="G4" s="30"/>
      <c r="H4" s="80"/>
      <c r="I4" s="81"/>
      <c r="J4" s="81"/>
      <c r="K4" s="81"/>
      <c r="L4" s="81"/>
      <c r="M4" s="81"/>
      <c r="N4" s="81"/>
      <c r="O4" s="81"/>
      <c r="P4" s="81"/>
      <c r="Q4" s="81"/>
      <c r="R4" s="81"/>
      <c r="S4" s="81"/>
      <c r="T4" s="81"/>
      <c r="U4" s="81"/>
      <c r="V4" s="81"/>
      <c r="W4" s="81"/>
      <c r="X4" s="82"/>
      <c r="Y4" s="76" t="s">
        <v>55</v>
      </c>
      <c r="Z4" s="76"/>
      <c r="AA4" s="76"/>
      <c r="AB4" s="76"/>
      <c r="AC4" s="76"/>
      <c r="AD4" s="76"/>
      <c r="AE4" s="76"/>
      <c r="AF4" s="76"/>
      <c r="AG4" s="76"/>
      <c r="AH4" s="76"/>
      <c r="AI4" s="76"/>
      <c r="AJ4" s="76" t="s">
        <v>56</v>
      </c>
      <c r="AK4" s="76"/>
      <c r="AL4" s="76"/>
      <c r="AM4" s="76"/>
      <c r="AN4" s="76"/>
      <c r="AO4" s="76"/>
      <c r="AP4" s="76"/>
      <c r="AQ4" s="76"/>
      <c r="AR4" s="76"/>
      <c r="AS4" s="76"/>
      <c r="AT4" s="76"/>
      <c r="AU4" s="76" t="s">
        <v>57</v>
      </c>
      <c r="AV4" s="76"/>
      <c r="AW4" s="76"/>
      <c r="AX4" s="76"/>
      <c r="AY4" s="76"/>
      <c r="AZ4" s="76"/>
      <c r="BA4" s="76"/>
      <c r="BB4" s="76"/>
      <c r="BC4" s="76"/>
      <c r="BD4" s="76"/>
      <c r="BE4" s="76"/>
      <c r="BF4" s="76" t="s">
        <v>58</v>
      </c>
      <c r="BG4" s="76"/>
      <c r="BH4" s="76"/>
      <c r="BI4" s="76"/>
      <c r="BJ4" s="76"/>
      <c r="BK4" s="76"/>
      <c r="BL4" s="76"/>
      <c r="BM4" s="76"/>
      <c r="BN4" s="76"/>
      <c r="BO4" s="76"/>
      <c r="BP4" s="76"/>
      <c r="BQ4" s="76" t="s">
        <v>59</v>
      </c>
      <c r="BR4" s="76"/>
      <c r="BS4" s="76"/>
      <c r="BT4" s="76"/>
      <c r="BU4" s="76"/>
      <c r="BV4" s="76"/>
      <c r="BW4" s="76"/>
      <c r="BX4" s="76"/>
      <c r="BY4" s="76"/>
      <c r="BZ4" s="76"/>
      <c r="CA4" s="76"/>
      <c r="CB4" s="76" t="s">
        <v>60</v>
      </c>
      <c r="CC4" s="76"/>
      <c r="CD4" s="76"/>
      <c r="CE4" s="76"/>
      <c r="CF4" s="76"/>
      <c r="CG4" s="76"/>
      <c r="CH4" s="76"/>
      <c r="CI4" s="76"/>
      <c r="CJ4" s="76"/>
      <c r="CK4" s="76"/>
      <c r="CL4" s="76"/>
      <c r="CM4" s="76" t="s">
        <v>61</v>
      </c>
      <c r="CN4" s="76"/>
      <c r="CO4" s="76"/>
      <c r="CP4" s="76"/>
      <c r="CQ4" s="76"/>
      <c r="CR4" s="76"/>
      <c r="CS4" s="76"/>
      <c r="CT4" s="76"/>
      <c r="CU4" s="76"/>
      <c r="CV4" s="76"/>
      <c r="CW4" s="76"/>
      <c r="CX4" s="76" t="s">
        <v>62</v>
      </c>
      <c r="CY4" s="76"/>
      <c r="CZ4" s="76"/>
      <c r="DA4" s="76"/>
      <c r="DB4" s="76"/>
      <c r="DC4" s="76"/>
      <c r="DD4" s="76"/>
      <c r="DE4" s="76"/>
      <c r="DF4" s="76"/>
      <c r="DG4" s="76"/>
      <c r="DH4" s="76"/>
      <c r="DI4" s="76" t="s">
        <v>63</v>
      </c>
      <c r="DJ4" s="76"/>
      <c r="DK4" s="76"/>
      <c r="DL4" s="76"/>
      <c r="DM4" s="76"/>
      <c r="DN4" s="76"/>
      <c r="DO4" s="76"/>
      <c r="DP4" s="76"/>
      <c r="DQ4" s="76"/>
      <c r="DR4" s="76"/>
      <c r="DS4" s="76"/>
      <c r="DT4" s="76" t="s">
        <v>64</v>
      </c>
      <c r="DU4" s="76"/>
      <c r="DV4" s="76"/>
      <c r="DW4" s="76"/>
      <c r="DX4" s="76"/>
      <c r="DY4" s="76"/>
      <c r="DZ4" s="76"/>
      <c r="EA4" s="76"/>
      <c r="EB4" s="76"/>
      <c r="EC4" s="76"/>
      <c r="ED4" s="76"/>
      <c r="EE4" s="76" t="s">
        <v>65</v>
      </c>
      <c r="EF4" s="76"/>
      <c r="EG4" s="76"/>
      <c r="EH4" s="76"/>
      <c r="EI4" s="76"/>
      <c r="EJ4" s="76"/>
      <c r="EK4" s="76"/>
      <c r="EL4" s="76"/>
      <c r="EM4" s="76"/>
      <c r="EN4" s="76"/>
      <c r="EO4" s="76"/>
    </row>
    <row r="5" spans="1:148" x14ac:dyDescent="0.15">
      <c r="A5" s="28" t="s">
        <v>66</v>
      </c>
      <c r="B5" s="31"/>
      <c r="C5" s="31"/>
      <c r="D5" s="31"/>
      <c r="E5" s="31"/>
      <c r="F5" s="31"/>
      <c r="G5" s="31"/>
      <c r="H5" s="32" t="s">
        <v>67</v>
      </c>
      <c r="I5" s="32" t="s">
        <v>68</v>
      </c>
      <c r="J5" s="32" t="s">
        <v>69</v>
      </c>
      <c r="K5" s="32" t="s">
        <v>70</v>
      </c>
      <c r="L5" s="32" t="s">
        <v>71</v>
      </c>
      <c r="M5" s="32" t="s">
        <v>5</v>
      </c>
      <c r="N5" s="32" t="s">
        <v>72</v>
      </c>
      <c r="O5" s="32" t="s">
        <v>73</v>
      </c>
      <c r="P5" s="32" t="s">
        <v>74</v>
      </c>
      <c r="Q5" s="32" t="s">
        <v>75</v>
      </c>
      <c r="R5" s="32" t="s">
        <v>76</v>
      </c>
      <c r="S5" s="32" t="s">
        <v>77</v>
      </c>
      <c r="T5" s="32" t="s">
        <v>78</v>
      </c>
      <c r="U5" s="32" t="s">
        <v>79</v>
      </c>
      <c r="V5" s="32" t="s">
        <v>80</v>
      </c>
      <c r="W5" s="32" t="s">
        <v>81</v>
      </c>
      <c r="X5" s="32" t="s">
        <v>82</v>
      </c>
      <c r="Y5" s="32" t="s">
        <v>83</v>
      </c>
      <c r="Z5" s="32" t="s">
        <v>84</v>
      </c>
      <c r="AA5" s="32" t="s">
        <v>85</v>
      </c>
      <c r="AB5" s="32" t="s">
        <v>86</v>
      </c>
      <c r="AC5" s="32" t="s">
        <v>87</v>
      </c>
      <c r="AD5" s="32" t="s">
        <v>88</v>
      </c>
      <c r="AE5" s="32" t="s">
        <v>89</v>
      </c>
      <c r="AF5" s="32" t="s">
        <v>90</v>
      </c>
      <c r="AG5" s="32" t="s">
        <v>91</v>
      </c>
      <c r="AH5" s="32" t="s">
        <v>92</v>
      </c>
      <c r="AI5" s="32" t="s">
        <v>31</v>
      </c>
      <c r="AJ5" s="32" t="s">
        <v>83</v>
      </c>
      <c r="AK5" s="32" t="s">
        <v>84</v>
      </c>
      <c r="AL5" s="32" t="s">
        <v>85</v>
      </c>
      <c r="AM5" s="32" t="s">
        <v>86</v>
      </c>
      <c r="AN5" s="32" t="s">
        <v>87</v>
      </c>
      <c r="AO5" s="32" t="s">
        <v>88</v>
      </c>
      <c r="AP5" s="32" t="s">
        <v>89</v>
      </c>
      <c r="AQ5" s="32" t="s">
        <v>90</v>
      </c>
      <c r="AR5" s="32" t="s">
        <v>91</v>
      </c>
      <c r="AS5" s="32" t="s">
        <v>92</v>
      </c>
      <c r="AT5" s="32" t="s">
        <v>93</v>
      </c>
      <c r="AU5" s="32" t="s">
        <v>83</v>
      </c>
      <c r="AV5" s="32" t="s">
        <v>84</v>
      </c>
      <c r="AW5" s="32" t="s">
        <v>85</v>
      </c>
      <c r="AX5" s="32" t="s">
        <v>86</v>
      </c>
      <c r="AY5" s="32" t="s">
        <v>87</v>
      </c>
      <c r="AZ5" s="32" t="s">
        <v>88</v>
      </c>
      <c r="BA5" s="32" t="s">
        <v>89</v>
      </c>
      <c r="BB5" s="32" t="s">
        <v>90</v>
      </c>
      <c r="BC5" s="32" t="s">
        <v>91</v>
      </c>
      <c r="BD5" s="32" t="s">
        <v>92</v>
      </c>
      <c r="BE5" s="32" t="s">
        <v>93</v>
      </c>
      <c r="BF5" s="32" t="s">
        <v>83</v>
      </c>
      <c r="BG5" s="32" t="s">
        <v>84</v>
      </c>
      <c r="BH5" s="32" t="s">
        <v>85</v>
      </c>
      <c r="BI5" s="32" t="s">
        <v>86</v>
      </c>
      <c r="BJ5" s="32" t="s">
        <v>87</v>
      </c>
      <c r="BK5" s="32" t="s">
        <v>88</v>
      </c>
      <c r="BL5" s="32" t="s">
        <v>89</v>
      </c>
      <c r="BM5" s="32" t="s">
        <v>90</v>
      </c>
      <c r="BN5" s="32" t="s">
        <v>91</v>
      </c>
      <c r="BO5" s="32" t="s">
        <v>92</v>
      </c>
      <c r="BP5" s="32" t="s">
        <v>93</v>
      </c>
      <c r="BQ5" s="32" t="s">
        <v>83</v>
      </c>
      <c r="BR5" s="32" t="s">
        <v>84</v>
      </c>
      <c r="BS5" s="32" t="s">
        <v>85</v>
      </c>
      <c r="BT5" s="32" t="s">
        <v>86</v>
      </c>
      <c r="BU5" s="32" t="s">
        <v>87</v>
      </c>
      <c r="BV5" s="32" t="s">
        <v>88</v>
      </c>
      <c r="BW5" s="32" t="s">
        <v>89</v>
      </c>
      <c r="BX5" s="32" t="s">
        <v>90</v>
      </c>
      <c r="BY5" s="32" t="s">
        <v>91</v>
      </c>
      <c r="BZ5" s="32" t="s">
        <v>92</v>
      </c>
      <c r="CA5" s="32" t="s">
        <v>93</v>
      </c>
      <c r="CB5" s="32" t="s">
        <v>83</v>
      </c>
      <c r="CC5" s="32" t="s">
        <v>84</v>
      </c>
      <c r="CD5" s="32" t="s">
        <v>85</v>
      </c>
      <c r="CE5" s="32" t="s">
        <v>86</v>
      </c>
      <c r="CF5" s="32" t="s">
        <v>87</v>
      </c>
      <c r="CG5" s="32" t="s">
        <v>88</v>
      </c>
      <c r="CH5" s="32" t="s">
        <v>89</v>
      </c>
      <c r="CI5" s="32" t="s">
        <v>90</v>
      </c>
      <c r="CJ5" s="32" t="s">
        <v>91</v>
      </c>
      <c r="CK5" s="32" t="s">
        <v>92</v>
      </c>
      <c r="CL5" s="32" t="s">
        <v>93</v>
      </c>
      <c r="CM5" s="32" t="s">
        <v>83</v>
      </c>
      <c r="CN5" s="32" t="s">
        <v>84</v>
      </c>
      <c r="CO5" s="32" t="s">
        <v>85</v>
      </c>
      <c r="CP5" s="32" t="s">
        <v>86</v>
      </c>
      <c r="CQ5" s="32" t="s">
        <v>87</v>
      </c>
      <c r="CR5" s="32" t="s">
        <v>88</v>
      </c>
      <c r="CS5" s="32" t="s">
        <v>89</v>
      </c>
      <c r="CT5" s="32" t="s">
        <v>90</v>
      </c>
      <c r="CU5" s="32" t="s">
        <v>91</v>
      </c>
      <c r="CV5" s="32" t="s">
        <v>92</v>
      </c>
      <c r="CW5" s="32" t="s">
        <v>93</v>
      </c>
      <c r="CX5" s="32" t="s">
        <v>83</v>
      </c>
      <c r="CY5" s="32" t="s">
        <v>84</v>
      </c>
      <c r="CZ5" s="32" t="s">
        <v>85</v>
      </c>
      <c r="DA5" s="32" t="s">
        <v>86</v>
      </c>
      <c r="DB5" s="32" t="s">
        <v>87</v>
      </c>
      <c r="DC5" s="32" t="s">
        <v>88</v>
      </c>
      <c r="DD5" s="32" t="s">
        <v>89</v>
      </c>
      <c r="DE5" s="32" t="s">
        <v>90</v>
      </c>
      <c r="DF5" s="32" t="s">
        <v>91</v>
      </c>
      <c r="DG5" s="32" t="s">
        <v>92</v>
      </c>
      <c r="DH5" s="32" t="s">
        <v>93</v>
      </c>
      <c r="DI5" s="32" t="s">
        <v>83</v>
      </c>
      <c r="DJ5" s="32" t="s">
        <v>84</v>
      </c>
      <c r="DK5" s="32" t="s">
        <v>85</v>
      </c>
      <c r="DL5" s="32" t="s">
        <v>86</v>
      </c>
      <c r="DM5" s="32" t="s">
        <v>87</v>
      </c>
      <c r="DN5" s="32" t="s">
        <v>88</v>
      </c>
      <c r="DO5" s="32" t="s">
        <v>89</v>
      </c>
      <c r="DP5" s="32" t="s">
        <v>90</v>
      </c>
      <c r="DQ5" s="32" t="s">
        <v>91</v>
      </c>
      <c r="DR5" s="32" t="s">
        <v>92</v>
      </c>
      <c r="DS5" s="32" t="s">
        <v>93</v>
      </c>
      <c r="DT5" s="32" t="s">
        <v>83</v>
      </c>
      <c r="DU5" s="32" t="s">
        <v>84</v>
      </c>
      <c r="DV5" s="32" t="s">
        <v>85</v>
      </c>
      <c r="DW5" s="32" t="s">
        <v>86</v>
      </c>
      <c r="DX5" s="32" t="s">
        <v>87</v>
      </c>
      <c r="DY5" s="32" t="s">
        <v>88</v>
      </c>
      <c r="DZ5" s="32" t="s">
        <v>89</v>
      </c>
      <c r="EA5" s="32" t="s">
        <v>90</v>
      </c>
      <c r="EB5" s="32" t="s">
        <v>91</v>
      </c>
      <c r="EC5" s="32" t="s">
        <v>92</v>
      </c>
      <c r="ED5" s="32" t="s">
        <v>93</v>
      </c>
      <c r="EE5" s="32" t="s">
        <v>83</v>
      </c>
      <c r="EF5" s="32" t="s">
        <v>84</v>
      </c>
      <c r="EG5" s="32" t="s">
        <v>85</v>
      </c>
      <c r="EH5" s="32" t="s">
        <v>86</v>
      </c>
      <c r="EI5" s="32" t="s">
        <v>87</v>
      </c>
      <c r="EJ5" s="32" t="s">
        <v>88</v>
      </c>
      <c r="EK5" s="32" t="s">
        <v>89</v>
      </c>
      <c r="EL5" s="32" t="s">
        <v>90</v>
      </c>
      <c r="EM5" s="32" t="s">
        <v>91</v>
      </c>
      <c r="EN5" s="32" t="s">
        <v>92</v>
      </c>
      <c r="EO5" s="32" t="s">
        <v>93</v>
      </c>
    </row>
    <row r="6" spans="1:148" s="36" customFormat="1" x14ac:dyDescent="0.15">
      <c r="A6" s="28" t="s">
        <v>94</v>
      </c>
      <c r="B6" s="33">
        <f>B7</f>
        <v>2018</v>
      </c>
      <c r="C6" s="33">
        <f t="shared" ref="C6:X6" si="3">C7</f>
        <v>202185</v>
      </c>
      <c r="D6" s="33">
        <f t="shared" si="3"/>
        <v>46</v>
      </c>
      <c r="E6" s="33">
        <f t="shared" si="3"/>
        <v>17</v>
      </c>
      <c r="F6" s="33">
        <f t="shared" si="3"/>
        <v>1</v>
      </c>
      <c r="G6" s="33">
        <f t="shared" si="3"/>
        <v>0</v>
      </c>
      <c r="H6" s="33" t="str">
        <f t="shared" si="3"/>
        <v>長野県　千曲市</v>
      </c>
      <c r="I6" s="33" t="str">
        <f t="shared" si="3"/>
        <v>法適用</v>
      </c>
      <c r="J6" s="33" t="str">
        <f t="shared" si="3"/>
        <v>下水道事業</v>
      </c>
      <c r="K6" s="33" t="str">
        <f t="shared" si="3"/>
        <v>公共下水道</v>
      </c>
      <c r="L6" s="33" t="str">
        <f t="shared" si="3"/>
        <v>Bd2</v>
      </c>
      <c r="M6" s="33" t="str">
        <f t="shared" si="3"/>
        <v>非設置</v>
      </c>
      <c r="N6" s="34" t="str">
        <f t="shared" si="3"/>
        <v>-</v>
      </c>
      <c r="O6" s="34">
        <f t="shared" si="3"/>
        <v>45.33</v>
      </c>
      <c r="P6" s="34">
        <f t="shared" si="3"/>
        <v>92.14</v>
      </c>
      <c r="Q6" s="34">
        <f t="shared" si="3"/>
        <v>100</v>
      </c>
      <c r="R6" s="34">
        <f t="shared" si="3"/>
        <v>3186</v>
      </c>
      <c r="S6" s="34">
        <f t="shared" si="3"/>
        <v>60773</v>
      </c>
      <c r="T6" s="34">
        <f t="shared" si="3"/>
        <v>119.79</v>
      </c>
      <c r="U6" s="34">
        <f t="shared" si="3"/>
        <v>507.33</v>
      </c>
      <c r="V6" s="34">
        <f t="shared" si="3"/>
        <v>55850</v>
      </c>
      <c r="W6" s="34">
        <f t="shared" si="3"/>
        <v>20.59</v>
      </c>
      <c r="X6" s="34">
        <f t="shared" si="3"/>
        <v>2712.48</v>
      </c>
      <c r="Y6" s="35">
        <f>IF(Y7="",NA(),Y7)</f>
        <v>112.22</v>
      </c>
      <c r="Z6" s="35">
        <f t="shared" ref="Z6:AH6" si="4">IF(Z7="",NA(),Z7)</f>
        <v>117.52</v>
      </c>
      <c r="AA6" s="35">
        <f t="shared" si="4"/>
        <v>117.28</v>
      </c>
      <c r="AB6" s="35">
        <f t="shared" si="4"/>
        <v>119.36</v>
      </c>
      <c r="AC6" s="35">
        <f t="shared" si="4"/>
        <v>118.06</v>
      </c>
      <c r="AD6" s="35">
        <f t="shared" si="4"/>
        <v>106.59</v>
      </c>
      <c r="AE6" s="35">
        <f t="shared" si="4"/>
        <v>107.4</v>
      </c>
      <c r="AF6" s="35">
        <f t="shared" si="4"/>
        <v>105.73</v>
      </c>
      <c r="AG6" s="35">
        <f t="shared" si="4"/>
        <v>108.38</v>
      </c>
      <c r="AH6" s="35">
        <f t="shared" si="4"/>
        <v>108.43</v>
      </c>
      <c r="AI6" s="34" t="str">
        <f>IF(AI7="","",IF(AI7="-","【-】","【"&amp;SUBSTITUTE(TEXT(AI7,"#,##0.00"),"-","△")&amp;"】"))</f>
        <v>【108.69】</v>
      </c>
      <c r="AJ6" s="35">
        <f>IF(AJ7="",NA(),AJ7)</f>
        <v>30.65</v>
      </c>
      <c r="AK6" s="34">
        <f t="shared" ref="AK6:AS6" si="5">IF(AK7="",NA(),AK7)</f>
        <v>0</v>
      </c>
      <c r="AL6" s="34">
        <f t="shared" si="5"/>
        <v>0</v>
      </c>
      <c r="AM6" s="34">
        <f t="shared" si="5"/>
        <v>0</v>
      </c>
      <c r="AN6" s="34">
        <f t="shared" si="5"/>
        <v>0</v>
      </c>
      <c r="AO6" s="35">
        <f t="shared" si="5"/>
        <v>23.51</v>
      </c>
      <c r="AP6" s="35">
        <f t="shared" si="5"/>
        <v>18.920000000000002</v>
      </c>
      <c r="AQ6" s="35">
        <f t="shared" si="5"/>
        <v>14.68</v>
      </c>
      <c r="AR6" s="35">
        <f t="shared" si="5"/>
        <v>12.78</v>
      </c>
      <c r="AS6" s="35">
        <f t="shared" si="5"/>
        <v>12.89</v>
      </c>
      <c r="AT6" s="34" t="str">
        <f>IF(AT7="","",IF(AT7="-","【-】","【"&amp;SUBSTITUTE(TEXT(AT7,"#,##0.00"),"-","△")&amp;"】"))</f>
        <v>【3.28】</v>
      </c>
      <c r="AU6" s="35">
        <f>IF(AU7="",NA(),AU7)</f>
        <v>127.68</v>
      </c>
      <c r="AV6" s="35">
        <f t="shared" ref="AV6:BD6" si="6">IF(AV7="",NA(),AV7)</f>
        <v>132.38</v>
      </c>
      <c r="AW6" s="35">
        <f t="shared" si="6"/>
        <v>130.94999999999999</v>
      </c>
      <c r="AX6" s="35">
        <f t="shared" si="6"/>
        <v>130.88999999999999</v>
      </c>
      <c r="AY6" s="35">
        <f t="shared" si="6"/>
        <v>126.21</v>
      </c>
      <c r="AZ6" s="35">
        <f t="shared" si="6"/>
        <v>57.3</v>
      </c>
      <c r="BA6" s="35">
        <f t="shared" si="6"/>
        <v>57.35</v>
      </c>
      <c r="BB6" s="35">
        <f t="shared" si="6"/>
        <v>50.78</v>
      </c>
      <c r="BC6" s="35">
        <f t="shared" si="6"/>
        <v>57.48</v>
      </c>
      <c r="BD6" s="35">
        <f t="shared" si="6"/>
        <v>54.32</v>
      </c>
      <c r="BE6" s="34" t="str">
        <f>IF(BE7="","",IF(BE7="-","【-】","【"&amp;SUBSTITUTE(TEXT(BE7,"#,##0.00"),"-","△")&amp;"】"))</f>
        <v>【69.49】</v>
      </c>
      <c r="BF6" s="35">
        <f>IF(BF7="",NA(),BF7)</f>
        <v>863.43</v>
      </c>
      <c r="BG6" s="35">
        <f t="shared" ref="BG6:BO6" si="7">IF(BG7="",NA(),BG7)</f>
        <v>799.5</v>
      </c>
      <c r="BH6" s="35">
        <f t="shared" si="7"/>
        <v>812.26</v>
      </c>
      <c r="BI6" s="35">
        <f t="shared" si="7"/>
        <v>735.96</v>
      </c>
      <c r="BJ6" s="35">
        <f t="shared" si="7"/>
        <v>703.74</v>
      </c>
      <c r="BK6" s="35">
        <f t="shared" si="7"/>
        <v>1010.51</v>
      </c>
      <c r="BL6" s="35">
        <f t="shared" si="7"/>
        <v>1031.56</v>
      </c>
      <c r="BM6" s="35">
        <f t="shared" si="7"/>
        <v>1053.93</v>
      </c>
      <c r="BN6" s="35">
        <f t="shared" si="7"/>
        <v>1046.25</v>
      </c>
      <c r="BO6" s="35">
        <f t="shared" si="7"/>
        <v>1000.94</v>
      </c>
      <c r="BP6" s="34" t="str">
        <f>IF(BP7="","",IF(BP7="-","【-】","【"&amp;SUBSTITUTE(TEXT(BP7,"#,##0.00"),"-","△")&amp;"】"))</f>
        <v>【682.78】</v>
      </c>
      <c r="BQ6" s="35">
        <f>IF(BQ7="",NA(),BQ7)</f>
        <v>128.15</v>
      </c>
      <c r="BR6" s="35">
        <f t="shared" ref="BR6:BZ6" si="8">IF(BR7="",NA(),BR7)</f>
        <v>143.58000000000001</v>
      </c>
      <c r="BS6" s="35">
        <f t="shared" si="8"/>
        <v>149.07</v>
      </c>
      <c r="BT6" s="35">
        <f t="shared" si="8"/>
        <v>149.41999999999999</v>
      </c>
      <c r="BU6" s="35">
        <f t="shared" si="8"/>
        <v>155.34</v>
      </c>
      <c r="BV6" s="35">
        <f t="shared" si="8"/>
        <v>83</v>
      </c>
      <c r="BW6" s="35">
        <f t="shared" si="8"/>
        <v>84.32</v>
      </c>
      <c r="BX6" s="35">
        <f t="shared" si="8"/>
        <v>85.23</v>
      </c>
      <c r="BY6" s="35">
        <f t="shared" si="8"/>
        <v>88.37</v>
      </c>
      <c r="BZ6" s="35">
        <f t="shared" si="8"/>
        <v>93.77</v>
      </c>
      <c r="CA6" s="34" t="str">
        <f>IF(CA7="","",IF(CA7="-","【-】","【"&amp;SUBSTITUTE(TEXT(CA7,"#,##0.00"),"-","△")&amp;"】"))</f>
        <v>【100.91】</v>
      </c>
      <c r="CB6" s="35">
        <f>IF(CB7="",NA(),CB7)</f>
        <v>126.92</v>
      </c>
      <c r="CC6" s="35">
        <f t="shared" ref="CC6:CK6" si="9">IF(CC7="",NA(),CC7)</f>
        <v>113.6</v>
      </c>
      <c r="CD6" s="35">
        <f t="shared" si="9"/>
        <v>109.49</v>
      </c>
      <c r="CE6" s="35">
        <f t="shared" si="9"/>
        <v>109.51</v>
      </c>
      <c r="CF6" s="35">
        <f t="shared" si="9"/>
        <v>105.53</v>
      </c>
      <c r="CG6" s="35">
        <f t="shared" si="9"/>
        <v>193.74</v>
      </c>
      <c r="CH6" s="35">
        <f t="shared" si="9"/>
        <v>188.12</v>
      </c>
      <c r="CI6" s="35">
        <f t="shared" si="9"/>
        <v>185.7</v>
      </c>
      <c r="CJ6" s="35">
        <f t="shared" si="9"/>
        <v>178.11</v>
      </c>
      <c r="CK6" s="35">
        <f t="shared" si="9"/>
        <v>165.57</v>
      </c>
      <c r="CL6" s="34" t="str">
        <f>IF(CL7="","",IF(CL7="-","【-】","【"&amp;SUBSTITUTE(TEXT(CL7,"#,##0.00"),"-","△")&amp;"】"))</f>
        <v>【136.86】</v>
      </c>
      <c r="CM6" s="35" t="str">
        <f>IF(CM7="",NA(),CM7)</f>
        <v>-</v>
      </c>
      <c r="CN6" s="35" t="str">
        <f t="shared" ref="CN6:CV6" si="10">IF(CN7="",NA(),CN7)</f>
        <v>-</v>
      </c>
      <c r="CO6" s="35" t="str">
        <f t="shared" si="10"/>
        <v>-</v>
      </c>
      <c r="CP6" s="35" t="str">
        <f t="shared" si="10"/>
        <v>-</v>
      </c>
      <c r="CQ6" s="35" t="str">
        <f t="shared" si="10"/>
        <v>-</v>
      </c>
      <c r="CR6" s="35">
        <f t="shared" si="10"/>
        <v>62.23</v>
      </c>
      <c r="CS6" s="35">
        <f t="shared" si="10"/>
        <v>60</v>
      </c>
      <c r="CT6" s="35">
        <f t="shared" si="10"/>
        <v>61.03</v>
      </c>
      <c r="CU6" s="35">
        <f t="shared" si="10"/>
        <v>59.55</v>
      </c>
      <c r="CV6" s="35">
        <f t="shared" si="10"/>
        <v>59.19</v>
      </c>
      <c r="CW6" s="34" t="str">
        <f>IF(CW7="","",IF(CW7="-","【-】","【"&amp;SUBSTITUTE(TEXT(CW7,"#,##0.00"),"-","△")&amp;"】"))</f>
        <v>【58.98】</v>
      </c>
      <c r="CX6" s="35">
        <f>IF(CX7="",NA(),CX7)</f>
        <v>85.49</v>
      </c>
      <c r="CY6" s="35">
        <f t="shared" ref="CY6:DG6" si="11">IF(CY7="",NA(),CY7)</f>
        <v>87.79</v>
      </c>
      <c r="CZ6" s="35">
        <f t="shared" si="11"/>
        <v>89.4</v>
      </c>
      <c r="DA6" s="35">
        <f t="shared" si="11"/>
        <v>90.96</v>
      </c>
      <c r="DB6" s="35">
        <f t="shared" si="11"/>
        <v>92.83</v>
      </c>
      <c r="DC6" s="35">
        <f t="shared" si="11"/>
        <v>86.56</v>
      </c>
      <c r="DD6" s="35">
        <f t="shared" si="11"/>
        <v>86.78</v>
      </c>
      <c r="DE6" s="35">
        <f t="shared" si="11"/>
        <v>86.83</v>
      </c>
      <c r="DF6" s="35">
        <f t="shared" si="11"/>
        <v>87.14</v>
      </c>
      <c r="DG6" s="35">
        <f t="shared" si="11"/>
        <v>86.66</v>
      </c>
      <c r="DH6" s="34" t="str">
        <f>IF(DH7="","",IF(DH7="-","【-】","【"&amp;SUBSTITUTE(TEXT(DH7,"#,##0.00"),"-","△")&amp;"】"))</f>
        <v>【95.20】</v>
      </c>
      <c r="DI6" s="35">
        <f>IF(DI7="",NA(),DI7)</f>
        <v>13.22</v>
      </c>
      <c r="DJ6" s="35">
        <f t="shared" ref="DJ6:DR6" si="12">IF(DJ7="",NA(),DJ7)</f>
        <v>15.12</v>
      </c>
      <c r="DK6" s="35">
        <f t="shared" si="12"/>
        <v>16.989999999999998</v>
      </c>
      <c r="DL6" s="35">
        <f t="shared" si="12"/>
        <v>18.89</v>
      </c>
      <c r="DM6" s="35">
        <f t="shared" si="12"/>
        <v>20.71</v>
      </c>
      <c r="DN6" s="35">
        <f t="shared" si="12"/>
        <v>15.82</v>
      </c>
      <c r="DO6" s="35">
        <f t="shared" si="12"/>
        <v>18.29</v>
      </c>
      <c r="DP6" s="35">
        <f t="shared" si="12"/>
        <v>14.26</v>
      </c>
      <c r="DQ6" s="35">
        <f t="shared" si="12"/>
        <v>15.21</v>
      </c>
      <c r="DR6" s="35">
        <f t="shared" si="12"/>
        <v>17.350000000000001</v>
      </c>
      <c r="DS6" s="34" t="str">
        <f>IF(DS7="","",IF(DS7="-","【-】","【"&amp;SUBSTITUTE(TEXT(DS7,"#,##0.00"),"-","△")&amp;"】"))</f>
        <v>【38.60】</v>
      </c>
      <c r="DT6" s="34">
        <f>IF(DT7="",NA(),DT7)</f>
        <v>0</v>
      </c>
      <c r="DU6" s="34">
        <f t="shared" ref="DU6:EC6" si="13">IF(DU7="",NA(),DU7)</f>
        <v>0</v>
      </c>
      <c r="DV6" s="34">
        <f t="shared" si="13"/>
        <v>0</v>
      </c>
      <c r="DW6" s="34">
        <f t="shared" si="13"/>
        <v>0</v>
      </c>
      <c r="DX6" s="34">
        <f t="shared" si="13"/>
        <v>0</v>
      </c>
      <c r="DY6" s="35">
        <f t="shared" si="13"/>
        <v>0.01</v>
      </c>
      <c r="DZ6" s="35">
        <f t="shared" si="13"/>
        <v>0.01</v>
      </c>
      <c r="EA6" s="35">
        <f t="shared" si="13"/>
        <v>0.01</v>
      </c>
      <c r="EB6" s="35">
        <f t="shared" si="13"/>
        <v>0.01</v>
      </c>
      <c r="EC6" s="35">
        <f t="shared" si="13"/>
        <v>0.01</v>
      </c>
      <c r="ED6" s="34" t="str">
        <f>IF(ED7="","",IF(ED7="-","【-】","【"&amp;SUBSTITUTE(TEXT(ED7,"#,##0.00"),"-","△")&amp;"】"))</f>
        <v>【5.64】</v>
      </c>
      <c r="EE6" s="34">
        <f>IF(EE7="",NA(),EE7)</f>
        <v>0</v>
      </c>
      <c r="EF6" s="34">
        <f t="shared" ref="EF6:EN6" si="14">IF(EF7="",NA(),EF7)</f>
        <v>0</v>
      </c>
      <c r="EG6" s="34">
        <f t="shared" si="14"/>
        <v>0</v>
      </c>
      <c r="EH6" s="35">
        <f t="shared" si="14"/>
        <v>0.22</v>
      </c>
      <c r="EI6" s="35">
        <f t="shared" si="14"/>
        <v>0.22</v>
      </c>
      <c r="EJ6" s="35">
        <f t="shared" si="14"/>
        <v>0.04</v>
      </c>
      <c r="EK6" s="35">
        <f t="shared" si="14"/>
        <v>0.38</v>
      </c>
      <c r="EL6" s="35">
        <f t="shared" si="14"/>
        <v>0.01</v>
      </c>
      <c r="EM6" s="35">
        <f t="shared" si="14"/>
        <v>0.11</v>
      </c>
      <c r="EN6" s="35">
        <f t="shared" si="14"/>
        <v>0.09</v>
      </c>
      <c r="EO6" s="34" t="str">
        <f>IF(EO7="","",IF(EO7="-","【-】","【"&amp;SUBSTITUTE(TEXT(EO7,"#,##0.00"),"-","△")&amp;"】"))</f>
        <v>【0.23】</v>
      </c>
    </row>
    <row r="7" spans="1:148" s="36" customFormat="1" x14ac:dyDescent="0.15">
      <c r="A7" s="28"/>
      <c r="B7" s="37">
        <v>2018</v>
      </c>
      <c r="C7" s="37">
        <v>202185</v>
      </c>
      <c r="D7" s="37">
        <v>46</v>
      </c>
      <c r="E7" s="37">
        <v>17</v>
      </c>
      <c r="F7" s="37">
        <v>1</v>
      </c>
      <c r="G7" s="37">
        <v>0</v>
      </c>
      <c r="H7" s="37" t="s">
        <v>95</v>
      </c>
      <c r="I7" s="37" t="s">
        <v>96</v>
      </c>
      <c r="J7" s="37" t="s">
        <v>97</v>
      </c>
      <c r="K7" s="37" t="s">
        <v>98</v>
      </c>
      <c r="L7" s="37" t="s">
        <v>99</v>
      </c>
      <c r="M7" s="37" t="s">
        <v>100</v>
      </c>
      <c r="N7" s="38" t="s">
        <v>101</v>
      </c>
      <c r="O7" s="38">
        <v>45.33</v>
      </c>
      <c r="P7" s="38">
        <v>92.14</v>
      </c>
      <c r="Q7" s="38">
        <v>100</v>
      </c>
      <c r="R7" s="38">
        <v>3186</v>
      </c>
      <c r="S7" s="38">
        <v>60773</v>
      </c>
      <c r="T7" s="38">
        <v>119.79</v>
      </c>
      <c r="U7" s="38">
        <v>507.33</v>
      </c>
      <c r="V7" s="38">
        <v>55850</v>
      </c>
      <c r="W7" s="38">
        <v>20.59</v>
      </c>
      <c r="X7" s="38">
        <v>2712.48</v>
      </c>
      <c r="Y7" s="38">
        <v>112.22</v>
      </c>
      <c r="Z7" s="38">
        <v>117.52</v>
      </c>
      <c r="AA7" s="38">
        <v>117.28</v>
      </c>
      <c r="AB7" s="38">
        <v>119.36</v>
      </c>
      <c r="AC7" s="38">
        <v>118.06</v>
      </c>
      <c r="AD7" s="38">
        <v>106.59</v>
      </c>
      <c r="AE7" s="38">
        <v>107.4</v>
      </c>
      <c r="AF7" s="38">
        <v>105.73</v>
      </c>
      <c r="AG7" s="38">
        <v>108.38</v>
      </c>
      <c r="AH7" s="38">
        <v>108.43</v>
      </c>
      <c r="AI7" s="38">
        <v>108.69</v>
      </c>
      <c r="AJ7" s="38">
        <v>30.65</v>
      </c>
      <c r="AK7" s="38">
        <v>0</v>
      </c>
      <c r="AL7" s="38">
        <v>0</v>
      </c>
      <c r="AM7" s="38">
        <v>0</v>
      </c>
      <c r="AN7" s="38">
        <v>0</v>
      </c>
      <c r="AO7" s="38">
        <v>23.51</v>
      </c>
      <c r="AP7" s="38">
        <v>18.920000000000002</v>
      </c>
      <c r="AQ7" s="38">
        <v>14.68</v>
      </c>
      <c r="AR7" s="38">
        <v>12.78</v>
      </c>
      <c r="AS7" s="38">
        <v>12.89</v>
      </c>
      <c r="AT7" s="38">
        <v>3.28</v>
      </c>
      <c r="AU7" s="38">
        <v>127.68</v>
      </c>
      <c r="AV7" s="38">
        <v>132.38</v>
      </c>
      <c r="AW7" s="38">
        <v>130.94999999999999</v>
      </c>
      <c r="AX7" s="38">
        <v>130.88999999999999</v>
      </c>
      <c r="AY7" s="38">
        <v>126.21</v>
      </c>
      <c r="AZ7" s="38">
        <v>57.3</v>
      </c>
      <c r="BA7" s="38">
        <v>57.35</v>
      </c>
      <c r="BB7" s="38">
        <v>50.78</v>
      </c>
      <c r="BC7" s="38">
        <v>57.48</v>
      </c>
      <c r="BD7" s="38">
        <v>54.32</v>
      </c>
      <c r="BE7" s="38">
        <v>69.489999999999995</v>
      </c>
      <c r="BF7" s="38">
        <v>863.43</v>
      </c>
      <c r="BG7" s="38">
        <v>799.5</v>
      </c>
      <c r="BH7" s="38">
        <v>812.26</v>
      </c>
      <c r="BI7" s="38">
        <v>735.96</v>
      </c>
      <c r="BJ7" s="38">
        <v>703.74</v>
      </c>
      <c r="BK7" s="38">
        <v>1010.51</v>
      </c>
      <c r="BL7" s="38">
        <v>1031.56</v>
      </c>
      <c r="BM7" s="38">
        <v>1053.93</v>
      </c>
      <c r="BN7" s="38">
        <v>1046.25</v>
      </c>
      <c r="BO7" s="38">
        <v>1000.94</v>
      </c>
      <c r="BP7" s="38">
        <v>682.78</v>
      </c>
      <c r="BQ7" s="38">
        <v>128.15</v>
      </c>
      <c r="BR7" s="38">
        <v>143.58000000000001</v>
      </c>
      <c r="BS7" s="38">
        <v>149.07</v>
      </c>
      <c r="BT7" s="38">
        <v>149.41999999999999</v>
      </c>
      <c r="BU7" s="38">
        <v>155.34</v>
      </c>
      <c r="BV7" s="38">
        <v>83</v>
      </c>
      <c r="BW7" s="38">
        <v>84.32</v>
      </c>
      <c r="BX7" s="38">
        <v>85.23</v>
      </c>
      <c r="BY7" s="38">
        <v>88.37</v>
      </c>
      <c r="BZ7" s="38">
        <v>93.77</v>
      </c>
      <c r="CA7" s="38">
        <v>100.91</v>
      </c>
      <c r="CB7" s="38">
        <v>126.92</v>
      </c>
      <c r="CC7" s="38">
        <v>113.6</v>
      </c>
      <c r="CD7" s="38">
        <v>109.49</v>
      </c>
      <c r="CE7" s="38">
        <v>109.51</v>
      </c>
      <c r="CF7" s="38">
        <v>105.53</v>
      </c>
      <c r="CG7" s="38">
        <v>193.74</v>
      </c>
      <c r="CH7" s="38">
        <v>188.12</v>
      </c>
      <c r="CI7" s="38">
        <v>185.7</v>
      </c>
      <c r="CJ7" s="38">
        <v>178.11</v>
      </c>
      <c r="CK7" s="38">
        <v>165.57</v>
      </c>
      <c r="CL7" s="38">
        <v>136.86000000000001</v>
      </c>
      <c r="CM7" s="38" t="s">
        <v>101</v>
      </c>
      <c r="CN7" s="38" t="s">
        <v>101</v>
      </c>
      <c r="CO7" s="38" t="s">
        <v>101</v>
      </c>
      <c r="CP7" s="38" t="s">
        <v>101</v>
      </c>
      <c r="CQ7" s="38" t="s">
        <v>101</v>
      </c>
      <c r="CR7" s="38">
        <v>62.23</v>
      </c>
      <c r="CS7" s="38">
        <v>60</v>
      </c>
      <c r="CT7" s="38">
        <v>61.03</v>
      </c>
      <c r="CU7" s="38">
        <v>59.55</v>
      </c>
      <c r="CV7" s="38">
        <v>59.19</v>
      </c>
      <c r="CW7" s="38">
        <v>58.98</v>
      </c>
      <c r="CX7" s="38">
        <v>85.49</v>
      </c>
      <c r="CY7" s="38">
        <v>87.79</v>
      </c>
      <c r="CZ7" s="38">
        <v>89.4</v>
      </c>
      <c r="DA7" s="38">
        <v>90.96</v>
      </c>
      <c r="DB7" s="38">
        <v>92.83</v>
      </c>
      <c r="DC7" s="38">
        <v>86.56</v>
      </c>
      <c r="DD7" s="38">
        <v>86.78</v>
      </c>
      <c r="DE7" s="38">
        <v>86.83</v>
      </c>
      <c r="DF7" s="38">
        <v>87.14</v>
      </c>
      <c r="DG7" s="38">
        <v>86.66</v>
      </c>
      <c r="DH7" s="38">
        <v>95.2</v>
      </c>
      <c r="DI7" s="38">
        <v>13.22</v>
      </c>
      <c r="DJ7" s="38">
        <v>15.12</v>
      </c>
      <c r="DK7" s="38">
        <v>16.989999999999998</v>
      </c>
      <c r="DL7" s="38">
        <v>18.89</v>
      </c>
      <c r="DM7" s="38">
        <v>20.71</v>
      </c>
      <c r="DN7" s="38">
        <v>15.82</v>
      </c>
      <c r="DO7" s="38">
        <v>18.29</v>
      </c>
      <c r="DP7" s="38">
        <v>14.26</v>
      </c>
      <c r="DQ7" s="38">
        <v>15.21</v>
      </c>
      <c r="DR7" s="38">
        <v>17.350000000000001</v>
      </c>
      <c r="DS7" s="38">
        <v>38.6</v>
      </c>
      <c r="DT7" s="38">
        <v>0</v>
      </c>
      <c r="DU7" s="38">
        <v>0</v>
      </c>
      <c r="DV7" s="38">
        <v>0</v>
      </c>
      <c r="DW7" s="38">
        <v>0</v>
      </c>
      <c r="DX7" s="38">
        <v>0</v>
      </c>
      <c r="DY7" s="38">
        <v>0.01</v>
      </c>
      <c r="DZ7" s="38">
        <v>0.01</v>
      </c>
      <c r="EA7" s="38">
        <v>0.01</v>
      </c>
      <c r="EB7" s="38">
        <v>0.01</v>
      </c>
      <c r="EC7" s="38">
        <v>0.01</v>
      </c>
      <c r="ED7" s="38">
        <v>5.64</v>
      </c>
      <c r="EE7" s="38">
        <v>0</v>
      </c>
      <c r="EF7" s="38">
        <v>0</v>
      </c>
      <c r="EG7" s="42">
        <v>0</v>
      </c>
      <c r="EH7" s="38">
        <v>0.22</v>
      </c>
      <c r="EI7" s="38">
        <v>0.22</v>
      </c>
      <c r="EJ7" s="38">
        <v>0.04</v>
      </c>
      <c r="EK7" s="38">
        <v>0.38</v>
      </c>
      <c r="EL7" s="38">
        <v>0.01</v>
      </c>
      <c r="EM7" s="38">
        <v>0.11</v>
      </c>
      <c r="EN7" s="38">
        <v>0.09</v>
      </c>
      <c r="EO7" s="38">
        <v>0.23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102</v>
      </c>
      <c r="C9" s="40" t="s">
        <v>103</v>
      </c>
      <c r="D9" s="40" t="s">
        <v>104</v>
      </c>
      <c r="E9" s="40" t="s">
        <v>105</v>
      </c>
      <c r="F9" s="40" t="s">
        <v>106</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2020-01-28T02:28:17Z</cp:lastPrinted>
  <dcterms:created xsi:type="dcterms:W3CDTF">2019-12-05T04:44:26Z</dcterms:created>
  <dcterms:modified xsi:type="dcterms:W3CDTF">2020-02-20T04:25:58Z</dcterms:modified>
  <cp:category/>
</cp:coreProperties>
</file>