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8　北アルプス地域振興局\202126 大町市\"/>
    </mc:Choice>
  </mc:AlternateContent>
  <workbookProtection workbookAlgorithmName="SHA-512" workbookHashValue="jxwtF0tQypfJoYG1UW0z5LyypbNi36JgJuba+efm9iz1SmmmF5G/acCyeBH00lnqrtLstgHQBIjtnXLhM/7cFg==" workbookSaltValue="RrAbmWAyUeim7gyIjfmHJw=="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I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<sst xmlns="http://schemas.openxmlformats.org/spreadsheetml/2006/main" count="225" uniqueCount="112">
  <si>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</si>
  <si>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</si>
  <si>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</si>
  <si>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</si>
  <si>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</si>
  <si>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</si>
  <si>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</si>
  <si>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</si>
  <si>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</si>
  <si>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</si>
  <si>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</si>
  <si>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</si>
  <si>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</si>
  <si>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</si>
  <si>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</si>
  <si>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</si>
  <si>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</si>
  <si>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</si>
  <si>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</si>
  <si>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</si>
  <si>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</si>
  <si>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</si>
  <si>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</si>
  <si>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</si>
  <si>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</si>
  <si>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</si>
  <si>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</si>
  <si>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</si>
  <si>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</si>
  <si>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</si>
  <si>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</si>
  <si>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</si>
  <si>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</si>
  <si>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</si>
  <si>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</si>
  <si>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</si>
  <si>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</si>
  <si>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</si>
  <si>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</si>
  <si>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</si>
  <si>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</si>
  <si>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</si>
  <si>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</si>
  <si>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</si>
  <si>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</si>
  <si>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</si>
  <si>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</si>
  <si>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</si>
  <si>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</si>
  <si>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</si>
  <si>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</si>
  <si>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</si>
  <si>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</si>
  <si>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</si>
  <si>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</si>
  <si>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</si>
  <si>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</si>
  <si>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</si>
  <si>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</si>
  <si>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</si>
  <si>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</si>
  <si>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</si>
  <si>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</si>
  <si>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</si>
  <si>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</si>
  <si>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</si>
  <si>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</si>
  <si>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</si>
  <si>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</si>
  <si>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</si>
  <si>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</si>
  <si>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</si>
  <si>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</si>
  <si>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</si>
  <si>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</si>
  <si>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</si>
  <si>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</si>
  <si>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</si>
  <si>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</si>
  <si>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</si>
  <si>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</si>
  <si>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</si>
  <si>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</si>
  <si>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</si>
  <si>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</si>
  <si>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</si>
  <si>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</si>
  <si>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</si>
  <si>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</si>
  <si>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</si>
  <si>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</si>
  <si>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</si>
  <si>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</si>
  <si>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</si>
  <si>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</si>
  <si>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</si>
  <si>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大町市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</si>
  <si>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</si>
  <si>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</si>
  <si>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</si>
  <si>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</si>
  <si>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</si>
  <si>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</si>
  <si>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</si>
  <si>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</si>
  <si>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</si>
  <si>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</si>
  <si>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</si>
  <si>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</si>
  <si>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全国の水道事業においても課題となっている給水人口の減少と老朽管の増加については、当市においても例外ではなく、収益が減少傾向にある一方、管路及び施設の更新の必要性は増加している。
　しかし、事業費は起債や一般会計からの繰入金に頼っている現状から、安定的な給水を行うため優先される基幹管路から計画的に更新を進めている。</t>
    <phoneticPr fontId="4"/>
  </si>
  <si>
    <t xml:space="preserve"> 住民のライフラインとして安定供給を継続していくためには、今後の給水人口の減少や老朽管の増加が進行していくことを念頭に、より一層の経営の効率化を進める必要がある。
　公営企業会計移行も検討しているが、給水収益の大きな増加は見込めない状況であり、経費面において極力縮減を行い、また、有収率向上に向けては、漏水調査を引き続き実施し改善を図っていく。</t>
    <phoneticPr fontId="4"/>
  </si>
  <si>
    <t xml:space="preserve"> 当市の公営簡易水道事業の運営に関しては、起債と一般会計からの繰入金の占める割合が多くなっている。
　前年と比較し収益的収支比率の減少は、人口の減少に伴う、給水収益も減少が大きな要因となっている。簡易水道事業の料金は当市の水道事業と比較して高いことから、さらに高料金へと改定することは困難な状態であるため、料金による回収率は低めを維持している。
　また、当事業は急峻な山間部にて展開しており、点在する配水池からポンプ圧送による送配水が必要であり、それに伴う動力費などの維持管理費や電気・計装設備の修繕や更新費用が多額になる。
　有収率は類似団体の平均値を大きく下回っており、これは送配水管の老朽化に伴う漏水が主な要因となっており改善に努めている。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</si>
</sst>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0.31</c:v>
                </c:pt>
                <c:pt idx="1">
                  <c:v>0.57999999999999996</c:v>
                </c:pt>
                <c:pt idx="2">
                  <c:v>0.84</c:v>
                </c:pt>
                <c:pt idx="3">
                  <c:v>0.2</c:v>
                </c:pt>
                <c:pt idx="4">
                  <c:v>0.62</c:v>
                </c:pt>
              </c:numCache>
            </c:numRef>
          </c:val>
          <c:extLst>
            <c:ext xmlns:c16="http://schemas.microsoft.com/office/drawing/2014/chart" uri="{C3380CC4-5D6E-409C-BE32-E72D297353CC}">
              <c16:uniqueId val="{00000000-3864-457B-8D9E-FAAD5E00CBBF}"/>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3864-457B-8D9E-FAAD5E00CBBF}"/>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95.81</c:v>
                </c:pt>
                <c:pt idx="1">
                  <c:v>74.959999999999994</c:v>
                </c:pt>
                <c:pt idx="2">
                  <c:v>80.25</c:v>
                </c:pt>
                <c:pt idx="3">
                  <c:v>78.92</c:v>
                </c:pt>
                <c:pt idx="4">
                  <c:v>82.04</c:v>
                </c:pt>
              </c:numCache>
            </c:numRef>
          </c:val>
          <c:extLst>
            <c:ext xmlns:c16="http://schemas.microsoft.com/office/drawing/2014/chart" uri="{C3380CC4-5D6E-409C-BE32-E72D297353CC}">
              <c16:uniqueId val="{00000000-8CC5-47CF-8619-F6B910FB8D34}"/>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8CC5-47CF-8619-F6B910FB8D34}"/>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51.48</c:v>
                </c:pt>
                <c:pt idx="1">
                  <c:v>66.91</c:v>
                </c:pt>
                <c:pt idx="2">
                  <c:v>62.4</c:v>
                </c:pt>
                <c:pt idx="3">
                  <c:v>55.97</c:v>
                </c:pt>
                <c:pt idx="4">
                  <c:v>48.01</c:v>
                </c:pt>
              </c:numCache>
            </c:numRef>
          </c:val>
          <c:extLst>
            <c:ext xmlns:c16="http://schemas.microsoft.com/office/drawing/2014/chart" uri="{C3380CC4-5D6E-409C-BE32-E72D297353CC}">
              <c16:uniqueId val="{00000000-C599-47D3-8DDB-459A56BFA93A}"/>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C599-47D3-8DDB-459A56BFA93A}"/>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77.02</c:v>
                </c:pt>
                <c:pt idx="1">
                  <c:v>64.73</c:v>
                </c:pt>
                <c:pt idx="2">
                  <c:v>70.09</c:v>
                </c:pt>
                <c:pt idx="3">
                  <c:v>65.739999999999995</c:v>
                </c:pt>
                <c:pt idx="4">
                  <c:v>62.58</c:v>
                </c:pt>
              </c:numCache>
            </c:numRef>
          </c:val>
          <c:extLst>
            <c:ext xmlns:c16="http://schemas.microsoft.com/office/drawing/2014/chart" uri="{C3380CC4-5D6E-409C-BE32-E72D297353CC}">
              <c16:uniqueId val="{00000000-A2FF-4129-9B30-4100498A11CA}"/>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A2FF-4129-9B30-4100498A11CA}"/>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2A-4714-8FF4-26F5DB0823A7}"/>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2A-4714-8FF4-26F5DB0823A7}"/>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54-4597-9C9C-C5AEA384FE5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54-4597-9C9C-C5AEA384FE5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C8-458B-A50C-D790A7AE4149}"/>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C8-458B-A50C-D790A7AE4149}"/>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62-4878-A559-D9A1DA527DEC}"/>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62-4878-A559-D9A1DA527DEC}"/>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1509</c:v>
                </c:pt>
                <c:pt idx="1">
                  <c:v>1500.26</c:v>
                </c:pt>
                <c:pt idx="2">
                  <c:v>1465.92</c:v>
                </c:pt>
                <c:pt idx="3">
                  <c:v>1326.21</c:v>
                </c:pt>
                <c:pt idx="4">
                  <c:v>1186.9000000000001</c:v>
                </c:pt>
              </c:numCache>
            </c:numRef>
          </c:val>
          <c:extLst>
            <c:ext xmlns:c16="http://schemas.microsoft.com/office/drawing/2014/chart" uri="{C3380CC4-5D6E-409C-BE32-E72D297353CC}">
              <c16:uniqueId val="{00000000-AF4F-4E64-945A-6210CAF6DAF0}"/>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AF4F-4E64-945A-6210CAF6DAF0}"/>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28.41</c:v>
                </c:pt>
                <c:pt idx="1">
                  <c:v>30.42</c:v>
                </c:pt>
                <c:pt idx="2">
                  <c:v>25.81</c:v>
                </c:pt>
                <c:pt idx="3">
                  <c:v>29.57</c:v>
                </c:pt>
                <c:pt idx="4">
                  <c:v>30.45</c:v>
                </c:pt>
              </c:numCache>
            </c:numRef>
          </c:val>
          <c:extLst>
            <c:ext xmlns:c16="http://schemas.microsoft.com/office/drawing/2014/chart" uri="{C3380CC4-5D6E-409C-BE32-E72D297353CC}">
              <c16:uniqueId val="{00000000-9F7B-4A7A-918B-D09C8668F7E5}"/>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9F7B-4A7A-918B-D09C8668F7E5}"/>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711.87</c:v>
                </c:pt>
                <c:pt idx="1">
                  <c:v>621.80999999999995</c:v>
                </c:pt>
                <c:pt idx="2">
                  <c:v>726.65</c:v>
                </c:pt>
                <c:pt idx="3">
                  <c:v>738.65</c:v>
                </c:pt>
                <c:pt idx="4">
                  <c:v>735.33</c:v>
                </c:pt>
              </c:numCache>
            </c:numRef>
          </c:val>
          <c:extLst>
            <c:ext xmlns:c16="http://schemas.microsoft.com/office/drawing/2014/chart" uri="{C3380CC4-5D6E-409C-BE32-E72D297353CC}">
              <c16:uniqueId val="{00000000-3D6E-4966-8A96-8A37DE2A1055}"/>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3D6E-4966-8A96-8A37DE2A1055}"/>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1" sqref="B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大町市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27672</v>
      </c>
      <c r="AM8" s="66"/>
      <c r="AN8" s="66"/>
      <c r="AO8" s="66"/>
      <c r="AP8" s="66"/>
      <c r="AQ8" s="66"/>
      <c r="AR8" s="66"/>
      <c r="AS8" s="66"/>
      <c r="AT8" s="65">
        <f>データ!$S$6</f>
        <v>565.15</v>
      </c>
      <c r="AU8" s="65"/>
      <c r="AV8" s="65"/>
      <c r="AW8" s="65"/>
      <c r="AX8" s="65"/>
      <c r="AY8" s="65"/>
      <c r="AZ8" s="65"/>
      <c r="BA8" s="65"/>
      <c r="BB8" s="65">
        <f>データ!$T$6</f>
        <v>48.96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6.16</v>
      </c>
      <c r="Q10" s="65"/>
      <c r="R10" s="65"/>
      <c r="S10" s="65"/>
      <c r="T10" s="65"/>
      <c r="U10" s="65"/>
      <c r="V10" s="65"/>
      <c r="W10" s="66">
        <f>データ!$Q$6</f>
        <v>3450</v>
      </c>
      <c r="X10" s="66"/>
      <c r="Y10" s="66"/>
      <c r="Z10" s="66"/>
      <c r="AA10" s="66"/>
      <c r="AB10" s="66"/>
      <c r="AC10" s="66"/>
      <c r="AD10" s="2"/>
      <c r="AE10" s="2"/>
      <c r="AF10" s="2"/>
      <c r="AG10" s="2"/>
      <c r="AH10" s="2"/>
      <c r="AI10" s="2"/>
      <c r="AJ10" s="2"/>
      <c r="AK10" s="2"/>
      <c r="AL10" s="66">
        <f>データ!$U$6</f>
        <v>1690</v>
      </c>
      <c r="AM10" s="66"/>
      <c r="AN10" s="66"/>
      <c r="AO10" s="66"/>
      <c r="AP10" s="66"/>
      <c r="AQ10" s="66"/>
      <c r="AR10" s="66"/>
      <c r="AS10" s="66"/>
      <c r="AT10" s="65">
        <f>データ!$V$6</f>
        <v>10.7</v>
      </c>
      <c r="AU10" s="65"/>
      <c r="AV10" s="65"/>
      <c r="AW10" s="65"/>
      <c r="AX10" s="65"/>
      <c r="AY10" s="65"/>
      <c r="AZ10" s="65"/>
      <c r="BA10" s="65"/>
      <c r="BB10" s="65">
        <f>データ!$W$6</f>
        <v>157.94</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111</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109</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110</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2uZRQxd83p/zzWgtH0izSfhdKd/5z/yN5LPNLp0NaDyRIStTIQQ9Qxq1excv3DoxjYzxngOLjiQvP3dn8QWg+g==" saltValue="b5XT5kufN0sr9ENbVpnpw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A2" workbookViewId="0">
      <selection activeCell="EH8" sqref="EH8"/>
    </sheetView>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202126</v>
      </c>
      <c r="D6" s="34">
        <f t="shared" si="3"/>
        <v>47</v>
      </c>
      <c r="E6" s="34">
        <f t="shared" si="3"/>
        <v>1</v>
      </c>
      <c r="F6" s="34">
        <f t="shared" si="3"/>
        <v>0</v>
      </c>
      <c r="G6" s="34">
        <f t="shared" si="3"/>
        <v>0</v>
      </c>
      <c r="H6" s="34" t="str">
        <f t="shared" si="3"/>
        <v>長野県　大町市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6.16</v>
      </c>
      <c r="Q6" s="35">
        <f t="shared" si="3"/>
        <v>3450</v>
      </c>
      <c r="R6" s="35">
        <f t="shared" si="3"/>
        <v>27672</v>
      </c>
      <c r="S6" s="35">
        <f t="shared" si="3"/>
        <v>565.15</v>
      </c>
      <c r="T6" s="35">
        <f t="shared" si="3"/>
        <v>48.96</v>
      </c>
      <c r="U6" s="35">
        <f t="shared" si="3"/>
        <v>1690</v>
      </c>
      <c r="V6" s="35">
        <f t="shared" si="3"/>
        <v>10.7</v>
      </c>
      <c r="W6" s="35">
        <f t="shared" si="3"/>
        <v>157.94</v>
      </c>
      <c r="X6" s="36">
        <f>IF(X7="",NA(),X7)</f>
        <v>77.02</v>
      </c>
      <c r="Y6" s="36">
        <f t="shared" ref="Y6:AG6" si="4">IF(Y7="",NA(),Y7)</f>
        <v>64.73</v>
      </c>
      <c r="Z6" s="36">
        <f t="shared" si="4"/>
        <v>70.09</v>
      </c>
      <c r="AA6" s="36">
        <f t="shared" si="4"/>
        <v>65.739999999999995</v>
      </c>
      <c r="AB6" s="36">
        <f t="shared" si="4"/>
        <v>62.58</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1509</v>
      </c>
      <c r="BF6" s="36">
        <f t="shared" ref="BF6:BN6" si="7">IF(BF7="",NA(),BF7)</f>
        <v>1500.26</v>
      </c>
      <c r="BG6" s="36">
        <f t="shared" si="7"/>
        <v>1465.92</v>
      </c>
      <c r="BH6" s="36">
        <f t="shared" si="7"/>
        <v>1326.21</v>
      </c>
      <c r="BI6" s="36">
        <f t="shared" si="7"/>
        <v>1186.9000000000001</v>
      </c>
      <c r="BJ6" s="36">
        <f t="shared" si="7"/>
        <v>1486.62</v>
      </c>
      <c r="BK6" s="36">
        <f t="shared" si="7"/>
        <v>1510.14</v>
      </c>
      <c r="BL6" s="36">
        <f t="shared" si="7"/>
        <v>1595.62</v>
      </c>
      <c r="BM6" s="36">
        <f t="shared" si="7"/>
        <v>1302.33</v>
      </c>
      <c r="BN6" s="36">
        <f t="shared" si="7"/>
        <v>1274.21</v>
      </c>
      <c r="BO6" s="35" t="str">
        <f>IF(BO7="","",IF(BO7="-","【-】","【"&amp;SUBSTITUTE(TEXT(BO7,"#,##0.00"),"-","△")&amp;"】"))</f>
        <v>【1,074.14】</v>
      </c>
      <c r="BP6" s="36">
        <f>IF(BP7="",NA(),BP7)</f>
        <v>28.41</v>
      </c>
      <c r="BQ6" s="36">
        <f t="shared" ref="BQ6:BY6" si="8">IF(BQ7="",NA(),BQ7)</f>
        <v>30.42</v>
      </c>
      <c r="BR6" s="36">
        <f t="shared" si="8"/>
        <v>25.81</v>
      </c>
      <c r="BS6" s="36">
        <f t="shared" si="8"/>
        <v>29.57</v>
      </c>
      <c r="BT6" s="36">
        <f t="shared" si="8"/>
        <v>30.45</v>
      </c>
      <c r="BU6" s="36">
        <f t="shared" si="8"/>
        <v>24.39</v>
      </c>
      <c r="BV6" s="36">
        <f t="shared" si="8"/>
        <v>22.67</v>
      </c>
      <c r="BW6" s="36">
        <f t="shared" si="8"/>
        <v>37.92</v>
      </c>
      <c r="BX6" s="36">
        <f t="shared" si="8"/>
        <v>40.89</v>
      </c>
      <c r="BY6" s="36">
        <f t="shared" si="8"/>
        <v>41.25</v>
      </c>
      <c r="BZ6" s="35" t="str">
        <f>IF(BZ7="","",IF(BZ7="-","【-】","【"&amp;SUBSTITUTE(TEXT(BZ7,"#,##0.00"),"-","△")&amp;"】"))</f>
        <v>【54.36】</v>
      </c>
      <c r="CA6" s="36">
        <f>IF(CA7="",NA(),CA7)</f>
        <v>711.87</v>
      </c>
      <c r="CB6" s="36">
        <f t="shared" ref="CB6:CJ6" si="9">IF(CB7="",NA(),CB7)</f>
        <v>621.80999999999995</v>
      </c>
      <c r="CC6" s="36">
        <f t="shared" si="9"/>
        <v>726.65</v>
      </c>
      <c r="CD6" s="36">
        <f t="shared" si="9"/>
        <v>738.65</v>
      </c>
      <c r="CE6" s="36">
        <f t="shared" si="9"/>
        <v>735.33</v>
      </c>
      <c r="CF6" s="36">
        <f t="shared" si="9"/>
        <v>734.18</v>
      </c>
      <c r="CG6" s="36">
        <f t="shared" si="9"/>
        <v>789.62</v>
      </c>
      <c r="CH6" s="36">
        <f t="shared" si="9"/>
        <v>423.18</v>
      </c>
      <c r="CI6" s="36">
        <f t="shared" si="9"/>
        <v>383.2</v>
      </c>
      <c r="CJ6" s="36">
        <f t="shared" si="9"/>
        <v>383.25</v>
      </c>
      <c r="CK6" s="35" t="str">
        <f>IF(CK7="","",IF(CK7="-","【-】","【"&amp;SUBSTITUTE(TEXT(CK7,"#,##0.00"),"-","△")&amp;"】"))</f>
        <v>【296.40】</v>
      </c>
      <c r="CL6" s="36">
        <f>IF(CL7="",NA(),CL7)</f>
        <v>95.81</v>
      </c>
      <c r="CM6" s="36">
        <f t="shared" ref="CM6:CU6" si="10">IF(CM7="",NA(),CM7)</f>
        <v>74.959999999999994</v>
      </c>
      <c r="CN6" s="36">
        <f t="shared" si="10"/>
        <v>80.25</v>
      </c>
      <c r="CO6" s="36">
        <f t="shared" si="10"/>
        <v>78.92</v>
      </c>
      <c r="CP6" s="36">
        <f t="shared" si="10"/>
        <v>82.04</v>
      </c>
      <c r="CQ6" s="36">
        <f t="shared" si="10"/>
        <v>48.36</v>
      </c>
      <c r="CR6" s="36">
        <f t="shared" si="10"/>
        <v>48.7</v>
      </c>
      <c r="CS6" s="36">
        <f t="shared" si="10"/>
        <v>46.9</v>
      </c>
      <c r="CT6" s="36">
        <f t="shared" si="10"/>
        <v>47.95</v>
      </c>
      <c r="CU6" s="36">
        <f t="shared" si="10"/>
        <v>48.26</v>
      </c>
      <c r="CV6" s="35" t="str">
        <f>IF(CV7="","",IF(CV7="-","【-】","【"&amp;SUBSTITUTE(TEXT(CV7,"#,##0.00"),"-","△")&amp;"】"))</f>
        <v>【55.95】</v>
      </c>
      <c r="CW6" s="36">
        <f>IF(CW7="",NA(),CW7)</f>
        <v>51.48</v>
      </c>
      <c r="CX6" s="36">
        <f t="shared" ref="CX6:DF6" si="11">IF(CX7="",NA(),CX7)</f>
        <v>66.91</v>
      </c>
      <c r="CY6" s="36">
        <f t="shared" si="11"/>
        <v>62.4</v>
      </c>
      <c r="CZ6" s="36">
        <f t="shared" si="11"/>
        <v>55.97</v>
      </c>
      <c r="DA6" s="36">
        <f t="shared" si="11"/>
        <v>48.01</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0.31</v>
      </c>
      <c r="EE6" s="36">
        <f t="shared" ref="EE6:EM6" si="14">IF(EE7="",NA(),EE7)</f>
        <v>0.57999999999999996</v>
      </c>
      <c r="EF6" s="36">
        <f t="shared" si="14"/>
        <v>0.84</v>
      </c>
      <c r="EG6" s="36">
        <f t="shared" si="14"/>
        <v>0.2</v>
      </c>
      <c r="EH6" s="36">
        <f t="shared" si="14"/>
        <v>0.62</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202126</v>
      </c>
      <c r="D7" s="38">
        <v>47</v>
      </c>
      <c r="E7" s="38">
        <v>1</v>
      </c>
      <c r="F7" s="38">
        <v>0</v>
      </c>
      <c r="G7" s="38">
        <v>0</v>
      </c>
      <c r="H7" s="38" t="s">
        <v>96</v>
      </c>
      <c r="I7" s="38" t="s">
        <v>97</v>
      </c>
      <c r="J7" s="38" t="s">
        <v>98</v>
      </c>
      <c r="K7" s="38" t="s">
        <v>99</v>
      </c>
      <c r="L7" s="38" t="s">
        <v>100</v>
      </c>
      <c r="M7" s="38" t="s">
        <v>101</v>
      </c>
      <c r="N7" s="39" t="s">
        <v>102</v>
      </c>
      <c r="O7" s="39" t="s">
        <v>103</v>
      </c>
      <c r="P7" s="39">
        <v>6.16</v>
      </c>
      <c r="Q7" s="39">
        <v>3450</v>
      </c>
      <c r="R7" s="39">
        <v>27672</v>
      </c>
      <c r="S7" s="39">
        <v>565.15</v>
      </c>
      <c r="T7" s="39">
        <v>48.96</v>
      </c>
      <c r="U7" s="39">
        <v>1690</v>
      </c>
      <c r="V7" s="39">
        <v>10.7</v>
      </c>
      <c r="W7" s="39">
        <v>157.94</v>
      </c>
      <c r="X7" s="39">
        <v>77.02</v>
      </c>
      <c r="Y7" s="39">
        <v>64.73</v>
      </c>
      <c r="Z7" s="39">
        <v>70.09</v>
      </c>
      <c r="AA7" s="39">
        <v>65.739999999999995</v>
      </c>
      <c r="AB7" s="39">
        <v>62.58</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1509</v>
      </c>
      <c r="BF7" s="39">
        <v>1500.26</v>
      </c>
      <c r="BG7" s="39">
        <v>1465.92</v>
      </c>
      <c r="BH7" s="39">
        <v>1326.21</v>
      </c>
      <c r="BI7" s="39">
        <v>1186.9000000000001</v>
      </c>
      <c r="BJ7" s="39">
        <v>1486.62</v>
      </c>
      <c r="BK7" s="39">
        <v>1510.14</v>
      </c>
      <c r="BL7" s="39">
        <v>1595.62</v>
      </c>
      <c r="BM7" s="39">
        <v>1302.33</v>
      </c>
      <c r="BN7" s="39">
        <v>1274.21</v>
      </c>
      <c r="BO7" s="39">
        <v>1074.1400000000001</v>
      </c>
      <c r="BP7" s="39">
        <v>28.41</v>
      </c>
      <c r="BQ7" s="39">
        <v>30.42</v>
      </c>
      <c r="BR7" s="39">
        <v>25.81</v>
      </c>
      <c r="BS7" s="39">
        <v>29.57</v>
      </c>
      <c r="BT7" s="39">
        <v>30.45</v>
      </c>
      <c r="BU7" s="39">
        <v>24.39</v>
      </c>
      <c r="BV7" s="39">
        <v>22.67</v>
      </c>
      <c r="BW7" s="39">
        <v>37.92</v>
      </c>
      <c r="BX7" s="39">
        <v>40.89</v>
      </c>
      <c r="BY7" s="39">
        <v>41.25</v>
      </c>
      <c r="BZ7" s="39">
        <v>54.36</v>
      </c>
      <c r="CA7" s="39">
        <v>711.87</v>
      </c>
      <c r="CB7" s="39">
        <v>621.80999999999995</v>
      </c>
      <c r="CC7" s="39">
        <v>726.65</v>
      </c>
      <c r="CD7" s="39">
        <v>738.65</v>
      </c>
      <c r="CE7" s="39">
        <v>735.33</v>
      </c>
      <c r="CF7" s="39">
        <v>734.18</v>
      </c>
      <c r="CG7" s="39">
        <v>789.62</v>
      </c>
      <c r="CH7" s="39">
        <v>423.18</v>
      </c>
      <c r="CI7" s="39">
        <v>383.2</v>
      </c>
      <c r="CJ7" s="39">
        <v>383.25</v>
      </c>
      <c r="CK7" s="39">
        <v>296.39999999999998</v>
      </c>
      <c r="CL7" s="39">
        <v>95.81</v>
      </c>
      <c r="CM7" s="39">
        <v>74.959999999999994</v>
      </c>
      <c r="CN7" s="39">
        <v>80.25</v>
      </c>
      <c r="CO7" s="39">
        <v>78.92</v>
      </c>
      <c r="CP7" s="39">
        <v>82.04</v>
      </c>
      <c r="CQ7" s="39">
        <v>48.36</v>
      </c>
      <c r="CR7" s="39">
        <v>48.7</v>
      </c>
      <c r="CS7" s="39">
        <v>46.9</v>
      </c>
      <c r="CT7" s="39">
        <v>47.95</v>
      </c>
      <c r="CU7" s="39">
        <v>48.26</v>
      </c>
      <c r="CV7" s="39">
        <v>55.95</v>
      </c>
      <c r="CW7" s="39">
        <v>51.48</v>
      </c>
      <c r="CX7" s="39">
        <v>66.91</v>
      </c>
      <c r="CY7" s="39">
        <v>62.4</v>
      </c>
      <c r="CZ7" s="39">
        <v>55.97</v>
      </c>
      <c r="DA7" s="39">
        <v>48.01</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0.31</v>
      </c>
      <c r="EE7" s="39">
        <v>0.57999999999999996</v>
      </c>
      <c r="EF7" s="39">
        <v>0.84</v>
      </c>
      <c r="EG7" s="39">
        <v>0.2</v>
      </c>
      <c r="EH7" s="39">
        <v>0.62</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2019-12-05T04:37:16Z</dcterms:created>
  <dcterms:modified xsi:type="dcterms:W3CDTF">2020-03-02T06:53:51Z</dcterms:modified>
  <cp:category/>
</cp:coreProperties>
</file>