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10　北信地域振興局\202118 中野市\"/>
    </mc:Choice>
  </mc:AlternateContent>
  <workbookProtection workbookAlgorithmName="SHA-512" workbookHashValue="3UIJ/16axVXdRZhmJlcd0XprJ1nn0Pk3Bu3u0mJqHb3nsmKfnXOoEFVXm76b0OLR7Wv2v3mDjvTmC+95WlSDUQ==" workbookSaltValue="32Qvrz8ip22yaTCBprjFRA==" workbookSpinCount="100000" lockStructure="1"/>
  <bookViews>
    <workbookView xWindow="8055" yWindow="-15" windowWidth="7140" windowHeight="123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I10" i="4"/>
  <c r="BB8" i="4"/>
  <c r="AT8" i="4"/>
  <c r="W8" i="4"/>
  <c r="P8" i="4"/>
  <c r="B6" i="4"/>
  <c r="C10" i="5" l="1"/>
  <c r="D10" i="5"/>
  <c r="E10" i="5"/>
  <c r="B10" i="5"/>
</calcChain>
</file>

<file path=xl/sharedStrings.xml><?xml version="1.0" encoding="utf-8"?>
<sst xmlns="http://schemas.openxmlformats.org/spreadsheetml/2006/main" count="267" uniqueCount="111">
  <si>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</si>
  <si>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</si>
  <si>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</si>
  <si>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</si>
  <si>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</si>
  <si>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</si>
  <si>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</si>
  <si>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</si>
  <si>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</si>
  <si>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</si>
  <si>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</si>
  <si>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</si>
  <si>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</si>
  <si>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</si>
  <si>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</si>
  <si>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</si>
  <si>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</si>
  <si>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</si>
  <si>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</si>
  <si>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</si>
  <si>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</si>
  <si>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</si>
  <si>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</si>
  <si>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</si>
  <si>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</si>
  <si>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</si>
  <si>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</si>
  <si>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</si>
  <si>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</si>
  <si>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</si>
  <si>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</si>
  <si>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</si>
  <si>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</si>
  <si>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</si>
  <si>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</si>
  <si>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</si>
  <si>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</si>
  <si>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</si>
  <si>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</si>
  <si>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</si>
  <si>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</si>
  <si>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</si>
  <si>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</si>
  <si>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</si>
  <si>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</si>
  <si>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</si>
  <si>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</si>
  <si>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</si>
  <si>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</si>
  <si>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</si>
  <si>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</si>
  <si>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</si>
  <si>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</si>
  <si>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</si>
  <si>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</si>
  <si>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</si>
  <si>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</si>
  <si>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</si>
  <si>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</si>
  <si>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</si>
  <si>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</si>
  <si>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</si>
  <si>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</si>
  <si>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</si>
  <si>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</si>
  <si>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</si>
  <si>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</si>
  <si>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</si>
  <si>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</si>
  <si>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</si>
  <si>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</si>
  <si>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</si>
  <si>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</si>
  <si>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</si>
  <si>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</si>
  <si>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</si>
  <si>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</si>
  <si>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</si>
  <si>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</si>
  <si>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</si>
  <si>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</si>
  <si>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</si>
  <si>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</si>
  <si>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</si>
  <si>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</si>
  <si>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</si>
  <si>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</si>
  <si>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</si>
  <si>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</si>
  <si>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</si>
  <si>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</si>
  <si>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</si>
  <si>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</si>
  <si>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</si>
  <si>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</si>
  <si>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</si>
  <si>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中野市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</si>
  <si>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</si>
  <si>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</si>
  <si>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</si>
  <si>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</si>
  <si>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</si>
  <si>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</si>
  <si>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</si>
  <si>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</si>
  <si>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</si>
  <si>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</si>
  <si>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</si>
  <si>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農業集落排水事業は施設数も多く集中的に整備を行い供用開始をしている。また、供用開始20年未満の施設もあり現在のところ維持管理経費については比較的抑えられている施設もあるが、今後は維持管理経費についても増加すると見込まれる。
・人口減少等により施設の統廃合を進めており維持管理経費を削減及び更新費用の削減を図っていく。
</t>
    <rPh sb="1" eb="7">
      <t>ノウギョウシュウラクハイスイ</t>
    </rPh>
    <rPh sb="7" eb="9">
      <t>ジギョウ</t>
    </rPh>
    <rPh sb="10" eb="12">
      <t>シセツ</t>
    </rPh>
    <rPh sb="12" eb="13">
      <t>スウ</t>
    </rPh>
    <rPh sb="14" eb="15">
      <t>オオ</t>
    </rPh>
    <rPh sb="16" eb="19">
      <t>シュウチュウテキ</t>
    </rPh>
    <rPh sb="20" eb="22">
      <t>セイビ</t>
    </rPh>
    <rPh sb="23" eb="24">
      <t>オコナ</t>
    </rPh>
    <rPh sb="25" eb="27">
      <t>キョウヨウ</t>
    </rPh>
    <rPh sb="27" eb="29">
      <t>カイシ</t>
    </rPh>
    <rPh sb="38" eb="40">
      <t>キョウヨウ</t>
    </rPh>
    <rPh sb="40" eb="42">
      <t>カイシ</t>
    </rPh>
    <rPh sb="44" eb="45">
      <t>ネン</t>
    </rPh>
    <rPh sb="45" eb="47">
      <t>ミマン</t>
    </rPh>
    <rPh sb="48" eb="50">
      <t>シセツ</t>
    </rPh>
    <rPh sb="80" eb="82">
      <t>シセツ</t>
    </rPh>
    <rPh sb="87" eb="89">
      <t>コンゴ</t>
    </rPh>
    <rPh sb="90" eb="92">
      <t>イジ</t>
    </rPh>
    <rPh sb="92" eb="94">
      <t>カンリ</t>
    </rPh>
    <rPh sb="94" eb="96">
      <t>ケイヒ</t>
    </rPh>
    <rPh sb="101" eb="103">
      <t>ゾウカ</t>
    </rPh>
    <rPh sb="106" eb="108">
      <t>ミコ</t>
    </rPh>
    <rPh sb="114" eb="116">
      <t>ジンコウ</t>
    </rPh>
    <rPh sb="116" eb="118">
      <t>ゲンショウ</t>
    </rPh>
    <rPh sb="118" eb="119">
      <t>トウ</t>
    </rPh>
    <rPh sb="143" eb="144">
      <t>オヨ</t>
    </rPh>
    <rPh sb="145" eb="147">
      <t>コウシン</t>
    </rPh>
    <rPh sb="147" eb="149">
      <t>ヒヨウ</t>
    </rPh>
    <rPh sb="150" eb="152">
      <t>サクゲン</t>
    </rPh>
    <rPh sb="153" eb="154">
      <t>ハカ</t>
    </rPh>
    <phoneticPr fontId="4"/>
  </si>
  <si>
    <t>・今後は維持管理経費の増加や人口減少等による施設利用率の低下が見込まれることから、公共下水道事業や特定環境保全公共下水道事業の処理施設との統合を進めており、処理場の更新等に係る経費の削減を図っていく必要がある。</t>
    <rPh sb="1" eb="3">
      <t>コンゴ</t>
    </rPh>
    <rPh sb="4" eb="6">
      <t>イジ</t>
    </rPh>
    <rPh sb="6" eb="8">
      <t>カンリ</t>
    </rPh>
    <rPh sb="8" eb="10">
      <t>ケイヒ</t>
    </rPh>
    <rPh sb="11" eb="13">
      <t>ゾウカ</t>
    </rPh>
    <rPh sb="14" eb="16">
      <t>ジンコウ</t>
    </rPh>
    <rPh sb="16" eb="18">
      <t>ゲンショウ</t>
    </rPh>
    <rPh sb="18" eb="19">
      <t>トウ</t>
    </rPh>
    <rPh sb="22" eb="24">
      <t>シセツ</t>
    </rPh>
    <rPh sb="24" eb="27">
      <t>リヨウリツ</t>
    </rPh>
    <rPh sb="28" eb="30">
      <t>テイカ</t>
    </rPh>
    <rPh sb="31" eb="33">
      <t>ミコ</t>
    </rPh>
    <rPh sb="41" eb="43">
      <t>コウキョウ</t>
    </rPh>
    <rPh sb="43" eb="46">
      <t>ゲスイドウ</t>
    </rPh>
    <rPh sb="46" eb="48">
      <t>ジギョウ</t>
    </rPh>
    <rPh sb="49" eb="51">
      <t>トクテイ</t>
    </rPh>
    <rPh sb="51" eb="53">
      <t>カンキョウ</t>
    </rPh>
    <rPh sb="53" eb="55">
      <t>ホゼン</t>
    </rPh>
    <rPh sb="55" eb="57">
      <t>コウキョウ</t>
    </rPh>
    <rPh sb="57" eb="60">
      <t>ゲスイドウ</t>
    </rPh>
    <rPh sb="60" eb="62">
      <t>ジギョウ</t>
    </rPh>
    <rPh sb="63" eb="65">
      <t>ショリ</t>
    </rPh>
    <rPh sb="65" eb="67">
      <t>シセツ</t>
    </rPh>
    <rPh sb="69" eb="71">
      <t>トウゴウ</t>
    </rPh>
    <rPh sb="72" eb="73">
      <t>スス</t>
    </rPh>
    <rPh sb="78" eb="81">
      <t>ショリジョウ</t>
    </rPh>
    <rPh sb="82" eb="84">
      <t>コウシン</t>
    </rPh>
    <rPh sb="84" eb="85">
      <t>トウ</t>
    </rPh>
    <rPh sb="86" eb="87">
      <t>カカ</t>
    </rPh>
    <rPh sb="88" eb="90">
      <t>ケイヒ</t>
    </rPh>
    <rPh sb="91" eb="93">
      <t>サクゲン</t>
    </rPh>
    <rPh sb="94" eb="95">
      <t>ハカ</t>
    </rPh>
    <rPh sb="99" eb="101">
      <t>ヒツヨウ</t>
    </rPh>
    <phoneticPr fontId="4"/>
  </si>
  <si>
    <t xml:space="preserve">・企業債による負債の他、繰延収益の長期前受金が多額であることから累積欠損金が発生している。1年以内に支払う債務に対して下水道使用料等の収益の見込みが下回ってしまい経費回収率が多少ではあるが下がり、汚水処理原価が上がってしまった。また、流動資産の増加がみられなかったが、企業債等の流動負債を賄えたため流動比率が上がった。今後は、経営戦略等で使用料の改定も視野に入れながら流動資産の増加、また収益性の向上を目指し経営改善を図る。
</t>
    <rPh sb="46" eb="47">
      <t>ネン</t>
    </rPh>
    <rPh sb="47" eb="49">
      <t>イナイ</t>
    </rPh>
    <rPh sb="50" eb="52">
      <t>シハラ</t>
    </rPh>
    <rPh sb="53" eb="55">
      <t>サイム</t>
    </rPh>
    <rPh sb="56" eb="57">
      <t>タイ</t>
    </rPh>
    <rPh sb="59" eb="62">
      <t>ゲスイドウ</t>
    </rPh>
    <rPh sb="62" eb="65">
      <t>シヨウリョウ</t>
    </rPh>
    <rPh sb="65" eb="66">
      <t>トウ</t>
    </rPh>
    <rPh sb="67" eb="69">
      <t>シュウエキ</t>
    </rPh>
    <rPh sb="70" eb="72">
      <t>ミコミ</t>
    </rPh>
    <rPh sb="74" eb="76">
      <t>シタマワ</t>
    </rPh>
    <rPh sb="81" eb="83">
      <t>ケイヒ</t>
    </rPh>
    <rPh sb="83" eb="85">
      <t>カイシュウ</t>
    </rPh>
    <rPh sb="85" eb="86">
      <t>リツ</t>
    </rPh>
    <rPh sb="87" eb="89">
      <t>タショウ</t>
    </rPh>
    <rPh sb="94" eb="95">
      <t>サ</t>
    </rPh>
    <rPh sb="98" eb="100">
      <t>オスイ</t>
    </rPh>
    <rPh sb="100" eb="102">
      <t>ショリ</t>
    </rPh>
    <rPh sb="102" eb="104">
      <t>ゲンカ</t>
    </rPh>
    <rPh sb="105" eb="106">
      <t>ア</t>
    </rPh>
    <rPh sb="117" eb="119">
      <t>リュウドウ</t>
    </rPh>
    <rPh sb="119" eb="121">
      <t>シサン</t>
    </rPh>
    <rPh sb="122" eb="124">
      <t>ゾウカ</t>
    </rPh>
    <rPh sb="134" eb="136">
      <t>キギョウ</t>
    </rPh>
    <rPh sb="136" eb="137">
      <t>サイ</t>
    </rPh>
    <rPh sb="137" eb="138">
      <t>トウ</t>
    </rPh>
    <rPh sb="139" eb="141">
      <t>リュウドウ</t>
    </rPh>
    <rPh sb="141" eb="143">
      <t>フサイ</t>
    </rPh>
    <rPh sb="144" eb="145">
      <t>マカナ</t>
    </rPh>
    <rPh sb="149" eb="151">
      <t>リュウドウ</t>
    </rPh>
    <rPh sb="151" eb="153">
      <t>ヒリツ</t>
    </rPh>
    <rPh sb="154" eb="155">
      <t>ア</t>
    </rPh>
    <rPh sb="159" eb="161">
      <t>コンゴ</t>
    </rPh>
    <rPh sb="184" eb="186">
      <t>リュウドウ</t>
    </rPh>
    <rPh sb="186" eb="188">
      <t>シサン</t>
    </rPh>
    <rPh sb="189" eb="19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</si>
</sst>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DBE-4FFD-83C6-045E6FB06B50}"/>
            </c:ext>
          </c:extLst>
        </c:ser>
        <c:dLbls>
          <c:showLegendKey val="0"/>
          <c:showVal val="0"/>
          <c:showCatName val="0"/>
          <c:showSerName val="0"/>
          <c:showPercent val="0"/>
          <c:showBubbleSize val="0"/>
        </c:dLbls>
        <c:gapWidth val="150"/>
        <c:axId val="100190080"/>
        <c:axId val="10096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2.0499999999999998</c:v>
                </c:pt>
                <c:pt idx="3">
                  <c:v>0.01</c:v>
                </c:pt>
                <c:pt idx="4">
                  <c:v>0.01</c:v>
                </c:pt>
              </c:numCache>
            </c:numRef>
          </c:val>
          <c:smooth val="0"/>
          <c:extLst>
            <c:ext xmlns:c16="http://schemas.microsoft.com/office/drawing/2014/chart" uri="{C3380CC4-5D6E-409C-BE32-E72D297353CC}">
              <c16:uniqueId val="{00000001-BDBE-4FFD-83C6-045E6FB06B50}"/>
            </c:ext>
          </c:extLst>
        </c:ser>
        <c:dLbls>
          <c:showLegendKey val="0"/>
          <c:showVal val="0"/>
          <c:showCatName val="0"/>
          <c:showSerName val="0"/>
          <c:showPercent val="0"/>
          <c:showBubbleSize val="0"/>
        </c:dLbls>
        <c:marker val="1"/>
        <c:smooth val="0"/>
        <c:axId val="100190080"/>
        <c:axId val="100962304"/>
      </c:lineChart>
      <c:dateAx>
        <c:axId val="100190080"/>
        <c:scaling>
          <c:orientation val="minMax"/>
        </c:scaling>
        <c:delete val="1"/>
        <c:axPos val="b"/>
        <c:numFmt formatCode="ge" sourceLinked="1"/>
        <c:majorTickMark val="none"/>
        <c:minorTickMark val="none"/>
        <c:tickLblPos val="none"/>
        <c:crossAx val="100962304"/>
        <c:crosses val="autoZero"/>
        <c:auto val="1"/>
        <c:lblOffset val="100"/>
        <c:baseTimeUnit val="years"/>
      </c:dateAx>
      <c:valAx>
        <c:axId val="10096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44.12</c:v>
                </c:pt>
                <c:pt idx="3">
                  <c:v>45.26</c:v>
                </c:pt>
                <c:pt idx="4">
                  <c:v>44.57</c:v>
                </c:pt>
              </c:numCache>
            </c:numRef>
          </c:val>
          <c:extLst>
            <c:ext xmlns:c16="http://schemas.microsoft.com/office/drawing/2014/chart" uri="{C3380CC4-5D6E-409C-BE32-E72D297353CC}">
              <c16:uniqueId val="{00000000-4B67-424A-BEDE-770BC0DDEA88}"/>
            </c:ext>
          </c:extLst>
        </c:ser>
        <c:dLbls>
          <c:showLegendKey val="0"/>
          <c:showVal val="0"/>
          <c:showCatName val="0"/>
          <c:showSerName val="0"/>
          <c:showPercent val="0"/>
          <c:showBubbleSize val="0"/>
        </c:dLbls>
        <c:gapWidth val="150"/>
        <c:axId val="100146176"/>
        <c:axId val="10016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60.65</c:v>
                </c:pt>
                <c:pt idx="3">
                  <c:v>51.75</c:v>
                </c:pt>
                <c:pt idx="4">
                  <c:v>50.68</c:v>
                </c:pt>
              </c:numCache>
            </c:numRef>
          </c:val>
          <c:smooth val="0"/>
          <c:extLst>
            <c:ext xmlns:c16="http://schemas.microsoft.com/office/drawing/2014/chart" uri="{C3380CC4-5D6E-409C-BE32-E72D297353CC}">
              <c16:uniqueId val="{00000001-4B67-424A-BEDE-770BC0DDEA88}"/>
            </c:ext>
          </c:extLst>
        </c:ser>
        <c:dLbls>
          <c:showLegendKey val="0"/>
          <c:showVal val="0"/>
          <c:showCatName val="0"/>
          <c:showSerName val="0"/>
          <c:showPercent val="0"/>
          <c:showBubbleSize val="0"/>
        </c:dLbls>
        <c:marker val="1"/>
        <c:smooth val="0"/>
        <c:axId val="100146176"/>
        <c:axId val="100164736"/>
      </c:lineChart>
      <c:dateAx>
        <c:axId val="100146176"/>
        <c:scaling>
          <c:orientation val="minMax"/>
        </c:scaling>
        <c:delete val="1"/>
        <c:axPos val="b"/>
        <c:numFmt formatCode="ge" sourceLinked="1"/>
        <c:majorTickMark val="none"/>
        <c:minorTickMark val="none"/>
        <c:tickLblPos val="none"/>
        <c:crossAx val="100164736"/>
        <c:crosses val="autoZero"/>
        <c:auto val="1"/>
        <c:lblOffset val="100"/>
        <c:baseTimeUnit val="years"/>
      </c:dateAx>
      <c:valAx>
        <c:axId val="10016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83.25</c:v>
                </c:pt>
                <c:pt idx="3">
                  <c:v>83.74</c:v>
                </c:pt>
                <c:pt idx="4">
                  <c:v>84.17</c:v>
                </c:pt>
              </c:numCache>
            </c:numRef>
          </c:val>
          <c:extLst>
            <c:ext xmlns:c16="http://schemas.microsoft.com/office/drawing/2014/chart" uri="{C3380CC4-5D6E-409C-BE32-E72D297353CC}">
              <c16:uniqueId val="{00000000-3CAF-4843-B100-A057B817B8F7}"/>
            </c:ext>
          </c:extLst>
        </c:ser>
        <c:dLbls>
          <c:showLegendKey val="0"/>
          <c:showVal val="0"/>
          <c:showCatName val="0"/>
          <c:showSerName val="0"/>
          <c:showPercent val="0"/>
          <c:showBubbleSize val="0"/>
        </c:dLbls>
        <c:gapWidth val="150"/>
        <c:axId val="100199808"/>
        <c:axId val="10020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84.58</c:v>
                </c:pt>
                <c:pt idx="3">
                  <c:v>84.84</c:v>
                </c:pt>
                <c:pt idx="4">
                  <c:v>84.86</c:v>
                </c:pt>
              </c:numCache>
            </c:numRef>
          </c:val>
          <c:smooth val="0"/>
          <c:extLst>
            <c:ext xmlns:c16="http://schemas.microsoft.com/office/drawing/2014/chart" uri="{C3380CC4-5D6E-409C-BE32-E72D297353CC}">
              <c16:uniqueId val="{00000001-3CAF-4843-B100-A057B817B8F7}"/>
            </c:ext>
          </c:extLst>
        </c:ser>
        <c:dLbls>
          <c:showLegendKey val="0"/>
          <c:showVal val="0"/>
          <c:showCatName val="0"/>
          <c:showSerName val="0"/>
          <c:showPercent val="0"/>
          <c:showBubbleSize val="0"/>
        </c:dLbls>
        <c:marker val="1"/>
        <c:smooth val="0"/>
        <c:axId val="100199808"/>
        <c:axId val="100201984"/>
      </c:lineChart>
      <c:dateAx>
        <c:axId val="100199808"/>
        <c:scaling>
          <c:orientation val="minMax"/>
        </c:scaling>
        <c:delete val="1"/>
        <c:axPos val="b"/>
        <c:numFmt formatCode="ge" sourceLinked="1"/>
        <c:majorTickMark val="none"/>
        <c:minorTickMark val="none"/>
        <c:tickLblPos val="none"/>
        <c:crossAx val="100201984"/>
        <c:crosses val="autoZero"/>
        <c:auto val="1"/>
        <c:lblOffset val="100"/>
        <c:baseTimeUnit val="years"/>
      </c:dateAx>
      <c:valAx>
        <c:axId val="1002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103.73</c:v>
                </c:pt>
                <c:pt idx="3">
                  <c:v>107.38</c:v>
                </c:pt>
                <c:pt idx="4">
                  <c:v>109.24</c:v>
                </c:pt>
              </c:numCache>
            </c:numRef>
          </c:val>
          <c:extLst>
            <c:ext xmlns:c16="http://schemas.microsoft.com/office/drawing/2014/chart" uri="{C3380CC4-5D6E-409C-BE32-E72D297353CC}">
              <c16:uniqueId val="{00000000-5B16-42CC-B98D-3421EE30A6BB}"/>
            </c:ext>
          </c:extLst>
        </c:ser>
        <c:dLbls>
          <c:showLegendKey val="0"/>
          <c:showVal val="0"/>
          <c:showCatName val="0"/>
          <c:showSerName val="0"/>
          <c:showPercent val="0"/>
          <c:showBubbleSize val="0"/>
        </c:dLbls>
        <c:gapWidth val="150"/>
        <c:axId val="98275328"/>
        <c:axId val="9827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99.66</c:v>
                </c:pt>
                <c:pt idx="3">
                  <c:v>100.95</c:v>
                </c:pt>
                <c:pt idx="4">
                  <c:v>101.77</c:v>
                </c:pt>
              </c:numCache>
            </c:numRef>
          </c:val>
          <c:smooth val="0"/>
          <c:extLst>
            <c:ext xmlns:c16="http://schemas.microsoft.com/office/drawing/2014/chart" uri="{C3380CC4-5D6E-409C-BE32-E72D297353CC}">
              <c16:uniqueId val="{00000001-5B16-42CC-B98D-3421EE30A6BB}"/>
            </c:ext>
          </c:extLst>
        </c:ser>
        <c:dLbls>
          <c:showLegendKey val="0"/>
          <c:showVal val="0"/>
          <c:showCatName val="0"/>
          <c:showSerName val="0"/>
          <c:showPercent val="0"/>
          <c:showBubbleSize val="0"/>
        </c:dLbls>
        <c:marker val="1"/>
        <c:smooth val="0"/>
        <c:axId val="98275328"/>
        <c:axId val="98277248"/>
      </c:lineChart>
      <c:dateAx>
        <c:axId val="98275328"/>
        <c:scaling>
          <c:orientation val="minMax"/>
        </c:scaling>
        <c:delete val="1"/>
        <c:axPos val="b"/>
        <c:numFmt formatCode="ge" sourceLinked="1"/>
        <c:majorTickMark val="none"/>
        <c:minorTickMark val="none"/>
        <c:tickLblPos val="none"/>
        <c:crossAx val="98277248"/>
        <c:crosses val="autoZero"/>
        <c:auto val="1"/>
        <c:lblOffset val="100"/>
        <c:baseTimeUnit val="years"/>
      </c:dateAx>
      <c:valAx>
        <c:axId val="982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4.3099999999999996</c:v>
                </c:pt>
                <c:pt idx="3">
                  <c:v>7.94</c:v>
                </c:pt>
                <c:pt idx="4">
                  <c:v>11.37</c:v>
                </c:pt>
              </c:numCache>
            </c:numRef>
          </c:val>
          <c:extLst>
            <c:ext xmlns:c16="http://schemas.microsoft.com/office/drawing/2014/chart" uri="{C3380CC4-5D6E-409C-BE32-E72D297353CC}">
              <c16:uniqueId val="{00000000-FB90-4C93-92EA-822C0975B96B}"/>
            </c:ext>
          </c:extLst>
        </c:ser>
        <c:dLbls>
          <c:showLegendKey val="0"/>
          <c:showVal val="0"/>
          <c:showCatName val="0"/>
          <c:showSerName val="0"/>
          <c:showPercent val="0"/>
          <c:showBubbleSize val="0"/>
        </c:dLbls>
        <c:gapWidth val="150"/>
        <c:axId val="98292096"/>
        <c:axId val="9829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22.9</c:v>
                </c:pt>
                <c:pt idx="3">
                  <c:v>24.87</c:v>
                </c:pt>
                <c:pt idx="4">
                  <c:v>24.13</c:v>
                </c:pt>
              </c:numCache>
            </c:numRef>
          </c:val>
          <c:smooth val="0"/>
          <c:extLst>
            <c:ext xmlns:c16="http://schemas.microsoft.com/office/drawing/2014/chart" uri="{C3380CC4-5D6E-409C-BE32-E72D297353CC}">
              <c16:uniqueId val="{00000001-FB90-4C93-92EA-822C0975B96B}"/>
            </c:ext>
          </c:extLst>
        </c:ser>
        <c:dLbls>
          <c:showLegendKey val="0"/>
          <c:showVal val="0"/>
          <c:showCatName val="0"/>
          <c:showSerName val="0"/>
          <c:showPercent val="0"/>
          <c:showBubbleSize val="0"/>
        </c:dLbls>
        <c:marker val="1"/>
        <c:smooth val="0"/>
        <c:axId val="98292096"/>
        <c:axId val="98294016"/>
      </c:lineChart>
      <c:dateAx>
        <c:axId val="98292096"/>
        <c:scaling>
          <c:orientation val="minMax"/>
        </c:scaling>
        <c:delete val="1"/>
        <c:axPos val="b"/>
        <c:numFmt formatCode="ge" sourceLinked="1"/>
        <c:majorTickMark val="none"/>
        <c:minorTickMark val="none"/>
        <c:tickLblPos val="none"/>
        <c:crossAx val="98294016"/>
        <c:crosses val="autoZero"/>
        <c:auto val="1"/>
        <c:lblOffset val="100"/>
        <c:baseTimeUnit val="years"/>
      </c:dateAx>
      <c:valAx>
        <c:axId val="9829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9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03A-4898-A1F8-A7B8BE831794}"/>
            </c:ext>
          </c:extLst>
        </c:ser>
        <c:dLbls>
          <c:showLegendKey val="0"/>
          <c:showVal val="0"/>
          <c:showCatName val="0"/>
          <c:showSerName val="0"/>
          <c:showPercent val="0"/>
          <c:showBubbleSize val="0"/>
        </c:dLbls>
        <c:gapWidth val="150"/>
        <c:axId val="99496704"/>
        <c:axId val="9949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03A-4898-A1F8-A7B8BE831794}"/>
            </c:ext>
          </c:extLst>
        </c:ser>
        <c:dLbls>
          <c:showLegendKey val="0"/>
          <c:showVal val="0"/>
          <c:showCatName val="0"/>
          <c:showSerName val="0"/>
          <c:showPercent val="0"/>
          <c:showBubbleSize val="0"/>
        </c:dLbls>
        <c:marker val="1"/>
        <c:smooth val="0"/>
        <c:axId val="99496704"/>
        <c:axId val="99498624"/>
      </c:lineChart>
      <c:dateAx>
        <c:axId val="99496704"/>
        <c:scaling>
          <c:orientation val="minMax"/>
        </c:scaling>
        <c:delete val="1"/>
        <c:axPos val="b"/>
        <c:numFmt formatCode="ge" sourceLinked="1"/>
        <c:majorTickMark val="none"/>
        <c:minorTickMark val="none"/>
        <c:tickLblPos val="none"/>
        <c:crossAx val="99498624"/>
        <c:crosses val="autoZero"/>
        <c:auto val="1"/>
        <c:lblOffset val="100"/>
        <c:baseTimeUnit val="years"/>
      </c:dateAx>
      <c:valAx>
        <c:axId val="9949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423.38</c:v>
                </c:pt>
                <c:pt idx="3">
                  <c:v>502.67</c:v>
                </c:pt>
                <c:pt idx="4">
                  <c:v>460.36</c:v>
                </c:pt>
              </c:numCache>
            </c:numRef>
          </c:val>
          <c:extLst>
            <c:ext xmlns:c16="http://schemas.microsoft.com/office/drawing/2014/chart" uri="{C3380CC4-5D6E-409C-BE32-E72D297353CC}">
              <c16:uniqueId val="{00000000-3F96-4FDC-BC71-559C73BA9B43}"/>
            </c:ext>
          </c:extLst>
        </c:ser>
        <c:dLbls>
          <c:showLegendKey val="0"/>
          <c:showVal val="0"/>
          <c:showCatName val="0"/>
          <c:showSerName val="0"/>
          <c:showPercent val="0"/>
          <c:showBubbleSize val="0"/>
        </c:dLbls>
        <c:gapWidth val="150"/>
        <c:axId val="99521664"/>
        <c:axId val="9952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225.39</c:v>
                </c:pt>
                <c:pt idx="3">
                  <c:v>224.04</c:v>
                </c:pt>
                <c:pt idx="4">
                  <c:v>227.4</c:v>
                </c:pt>
              </c:numCache>
            </c:numRef>
          </c:val>
          <c:smooth val="0"/>
          <c:extLst>
            <c:ext xmlns:c16="http://schemas.microsoft.com/office/drawing/2014/chart" uri="{C3380CC4-5D6E-409C-BE32-E72D297353CC}">
              <c16:uniqueId val="{00000001-3F96-4FDC-BC71-559C73BA9B43}"/>
            </c:ext>
          </c:extLst>
        </c:ser>
        <c:dLbls>
          <c:showLegendKey val="0"/>
          <c:showVal val="0"/>
          <c:showCatName val="0"/>
          <c:showSerName val="0"/>
          <c:showPercent val="0"/>
          <c:showBubbleSize val="0"/>
        </c:dLbls>
        <c:marker val="1"/>
        <c:smooth val="0"/>
        <c:axId val="99521664"/>
        <c:axId val="99523584"/>
      </c:lineChart>
      <c:dateAx>
        <c:axId val="99521664"/>
        <c:scaling>
          <c:orientation val="minMax"/>
        </c:scaling>
        <c:delete val="1"/>
        <c:axPos val="b"/>
        <c:numFmt formatCode="ge" sourceLinked="1"/>
        <c:majorTickMark val="none"/>
        <c:minorTickMark val="none"/>
        <c:tickLblPos val="none"/>
        <c:crossAx val="99523584"/>
        <c:crosses val="autoZero"/>
        <c:auto val="1"/>
        <c:lblOffset val="100"/>
        <c:baseTimeUnit val="years"/>
      </c:dateAx>
      <c:valAx>
        <c:axId val="995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2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3.75</c:v>
                </c:pt>
                <c:pt idx="3">
                  <c:v>7.13</c:v>
                </c:pt>
                <c:pt idx="4">
                  <c:v>22.29</c:v>
                </c:pt>
              </c:numCache>
            </c:numRef>
          </c:val>
          <c:extLst>
            <c:ext xmlns:c16="http://schemas.microsoft.com/office/drawing/2014/chart" uri="{C3380CC4-5D6E-409C-BE32-E72D297353CC}">
              <c16:uniqueId val="{00000000-B111-4E62-9E10-2FB812C4F70D}"/>
            </c:ext>
          </c:extLst>
        </c:ser>
        <c:dLbls>
          <c:showLegendKey val="0"/>
          <c:showVal val="0"/>
          <c:showCatName val="0"/>
          <c:showSerName val="0"/>
          <c:showPercent val="0"/>
          <c:showBubbleSize val="0"/>
        </c:dLbls>
        <c:gapWidth val="150"/>
        <c:axId val="99542528"/>
        <c:axId val="9954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31.84</c:v>
                </c:pt>
                <c:pt idx="3">
                  <c:v>29.91</c:v>
                </c:pt>
                <c:pt idx="4">
                  <c:v>29.54</c:v>
                </c:pt>
              </c:numCache>
            </c:numRef>
          </c:val>
          <c:smooth val="0"/>
          <c:extLst>
            <c:ext xmlns:c16="http://schemas.microsoft.com/office/drawing/2014/chart" uri="{C3380CC4-5D6E-409C-BE32-E72D297353CC}">
              <c16:uniqueId val="{00000001-B111-4E62-9E10-2FB812C4F70D}"/>
            </c:ext>
          </c:extLst>
        </c:ser>
        <c:dLbls>
          <c:showLegendKey val="0"/>
          <c:showVal val="0"/>
          <c:showCatName val="0"/>
          <c:showSerName val="0"/>
          <c:showPercent val="0"/>
          <c:showBubbleSize val="0"/>
        </c:dLbls>
        <c:marker val="1"/>
        <c:smooth val="0"/>
        <c:axId val="99542528"/>
        <c:axId val="99544448"/>
      </c:lineChart>
      <c:dateAx>
        <c:axId val="99542528"/>
        <c:scaling>
          <c:orientation val="minMax"/>
        </c:scaling>
        <c:delete val="1"/>
        <c:axPos val="b"/>
        <c:numFmt formatCode="ge" sourceLinked="1"/>
        <c:majorTickMark val="none"/>
        <c:minorTickMark val="none"/>
        <c:tickLblPos val="none"/>
        <c:crossAx val="99544448"/>
        <c:crosses val="autoZero"/>
        <c:auto val="1"/>
        <c:lblOffset val="100"/>
        <c:baseTimeUnit val="years"/>
      </c:dateAx>
      <c:valAx>
        <c:axId val="995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4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2619.92</c:v>
                </c:pt>
                <c:pt idx="3">
                  <c:v>3212.12</c:v>
                </c:pt>
                <c:pt idx="4">
                  <c:v>3103.07</c:v>
                </c:pt>
              </c:numCache>
            </c:numRef>
          </c:val>
          <c:extLst>
            <c:ext xmlns:c16="http://schemas.microsoft.com/office/drawing/2014/chart" uri="{C3380CC4-5D6E-409C-BE32-E72D297353CC}">
              <c16:uniqueId val="{00000000-668C-4BBA-AEF5-3FC10BD91D73}"/>
            </c:ext>
          </c:extLst>
        </c:ser>
        <c:dLbls>
          <c:showLegendKey val="0"/>
          <c:showVal val="0"/>
          <c:showCatName val="0"/>
          <c:showSerName val="0"/>
          <c:showPercent val="0"/>
          <c:showBubbleSize val="0"/>
        </c:dLbls>
        <c:gapWidth val="150"/>
        <c:axId val="99755904"/>
        <c:axId val="9975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974.93</c:v>
                </c:pt>
                <c:pt idx="3">
                  <c:v>855.8</c:v>
                </c:pt>
                <c:pt idx="4">
                  <c:v>789.46</c:v>
                </c:pt>
              </c:numCache>
            </c:numRef>
          </c:val>
          <c:smooth val="0"/>
          <c:extLst>
            <c:ext xmlns:c16="http://schemas.microsoft.com/office/drawing/2014/chart" uri="{C3380CC4-5D6E-409C-BE32-E72D297353CC}">
              <c16:uniqueId val="{00000001-668C-4BBA-AEF5-3FC10BD91D73}"/>
            </c:ext>
          </c:extLst>
        </c:ser>
        <c:dLbls>
          <c:showLegendKey val="0"/>
          <c:showVal val="0"/>
          <c:showCatName val="0"/>
          <c:showSerName val="0"/>
          <c:showPercent val="0"/>
          <c:showBubbleSize val="0"/>
        </c:dLbls>
        <c:marker val="1"/>
        <c:smooth val="0"/>
        <c:axId val="99755904"/>
        <c:axId val="99758080"/>
      </c:lineChart>
      <c:dateAx>
        <c:axId val="99755904"/>
        <c:scaling>
          <c:orientation val="minMax"/>
        </c:scaling>
        <c:delete val="1"/>
        <c:axPos val="b"/>
        <c:numFmt formatCode="ge" sourceLinked="1"/>
        <c:majorTickMark val="none"/>
        <c:minorTickMark val="none"/>
        <c:tickLblPos val="none"/>
        <c:crossAx val="99758080"/>
        <c:crosses val="autoZero"/>
        <c:auto val="1"/>
        <c:lblOffset val="100"/>
        <c:baseTimeUnit val="years"/>
      </c:dateAx>
      <c:valAx>
        <c:axId val="997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94.28</c:v>
                </c:pt>
                <c:pt idx="3">
                  <c:v>96.03</c:v>
                </c:pt>
                <c:pt idx="4">
                  <c:v>93.56</c:v>
                </c:pt>
              </c:numCache>
            </c:numRef>
          </c:val>
          <c:extLst>
            <c:ext xmlns:c16="http://schemas.microsoft.com/office/drawing/2014/chart" uri="{C3380CC4-5D6E-409C-BE32-E72D297353CC}">
              <c16:uniqueId val="{00000000-A63C-404A-AEDB-82167943C986}"/>
            </c:ext>
          </c:extLst>
        </c:ser>
        <c:dLbls>
          <c:showLegendKey val="0"/>
          <c:showVal val="0"/>
          <c:showCatName val="0"/>
          <c:showSerName val="0"/>
          <c:showPercent val="0"/>
          <c:showBubbleSize val="0"/>
        </c:dLbls>
        <c:gapWidth val="150"/>
        <c:axId val="99776768"/>
        <c:axId val="9977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55.32</c:v>
                </c:pt>
                <c:pt idx="3">
                  <c:v>59.8</c:v>
                </c:pt>
                <c:pt idx="4">
                  <c:v>57.77</c:v>
                </c:pt>
              </c:numCache>
            </c:numRef>
          </c:val>
          <c:smooth val="0"/>
          <c:extLst>
            <c:ext xmlns:c16="http://schemas.microsoft.com/office/drawing/2014/chart" uri="{C3380CC4-5D6E-409C-BE32-E72D297353CC}">
              <c16:uniqueId val="{00000001-A63C-404A-AEDB-82167943C986}"/>
            </c:ext>
          </c:extLst>
        </c:ser>
        <c:dLbls>
          <c:showLegendKey val="0"/>
          <c:showVal val="0"/>
          <c:showCatName val="0"/>
          <c:showSerName val="0"/>
          <c:showPercent val="0"/>
          <c:showBubbleSize val="0"/>
        </c:dLbls>
        <c:marker val="1"/>
        <c:smooth val="0"/>
        <c:axId val="99776768"/>
        <c:axId val="99778944"/>
      </c:lineChart>
      <c:dateAx>
        <c:axId val="99776768"/>
        <c:scaling>
          <c:orientation val="minMax"/>
        </c:scaling>
        <c:delete val="1"/>
        <c:axPos val="b"/>
        <c:numFmt formatCode="ge" sourceLinked="1"/>
        <c:majorTickMark val="none"/>
        <c:minorTickMark val="none"/>
        <c:tickLblPos val="none"/>
        <c:crossAx val="99778944"/>
        <c:crosses val="autoZero"/>
        <c:auto val="1"/>
        <c:lblOffset val="100"/>
        <c:baseTimeUnit val="years"/>
      </c:dateAx>
      <c:valAx>
        <c:axId val="9977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7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194.19</c:v>
                </c:pt>
                <c:pt idx="3">
                  <c:v>191.25</c:v>
                </c:pt>
                <c:pt idx="4">
                  <c:v>195.97</c:v>
                </c:pt>
              </c:numCache>
            </c:numRef>
          </c:val>
          <c:extLst>
            <c:ext xmlns:c16="http://schemas.microsoft.com/office/drawing/2014/chart" uri="{C3380CC4-5D6E-409C-BE32-E72D297353CC}">
              <c16:uniqueId val="{00000000-4B2B-4EC2-883E-4C2164E5E883}"/>
            </c:ext>
          </c:extLst>
        </c:ser>
        <c:dLbls>
          <c:showLegendKey val="0"/>
          <c:showVal val="0"/>
          <c:showCatName val="0"/>
          <c:showSerName val="0"/>
          <c:showPercent val="0"/>
          <c:showBubbleSize val="0"/>
        </c:dLbls>
        <c:gapWidth val="150"/>
        <c:axId val="99797632"/>
        <c:axId val="9980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283.17</c:v>
                </c:pt>
                <c:pt idx="3">
                  <c:v>263.76</c:v>
                </c:pt>
                <c:pt idx="4">
                  <c:v>274.35000000000002</c:v>
                </c:pt>
              </c:numCache>
            </c:numRef>
          </c:val>
          <c:smooth val="0"/>
          <c:extLst>
            <c:ext xmlns:c16="http://schemas.microsoft.com/office/drawing/2014/chart" uri="{C3380CC4-5D6E-409C-BE32-E72D297353CC}">
              <c16:uniqueId val="{00000001-4B2B-4EC2-883E-4C2164E5E883}"/>
            </c:ext>
          </c:extLst>
        </c:ser>
        <c:dLbls>
          <c:showLegendKey val="0"/>
          <c:showVal val="0"/>
          <c:showCatName val="0"/>
          <c:showSerName val="0"/>
          <c:showPercent val="0"/>
          <c:showBubbleSize val="0"/>
        </c:dLbls>
        <c:marker val="1"/>
        <c:smooth val="0"/>
        <c:axId val="99797632"/>
        <c:axId val="99808000"/>
      </c:lineChart>
      <c:dateAx>
        <c:axId val="99797632"/>
        <c:scaling>
          <c:orientation val="minMax"/>
        </c:scaling>
        <c:delete val="1"/>
        <c:axPos val="b"/>
        <c:numFmt formatCode="ge" sourceLinked="1"/>
        <c:majorTickMark val="none"/>
        <c:minorTickMark val="none"/>
        <c:tickLblPos val="none"/>
        <c:crossAx val="99808000"/>
        <c:crosses val="autoZero"/>
        <c:auto val="1"/>
        <c:lblOffset val="100"/>
        <c:baseTimeUnit val="years"/>
      </c:dateAx>
      <c:valAx>
        <c:axId val="9980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長野県　中野市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44683</v>
      </c>
      <c r="AM8" s="50"/>
      <c r="AN8" s="50"/>
      <c r="AO8" s="50"/>
      <c r="AP8" s="50"/>
      <c r="AQ8" s="50"/>
      <c r="AR8" s="50"/>
      <c r="AS8" s="50"/>
      <c r="AT8" s="45">
        <f>データ!T6</f>
        <v>112.18</v>
      </c>
      <c r="AU8" s="45"/>
      <c r="AV8" s="45"/>
      <c r="AW8" s="45"/>
      <c r="AX8" s="45"/>
      <c r="AY8" s="45"/>
      <c r="AZ8" s="45"/>
      <c r="BA8" s="45"/>
      <c r="BB8" s="45">
        <f>データ!U6</f>
        <v>398.32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51.31</v>
      </c>
      <c r="J10" s="45"/>
      <c r="K10" s="45"/>
      <c r="L10" s="45"/>
      <c r="M10" s="45"/>
      <c r="N10" s="45"/>
      <c r="O10" s="45"/>
      <c r="P10" s="45">
        <f>データ!P6</f>
        <v>26.57</v>
      </c>
      <c r="Q10" s="45"/>
      <c r="R10" s="45"/>
      <c r="S10" s="45"/>
      <c r="T10" s="45"/>
      <c r="U10" s="45"/>
      <c r="V10" s="45"/>
      <c r="W10" s="45">
        <f>データ!Q6</f>
        <v>94.52</v>
      </c>
      <c r="X10" s="45"/>
      <c r="Y10" s="45"/>
      <c r="Z10" s="45"/>
      <c r="AA10" s="45"/>
      <c r="AB10" s="45"/>
      <c r="AC10" s="45"/>
      <c r="AD10" s="50">
        <f>データ!R6</f>
        <v>3510</v>
      </c>
      <c r="AE10" s="50"/>
      <c r="AF10" s="50"/>
      <c r="AG10" s="50"/>
      <c r="AH10" s="50"/>
      <c r="AI10" s="50"/>
      <c r="AJ10" s="50"/>
      <c r="AK10" s="2"/>
      <c r="AL10" s="50">
        <f>データ!V6</f>
        <v>11824</v>
      </c>
      <c r="AM10" s="50"/>
      <c r="AN10" s="50"/>
      <c r="AO10" s="50"/>
      <c r="AP10" s="50"/>
      <c r="AQ10" s="50"/>
      <c r="AR10" s="50"/>
      <c r="AS10" s="50"/>
      <c r="AT10" s="45">
        <f>データ!W6</f>
        <v>7.19</v>
      </c>
      <c r="AU10" s="45"/>
      <c r="AV10" s="45"/>
      <c r="AW10" s="45"/>
      <c r="AX10" s="45"/>
      <c r="AY10" s="45"/>
      <c r="AZ10" s="45"/>
      <c r="BA10" s="45"/>
      <c r="BB10" s="45">
        <f>データ!X6</f>
        <v>1644.51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G+y0XzlVNgaGbS1ycovum4fHYCetjOwkvdTEvjAx16+CiCcUl1DIqtPq61wMNGDTgWvPnBQxbCsvFnuT8CCEWw==" saltValue="8vtpjggYo9rgYwczxc+2L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202118</v>
      </c>
      <c r="D6" s="33">
        <f t="shared" si="3"/>
        <v>46</v>
      </c>
      <c r="E6" s="33">
        <f t="shared" si="3"/>
        <v>17</v>
      </c>
      <c r="F6" s="33">
        <f t="shared" si="3"/>
        <v>5</v>
      </c>
      <c r="G6" s="33">
        <f t="shared" si="3"/>
        <v>0</v>
      </c>
      <c r="H6" s="33" t="str">
        <f t="shared" si="3"/>
        <v>長野県　中野市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51.31</v>
      </c>
      <c r="P6" s="34">
        <f t="shared" si="3"/>
        <v>26.57</v>
      </c>
      <c r="Q6" s="34">
        <f t="shared" si="3"/>
        <v>94.52</v>
      </c>
      <c r="R6" s="34">
        <f t="shared" si="3"/>
        <v>3510</v>
      </c>
      <c r="S6" s="34">
        <f t="shared" si="3"/>
        <v>44683</v>
      </c>
      <c r="T6" s="34">
        <f t="shared" si="3"/>
        <v>112.18</v>
      </c>
      <c r="U6" s="34">
        <f t="shared" si="3"/>
        <v>398.32</v>
      </c>
      <c r="V6" s="34">
        <f t="shared" si="3"/>
        <v>11824</v>
      </c>
      <c r="W6" s="34">
        <f t="shared" si="3"/>
        <v>7.19</v>
      </c>
      <c r="X6" s="34">
        <f t="shared" si="3"/>
        <v>1644.51</v>
      </c>
      <c r="Y6" s="35" t="str">
        <f>IF(Y7="",NA(),Y7)</f>
        <v>-</v>
      </c>
      <c r="Z6" s="35" t="str">
        <f t="shared" ref="Z6:AH6" si="4">IF(Z7="",NA(),Z7)</f>
        <v>-</v>
      </c>
      <c r="AA6" s="35">
        <f t="shared" si="4"/>
        <v>103.73</v>
      </c>
      <c r="AB6" s="35">
        <f t="shared" si="4"/>
        <v>107.38</v>
      </c>
      <c r="AC6" s="35">
        <f t="shared" si="4"/>
        <v>109.24</v>
      </c>
      <c r="AD6" s="35" t="str">
        <f t="shared" si="4"/>
        <v>-</v>
      </c>
      <c r="AE6" s="35" t="str">
        <f t="shared" si="4"/>
        <v>-</v>
      </c>
      <c r="AF6" s="35">
        <f t="shared" si="4"/>
        <v>99.66</v>
      </c>
      <c r="AG6" s="35">
        <f t="shared" si="4"/>
        <v>100.95</v>
      </c>
      <c r="AH6" s="35">
        <f t="shared" si="4"/>
        <v>101.77</v>
      </c>
      <c r="AI6" s="34" t="str">
        <f>IF(AI7="","",IF(AI7="-","【-】","【"&amp;SUBSTITUTE(TEXT(AI7,"#,##0.00"),"-","△")&amp;"】"))</f>
        <v>【101.60】</v>
      </c>
      <c r="AJ6" s="35" t="str">
        <f>IF(AJ7="",NA(),AJ7)</f>
        <v>-</v>
      </c>
      <c r="AK6" s="35" t="str">
        <f t="shared" ref="AK6:AS6" si="5">IF(AK7="",NA(),AK7)</f>
        <v>-</v>
      </c>
      <c r="AL6" s="35">
        <f t="shared" si="5"/>
        <v>423.38</v>
      </c>
      <c r="AM6" s="35">
        <f t="shared" si="5"/>
        <v>502.67</v>
      </c>
      <c r="AN6" s="35">
        <f t="shared" si="5"/>
        <v>460.36</v>
      </c>
      <c r="AO6" s="35" t="str">
        <f t="shared" si="5"/>
        <v>-</v>
      </c>
      <c r="AP6" s="35" t="str">
        <f t="shared" si="5"/>
        <v>-</v>
      </c>
      <c r="AQ6" s="35">
        <f t="shared" si="5"/>
        <v>225.39</v>
      </c>
      <c r="AR6" s="35">
        <f t="shared" si="5"/>
        <v>224.04</v>
      </c>
      <c r="AS6" s="35">
        <f t="shared" si="5"/>
        <v>227.4</v>
      </c>
      <c r="AT6" s="34" t="str">
        <f>IF(AT7="","",IF(AT7="-","【-】","【"&amp;SUBSTITUTE(TEXT(AT7,"#,##0.00"),"-","△")&amp;"】"))</f>
        <v>【195.44】</v>
      </c>
      <c r="AU6" s="35" t="str">
        <f>IF(AU7="",NA(),AU7)</f>
        <v>-</v>
      </c>
      <c r="AV6" s="35" t="str">
        <f t="shared" ref="AV6:BD6" si="6">IF(AV7="",NA(),AV7)</f>
        <v>-</v>
      </c>
      <c r="AW6" s="35">
        <f t="shared" si="6"/>
        <v>3.75</v>
      </c>
      <c r="AX6" s="35">
        <f t="shared" si="6"/>
        <v>7.13</v>
      </c>
      <c r="AY6" s="35">
        <f t="shared" si="6"/>
        <v>22.29</v>
      </c>
      <c r="AZ6" s="35" t="str">
        <f t="shared" si="6"/>
        <v>-</v>
      </c>
      <c r="BA6" s="35" t="str">
        <f t="shared" si="6"/>
        <v>-</v>
      </c>
      <c r="BB6" s="35">
        <f t="shared" si="6"/>
        <v>31.84</v>
      </c>
      <c r="BC6" s="35">
        <f t="shared" si="6"/>
        <v>29.91</v>
      </c>
      <c r="BD6" s="35">
        <f t="shared" si="6"/>
        <v>29.54</v>
      </c>
      <c r="BE6" s="34" t="str">
        <f>IF(BE7="","",IF(BE7="-","【-】","【"&amp;SUBSTITUTE(TEXT(BE7,"#,##0.00"),"-","△")&amp;"】"))</f>
        <v>【34.27】</v>
      </c>
      <c r="BF6" s="35" t="str">
        <f>IF(BF7="",NA(),BF7)</f>
        <v>-</v>
      </c>
      <c r="BG6" s="35" t="str">
        <f t="shared" ref="BG6:BO6" si="7">IF(BG7="",NA(),BG7)</f>
        <v>-</v>
      </c>
      <c r="BH6" s="35">
        <f t="shared" si="7"/>
        <v>2619.92</v>
      </c>
      <c r="BI6" s="35">
        <f t="shared" si="7"/>
        <v>3212.12</v>
      </c>
      <c r="BJ6" s="35">
        <f t="shared" si="7"/>
        <v>3103.07</v>
      </c>
      <c r="BK6" s="35" t="str">
        <f t="shared" si="7"/>
        <v>-</v>
      </c>
      <c r="BL6" s="35" t="str">
        <f t="shared" si="7"/>
        <v>-</v>
      </c>
      <c r="BM6" s="35">
        <f t="shared" si="7"/>
        <v>974.93</v>
      </c>
      <c r="BN6" s="35">
        <f t="shared" si="7"/>
        <v>855.8</v>
      </c>
      <c r="BO6" s="35">
        <f t="shared" si="7"/>
        <v>789.46</v>
      </c>
      <c r="BP6" s="34" t="str">
        <f>IF(BP7="","",IF(BP7="-","【-】","【"&amp;SUBSTITUTE(TEXT(BP7,"#,##0.00"),"-","△")&amp;"】"))</f>
        <v>【747.76】</v>
      </c>
      <c r="BQ6" s="35" t="str">
        <f>IF(BQ7="",NA(),BQ7)</f>
        <v>-</v>
      </c>
      <c r="BR6" s="35" t="str">
        <f t="shared" ref="BR6:BZ6" si="8">IF(BR7="",NA(),BR7)</f>
        <v>-</v>
      </c>
      <c r="BS6" s="35">
        <f t="shared" si="8"/>
        <v>94.28</v>
      </c>
      <c r="BT6" s="35">
        <f t="shared" si="8"/>
        <v>96.03</v>
      </c>
      <c r="BU6" s="35">
        <f t="shared" si="8"/>
        <v>93.56</v>
      </c>
      <c r="BV6" s="35" t="str">
        <f t="shared" si="8"/>
        <v>-</v>
      </c>
      <c r="BW6" s="35" t="str">
        <f t="shared" si="8"/>
        <v>-</v>
      </c>
      <c r="BX6" s="35">
        <f t="shared" si="8"/>
        <v>55.32</v>
      </c>
      <c r="BY6" s="35">
        <f t="shared" si="8"/>
        <v>59.8</v>
      </c>
      <c r="BZ6" s="35">
        <f t="shared" si="8"/>
        <v>57.77</v>
      </c>
      <c r="CA6" s="34" t="str">
        <f>IF(CA7="","",IF(CA7="-","【-】","【"&amp;SUBSTITUTE(TEXT(CA7,"#,##0.00"),"-","△")&amp;"】"))</f>
        <v>【59.51】</v>
      </c>
      <c r="CB6" s="35" t="str">
        <f>IF(CB7="",NA(),CB7)</f>
        <v>-</v>
      </c>
      <c r="CC6" s="35" t="str">
        <f t="shared" ref="CC6:CK6" si="9">IF(CC7="",NA(),CC7)</f>
        <v>-</v>
      </c>
      <c r="CD6" s="35">
        <f t="shared" si="9"/>
        <v>194.19</v>
      </c>
      <c r="CE6" s="35">
        <f t="shared" si="9"/>
        <v>191.25</v>
      </c>
      <c r="CF6" s="35">
        <f t="shared" si="9"/>
        <v>195.97</v>
      </c>
      <c r="CG6" s="35" t="str">
        <f t="shared" si="9"/>
        <v>-</v>
      </c>
      <c r="CH6" s="35" t="str">
        <f t="shared" si="9"/>
        <v>-</v>
      </c>
      <c r="CI6" s="35">
        <f t="shared" si="9"/>
        <v>283.17</v>
      </c>
      <c r="CJ6" s="35">
        <f t="shared" si="9"/>
        <v>263.76</v>
      </c>
      <c r="CK6" s="35">
        <f t="shared" si="9"/>
        <v>274.35000000000002</v>
      </c>
      <c r="CL6" s="34" t="str">
        <f>IF(CL7="","",IF(CL7="-","【-】","【"&amp;SUBSTITUTE(TEXT(CL7,"#,##0.00"),"-","△")&amp;"】"))</f>
        <v>【261.46】</v>
      </c>
      <c r="CM6" s="35" t="str">
        <f>IF(CM7="",NA(),CM7)</f>
        <v>-</v>
      </c>
      <c r="CN6" s="35" t="str">
        <f t="shared" ref="CN6:CV6" si="10">IF(CN7="",NA(),CN7)</f>
        <v>-</v>
      </c>
      <c r="CO6" s="35">
        <f t="shared" si="10"/>
        <v>44.12</v>
      </c>
      <c r="CP6" s="35">
        <f t="shared" si="10"/>
        <v>45.26</v>
      </c>
      <c r="CQ6" s="35">
        <f t="shared" si="10"/>
        <v>44.57</v>
      </c>
      <c r="CR6" s="35" t="str">
        <f t="shared" si="10"/>
        <v>-</v>
      </c>
      <c r="CS6" s="35" t="str">
        <f t="shared" si="10"/>
        <v>-</v>
      </c>
      <c r="CT6" s="35">
        <f t="shared" si="10"/>
        <v>60.65</v>
      </c>
      <c r="CU6" s="35">
        <f t="shared" si="10"/>
        <v>51.75</v>
      </c>
      <c r="CV6" s="35">
        <f t="shared" si="10"/>
        <v>50.68</v>
      </c>
      <c r="CW6" s="34" t="str">
        <f>IF(CW7="","",IF(CW7="-","【-】","【"&amp;SUBSTITUTE(TEXT(CW7,"#,##0.00"),"-","△")&amp;"】"))</f>
        <v>【52.23】</v>
      </c>
      <c r="CX6" s="35" t="str">
        <f>IF(CX7="",NA(),CX7)</f>
        <v>-</v>
      </c>
      <c r="CY6" s="35" t="str">
        <f t="shared" ref="CY6:DG6" si="11">IF(CY7="",NA(),CY7)</f>
        <v>-</v>
      </c>
      <c r="CZ6" s="35">
        <f t="shared" si="11"/>
        <v>83.25</v>
      </c>
      <c r="DA6" s="35">
        <f t="shared" si="11"/>
        <v>83.74</v>
      </c>
      <c r="DB6" s="35">
        <f t="shared" si="11"/>
        <v>84.17</v>
      </c>
      <c r="DC6" s="35" t="str">
        <f t="shared" si="11"/>
        <v>-</v>
      </c>
      <c r="DD6" s="35" t="str">
        <f t="shared" si="11"/>
        <v>-</v>
      </c>
      <c r="DE6" s="35">
        <f t="shared" si="11"/>
        <v>84.58</v>
      </c>
      <c r="DF6" s="35">
        <f t="shared" si="11"/>
        <v>84.84</v>
      </c>
      <c r="DG6" s="35">
        <f t="shared" si="11"/>
        <v>84.86</v>
      </c>
      <c r="DH6" s="34" t="str">
        <f>IF(DH7="","",IF(DH7="-","【-】","【"&amp;SUBSTITUTE(TEXT(DH7,"#,##0.00"),"-","△")&amp;"】"))</f>
        <v>【85.82】</v>
      </c>
      <c r="DI6" s="35" t="str">
        <f>IF(DI7="",NA(),DI7)</f>
        <v>-</v>
      </c>
      <c r="DJ6" s="35" t="str">
        <f t="shared" ref="DJ6:DR6" si="12">IF(DJ7="",NA(),DJ7)</f>
        <v>-</v>
      </c>
      <c r="DK6" s="35">
        <f t="shared" si="12"/>
        <v>4.3099999999999996</v>
      </c>
      <c r="DL6" s="35">
        <f t="shared" si="12"/>
        <v>7.94</v>
      </c>
      <c r="DM6" s="35">
        <f t="shared" si="12"/>
        <v>11.37</v>
      </c>
      <c r="DN6" s="35" t="str">
        <f t="shared" si="12"/>
        <v>-</v>
      </c>
      <c r="DO6" s="35" t="str">
        <f t="shared" si="12"/>
        <v>-</v>
      </c>
      <c r="DP6" s="35">
        <f t="shared" si="12"/>
        <v>22.9</v>
      </c>
      <c r="DQ6" s="35">
        <f t="shared" si="12"/>
        <v>24.87</v>
      </c>
      <c r="DR6" s="35">
        <f t="shared" si="12"/>
        <v>24.13</v>
      </c>
      <c r="DS6" s="34" t="str">
        <f>IF(DS7="","",IF(DS7="-","【-】","【"&amp;SUBSTITUTE(TEXT(DS7,"#,##0.00"),"-","△")&amp;"】"))</f>
        <v>【24.12】</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202118</v>
      </c>
      <c r="D7" s="37">
        <v>46</v>
      </c>
      <c r="E7" s="37">
        <v>17</v>
      </c>
      <c r="F7" s="37">
        <v>5</v>
      </c>
      <c r="G7" s="37">
        <v>0</v>
      </c>
      <c r="H7" s="37" t="s">
        <v>96</v>
      </c>
      <c r="I7" s="37" t="s">
        <v>97</v>
      </c>
      <c r="J7" s="37" t="s">
        <v>98</v>
      </c>
      <c r="K7" s="37" t="s">
        <v>99</v>
      </c>
      <c r="L7" s="37" t="s">
        <v>100</v>
      </c>
      <c r="M7" s="37" t="s">
        <v>101</v>
      </c>
      <c r="N7" s="38" t="s">
        <v>102</v>
      </c>
      <c r="O7" s="38">
        <v>51.31</v>
      </c>
      <c r="P7" s="38">
        <v>26.57</v>
      </c>
      <c r="Q7" s="38">
        <v>94.52</v>
      </c>
      <c r="R7" s="38">
        <v>3510</v>
      </c>
      <c r="S7" s="38">
        <v>44683</v>
      </c>
      <c r="T7" s="38">
        <v>112.18</v>
      </c>
      <c r="U7" s="38">
        <v>398.32</v>
      </c>
      <c r="V7" s="38">
        <v>11824</v>
      </c>
      <c r="W7" s="38">
        <v>7.19</v>
      </c>
      <c r="X7" s="38">
        <v>1644.51</v>
      </c>
      <c r="Y7" s="38" t="s">
        <v>102</v>
      </c>
      <c r="Z7" s="38" t="s">
        <v>102</v>
      </c>
      <c r="AA7" s="38">
        <v>103.73</v>
      </c>
      <c r="AB7" s="38">
        <v>107.38</v>
      </c>
      <c r="AC7" s="38">
        <v>109.24</v>
      </c>
      <c r="AD7" s="38" t="s">
        <v>102</v>
      </c>
      <c r="AE7" s="38" t="s">
        <v>102</v>
      </c>
      <c r="AF7" s="38">
        <v>99.66</v>
      </c>
      <c r="AG7" s="38">
        <v>100.95</v>
      </c>
      <c r="AH7" s="38">
        <v>101.77</v>
      </c>
      <c r="AI7" s="38">
        <v>101.6</v>
      </c>
      <c r="AJ7" s="38" t="s">
        <v>102</v>
      </c>
      <c r="AK7" s="38" t="s">
        <v>102</v>
      </c>
      <c r="AL7" s="38">
        <v>423.38</v>
      </c>
      <c r="AM7" s="38">
        <v>502.67</v>
      </c>
      <c r="AN7" s="38">
        <v>460.36</v>
      </c>
      <c r="AO7" s="38" t="s">
        <v>102</v>
      </c>
      <c r="AP7" s="38" t="s">
        <v>102</v>
      </c>
      <c r="AQ7" s="38">
        <v>225.39</v>
      </c>
      <c r="AR7" s="38">
        <v>224.04</v>
      </c>
      <c r="AS7" s="38">
        <v>227.4</v>
      </c>
      <c r="AT7" s="38">
        <v>195.44</v>
      </c>
      <c r="AU7" s="38" t="s">
        <v>102</v>
      </c>
      <c r="AV7" s="38" t="s">
        <v>102</v>
      </c>
      <c r="AW7" s="38">
        <v>3.75</v>
      </c>
      <c r="AX7" s="38">
        <v>7.13</v>
      </c>
      <c r="AY7" s="38">
        <v>22.29</v>
      </c>
      <c r="AZ7" s="38" t="s">
        <v>102</v>
      </c>
      <c r="BA7" s="38" t="s">
        <v>102</v>
      </c>
      <c r="BB7" s="38">
        <v>31.84</v>
      </c>
      <c r="BC7" s="38">
        <v>29.91</v>
      </c>
      <c r="BD7" s="38">
        <v>29.54</v>
      </c>
      <c r="BE7" s="38">
        <v>34.270000000000003</v>
      </c>
      <c r="BF7" s="38" t="s">
        <v>102</v>
      </c>
      <c r="BG7" s="38" t="s">
        <v>102</v>
      </c>
      <c r="BH7" s="38">
        <v>2619.92</v>
      </c>
      <c r="BI7" s="38">
        <v>3212.12</v>
      </c>
      <c r="BJ7" s="38">
        <v>3103.07</v>
      </c>
      <c r="BK7" s="38" t="s">
        <v>102</v>
      </c>
      <c r="BL7" s="38" t="s">
        <v>102</v>
      </c>
      <c r="BM7" s="38">
        <v>974.93</v>
      </c>
      <c r="BN7" s="38">
        <v>855.8</v>
      </c>
      <c r="BO7" s="38">
        <v>789.46</v>
      </c>
      <c r="BP7" s="38">
        <v>747.76</v>
      </c>
      <c r="BQ7" s="38" t="s">
        <v>102</v>
      </c>
      <c r="BR7" s="38" t="s">
        <v>102</v>
      </c>
      <c r="BS7" s="38">
        <v>94.28</v>
      </c>
      <c r="BT7" s="38">
        <v>96.03</v>
      </c>
      <c r="BU7" s="38">
        <v>93.56</v>
      </c>
      <c r="BV7" s="38" t="s">
        <v>102</v>
      </c>
      <c r="BW7" s="38" t="s">
        <v>102</v>
      </c>
      <c r="BX7" s="38">
        <v>55.32</v>
      </c>
      <c r="BY7" s="38">
        <v>59.8</v>
      </c>
      <c r="BZ7" s="38">
        <v>57.77</v>
      </c>
      <c r="CA7" s="38">
        <v>59.51</v>
      </c>
      <c r="CB7" s="38" t="s">
        <v>102</v>
      </c>
      <c r="CC7" s="38" t="s">
        <v>102</v>
      </c>
      <c r="CD7" s="38">
        <v>194.19</v>
      </c>
      <c r="CE7" s="38">
        <v>191.25</v>
      </c>
      <c r="CF7" s="38">
        <v>195.97</v>
      </c>
      <c r="CG7" s="38" t="s">
        <v>102</v>
      </c>
      <c r="CH7" s="38" t="s">
        <v>102</v>
      </c>
      <c r="CI7" s="38">
        <v>283.17</v>
      </c>
      <c r="CJ7" s="38">
        <v>263.76</v>
      </c>
      <c r="CK7" s="38">
        <v>274.35000000000002</v>
      </c>
      <c r="CL7" s="38">
        <v>261.45999999999998</v>
      </c>
      <c r="CM7" s="38" t="s">
        <v>102</v>
      </c>
      <c r="CN7" s="38" t="s">
        <v>102</v>
      </c>
      <c r="CO7" s="38">
        <v>44.12</v>
      </c>
      <c r="CP7" s="38">
        <v>45.26</v>
      </c>
      <c r="CQ7" s="38">
        <v>44.57</v>
      </c>
      <c r="CR7" s="38" t="s">
        <v>102</v>
      </c>
      <c r="CS7" s="38" t="s">
        <v>102</v>
      </c>
      <c r="CT7" s="38">
        <v>60.65</v>
      </c>
      <c r="CU7" s="38">
        <v>51.75</v>
      </c>
      <c r="CV7" s="38">
        <v>50.68</v>
      </c>
      <c r="CW7" s="38">
        <v>52.23</v>
      </c>
      <c r="CX7" s="38" t="s">
        <v>102</v>
      </c>
      <c r="CY7" s="38" t="s">
        <v>102</v>
      </c>
      <c r="CZ7" s="38">
        <v>83.25</v>
      </c>
      <c r="DA7" s="38">
        <v>83.74</v>
      </c>
      <c r="DB7" s="38">
        <v>84.17</v>
      </c>
      <c r="DC7" s="38" t="s">
        <v>102</v>
      </c>
      <c r="DD7" s="38" t="s">
        <v>102</v>
      </c>
      <c r="DE7" s="38">
        <v>84.58</v>
      </c>
      <c r="DF7" s="38">
        <v>84.84</v>
      </c>
      <c r="DG7" s="38">
        <v>84.86</v>
      </c>
      <c r="DH7" s="38">
        <v>85.82</v>
      </c>
      <c r="DI7" s="38" t="s">
        <v>102</v>
      </c>
      <c r="DJ7" s="38" t="s">
        <v>102</v>
      </c>
      <c r="DK7" s="38">
        <v>4.3099999999999996</v>
      </c>
      <c r="DL7" s="38">
        <v>7.94</v>
      </c>
      <c r="DM7" s="38">
        <v>11.37</v>
      </c>
      <c r="DN7" s="38" t="s">
        <v>102</v>
      </c>
      <c r="DO7" s="38" t="s">
        <v>102</v>
      </c>
      <c r="DP7" s="38">
        <v>22.9</v>
      </c>
      <c r="DQ7" s="38">
        <v>24.87</v>
      </c>
      <c r="DR7" s="38">
        <v>24.13</v>
      </c>
      <c r="DS7" s="38">
        <v>24.12</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2020-01-28T23:37:48Z</cp:lastPrinted>
  <dcterms:created xsi:type="dcterms:W3CDTF">2019-12-05T04:53:52Z</dcterms:created>
  <dcterms:modified xsi:type="dcterms:W3CDTF">2020-02-20T04:29:53Z</dcterms:modified>
  <cp:category/>
</cp:coreProperties>
</file>