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i1y3nXtHIp4FkV2wv8rIWgvzA/S6EkKXOPKcaer1W6mkKg7thhP1qB83aHMubPqs4gHb2ZMVkETXtE5VaeF5Cw==" workbookSaltValue="Uh9mwxGSGkRNW17d1TUDNA==" workbookSpinCount="100000" lockStructure="1"/>
  <bookViews>
    <workbookView xWindow="-5910" yWindow="69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BA8" i="4" s="1"/>
  <c r="AC6" i="5"/>
  <c r="AV8" i="4" s="1"/>
  <c r="AB6" i="5"/>
  <c r="AQ8" i="4" s="1"/>
  <c r="AA6" i="5"/>
  <c r="Z12" i="4" s="1"/>
  <c r="Z6" i="5"/>
  <c r="Y6" i="5"/>
  <c r="X6" i="5"/>
  <c r="B12" i="4" s="1"/>
  <c r="W6" i="5"/>
  <c r="V6" i="5"/>
  <c r="U6" i="5"/>
  <c r="T6" i="5"/>
  <c r="B10" i="4" s="1"/>
  <c r="S6" i="5"/>
  <c r="R6" i="5"/>
  <c r="R8" i="4" s="1"/>
  <c r="Q6" i="5"/>
  <c r="J8" i="4" s="1"/>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Z10" i="4"/>
  <c r="R10" i="4"/>
  <c r="J10" i="4"/>
  <c r="BK9" i="4"/>
  <c r="BF9" i="4"/>
  <c r="BA9" i="4"/>
  <c r="AV9" i="4"/>
  <c r="AQ9" i="4"/>
  <c r="BK8" i="4"/>
  <c r="BF8" i="4"/>
  <c r="Z8" i="4"/>
  <c r="K10" i="5" l="1"/>
  <c r="EM16" i="5" s="1"/>
  <c r="FI16" i="5"/>
  <c r="DU16" i="5"/>
  <c r="BK16" i="5"/>
  <c r="AO11" i="5"/>
  <c r="EE10" i="5"/>
  <c r="CG10" i="5"/>
  <c r="EY16" i="5"/>
  <c r="DK16" i="5"/>
  <c r="AZ16" i="5"/>
  <c r="FI10" i="5"/>
  <c r="DU10" i="5"/>
  <c r="BV10" i="5"/>
  <c r="DA16" i="5"/>
  <c r="EY10" i="5"/>
  <c r="DK10" i="5"/>
  <c r="BK10" i="5"/>
  <c r="CG17" i="5"/>
  <c r="AO17" i="5"/>
  <c r="EE16" i="5"/>
  <c r="BV16" i="5"/>
  <c r="EO10" i="5"/>
  <c r="DA10" i="5"/>
  <c r="AZ10" i="5"/>
  <c r="BK7" i="4"/>
  <c r="EO16" i="5"/>
  <c r="J10" i="5"/>
  <c r="L10" i="5"/>
  <c r="I10" i="5"/>
  <c r="BA7" i="4" l="1"/>
  <c r="BI16" i="5"/>
  <c r="EC10" i="5"/>
  <c r="DS10" i="5"/>
  <c r="DS16" i="5"/>
  <c r="FG16" i="5"/>
  <c r="CE17" i="5"/>
  <c r="CE10" i="5"/>
  <c r="EW16" i="5"/>
  <c r="DI16" i="5"/>
  <c r="AX16" i="5"/>
  <c r="AM17" i="5"/>
  <c r="FG10" i="5"/>
  <c r="EC16" i="5"/>
  <c r="CY16" i="5"/>
  <c r="BT16" i="5"/>
  <c r="BT10" i="5"/>
  <c r="EW10" i="5"/>
  <c r="EM10" i="5"/>
  <c r="DI10" i="5"/>
  <c r="AM11" i="5"/>
  <c r="CY10" i="5"/>
  <c r="BI10" i="5"/>
  <c r="AX10" i="5"/>
  <c r="CF17" i="5"/>
  <c r="AN17" i="5"/>
  <c r="ED16" i="5"/>
  <c r="BU16" i="5"/>
  <c r="EN10" i="5"/>
  <c r="CZ10" i="5"/>
  <c r="AY10" i="5"/>
  <c r="BF7" i="4"/>
  <c r="DJ16" i="5"/>
  <c r="FH10" i="5"/>
  <c r="BU10" i="5"/>
  <c r="FH16" i="5"/>
  <c r="DT16" i="5"/>
  <c r="BJ16" i="5"/>
  <c r="AN11" i="5"/>
  <c r="ED10" i="5"/>
  <c r="CF10" i="5"/>
  <c r="EX16" i="5"/>
  <c r="EN16" i="5"/>
  <c r="CZ16" i="5"/>
  <c r="EX10" i="5"/>
  <c r="DJ10" i="5"/>
  <c r="BJ10" i="5"/>
  <c r="AY16" i="5"/>
  <c r="DT10" i="5"/>
  <c r="FE16" i="5"/>
  <c r="DQ16" i="5"/>
  <c r="BG16" i="5"/>
  <c r="AK11" i="5"/>
  <c r="EA10" i="5"/>
  <c r="CC10" i="5"/>
  <c r="EK16" i="5"/>
  <c r="CW16" i="5"/>
  <c r="DG10" i="5"/>
  <c r="EU16" i="5"/>
  <c r="DG16" i="5"/>
  <c r="AV16" i="5"/>
  <c r="FE10" i="5"/>
  <c r="DQ10" i="5"/>
  <c r="BR10" i="5"/>
  <c r="CC17" i="5"/>
  <c r="AK17" i="5"/>
  <c r="EA16" i="5"/>
  <c r="BR16" i="5"/>
  <c r="EK10" i="5"/>
  <c r="CW10" i="5"/>
  <c r="AV10" i="5"/>
  <c r="AQ7" i="4"/>
  <c r="EU10" i="5"/>
  <c r="BG10" i="5"/>
  <c r="EV16" i="5"/>
  <c r="DH16" i="5"/>
  <c r="AW16" i="5"/>
  <c r="FF10" i="5"/>
  <c r="DR10" i="5"/>
  <c r="BS10" i="5"/>
  <c r="AW10" i="5"/>
  <c r="EL16" i="5"/>
  <c r="CX16" i="5"/>
  <c r="EV10" i="5"/>
  <c r="DH10" i="5"/>
  <c r="BH10" i="5"/>
  <c r="CD17" i="5"/>
  <c r="AL17" i="5"/>
  <c r="EL10" i="5"/>
  <c r="AV7" i="4"/>
  <c r="FF16" i="5"/>
  <c r="DR16" i="5"/>
  <c r="BH16" i="5"/>
  <c r="AL11" i="5"/>
  <c r="EB10" i="5"/>
  <c r="CD10" i="5"/>
  <c r="EB16" i="5"/>
  <c r="BS16" i="5"/>
  <c r="CX10" i="5"/>
</calcChain>
</file>

<file path=xl/sharedStrings.xml><?xml version="1.0" encoding="utf-8"?>
<sst xmlns="http://schemas.openxmlformats.org/spreadsheetml/2006/main" count="322" uniqueCount="120">
  <si>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</si>
  <si>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</si>
  <si>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</si>
  <si>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</si>
  <si>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</si>
  <si>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</si>
  <si>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</si>
  <si>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</si>
  <si>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</si>
  <si>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</si>
  <si>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</si>
  <si>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</si>
  <si>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</si>
  <si>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</si>
  <si>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</si>
  <si>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</si>
  <si>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</si>
  <si>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</si>
  <si>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</si>
  <si>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</si>
  <si>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</si>
  <si>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</si>
  <si>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</si>
  <si>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</si>
  <si>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</si>
  <si>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</si>
  <si>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</si>
  <si>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</si>
  <si>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</si>
  <si>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</si>
  <si>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</si>
  <si>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</si>
  <si>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</si>
  <si>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</si>
  <si>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</si>
  <si>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</si>
  <si>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</si>
  <si>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</si>
  <si>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</si>
  <si>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</si>
  <si>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</si>
  <si>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</si>
  <si>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</si>
  <si>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</si>
  <si>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</si>
  <si>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</si>
  <si>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</si>
  <si>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</si>
  <si>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</si>
  <si>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</si>
  <si>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</si>
  <si>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</si>
  <si>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</si>
  <si>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</si>
  <si>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</si>
  <si>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</si>
  <si>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</si>
  <si>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</si>
  <si>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</si>
  <si>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</si>
  <si>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</si>
  <si>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</si>
  <si>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</si>
  <si>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</si>
  <si>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</si>
  <si>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</si>
  <si>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</si>
  <si>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</si>
  <si>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</si>
  <si>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</si>
  <si>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</si>
  <si>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</si>
  <si>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</si>
  <si>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</si>
  <si>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</si>
  <si>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</si>
  <si>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</si>
  <si>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</si>
  <si>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</si>
  <si>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</si>
  <si>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</si>
  <si>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</si>
  <si>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</si>
  <si>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</si>
  <si>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</si>
  <si>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</si>
  <si>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</si>
  <si>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</si>
  <si>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</si>
  <si>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202096</t>
  </si>
  <si>
    <t>46</t>
  </si>
  <si>
    <t>03</t>
  </si>
  <si>
    <t>3</t>
  </si>
  <si>
    <t>000</t>
  </si>
  <si>
    <t>長野県　伊那市</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</si>
  <si>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</si>
  <si>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</si>
  <si>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</si>
  <si>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</si>
  <si>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</si>
  <si>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</si>
  <si>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</si>
  <si>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</si>
  <si>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</si>
  <si>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</si>
  <si>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</si>
  <si>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</si>
  <si>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</si>
  <si>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</si>
  <si>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</si>
  <si>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</si>
  <si>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</si>
  <si>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</si>
  <si>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</si>
  <si>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</si>
  <si>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</si>
  <si>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</si>
  <si>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平成30年度決算において経常収支比率、営業収支比率、流動比率ともに平均値を上回っている。
　前年度に対し経常収支比率、営業収支比率ともに運転費や修繕費などの経費削減により比率が上昇した。
　また、累積欠損金及び企業債残高は無く、平成25年度以降は一般会計からの繰り入れも無く、独立採算により運営が行われている。
　利用者１回当たり運行経費については、平均値を大幅に上回っているが、市内を走る路線バスと異なり、登山者を主とした山岳観光利用者に向けた路線運行となっているため、運行期間が限られ天候にも大きく左右される利用形態が要因となっている。
　有形固定資産減価償却率について、前年に引き続き上昇し有形固定資産の減価償却が進み車両が老朽化していることから、経営の効率化と併せて計画的な更新に向けて検討を進める必要がある。</t>
    <rPh sb="1" eb="3">
      <t>ヘイセイ</t>
    </rPh>
    <rPh sb="5" eb="7">
      <t>ネンド</t>
    </rPh>
    <rPh sb="7" eb="9">
      <t>ケッサン</t>
    </rPh>
    <rPh sb="13" eb="15">
      <t>ケイジョウ</t>
    </rPh>
    <rPh sb="15" eb="17">
      <t>シュウシ</t>
    </rPh>
    <rPh sb="17" eb="19">
      <t>ヒリツ</t>
    </rPh>
    <rPh sb="20" eb="22">
      <t>エイギョウ</t>
    </rPh>
    <rPh sb="22" eb="24">
      <t>シュウシ</t>
    </rPh>
    <rPh sb="24" eb="26">
      <t>ヒリツ</t>
    </rPh>
    <rPh sb="27" eb="29">
      <t>リュウドウ</t>
    </rPh>
    <rPh sb="29" eb="31">
      <t>ヒリツ</t>
    </rPh>
    <rPh sb="34" eb="37">
      <t>ヘイキンチ</t>
    </rPh>
    <rPh sb="38" eb="40">
      <t>ウワマワ</t>
    </rPh>
    <rPh sb="47" eb="50">
      <t>ゼンネンド</t>
    </rPh>
    <rPh sb="51" eb="52">
      <t>タイ</t>
    </rPh>
    <rPh sb="69" eb="71">
      <t>ウンテン</t>
    </rPh>
    <rPh sb="71" eb="72">
      <t>ヒ</t>
    </rPh>
    <rPh sb="73" eb="76">
      <t>シュウゼンヒ</t>
    </rPh>
    <rPh sb="79" eb="81">
      <t>ケイヒ</t>
    </rPh>
    <rPh sb="81" eb="83">
      <t>サクゲン</t>
    </rPh>
    <rPh sb="86" eb="88">
      <t>ヒリツ</t>
    </rPh>
    <rPh sb="89" eb="91">
      <t>ジョウショウ</t>
    </rPh>
    <rPh sb="104" eb="105">
      <t>オヨ</t>
    </rPh>
    <rPh sb="106" eb="108">
      <t>キギョウ</t>
    </rPh>
    <rPh sb="108" eb="109">
      <t>サイ</t>
    </rPh>
    <rPh sb="109" eb="111">
      <t>ザンダカ</t>
    </rPh>
    <rPh sb="115" eb="117">
      <t>ヘイセイ</t>
    </rPh>
    <rPh sb="119" eb="123">
      <t>ネンドイコウ</t>
    </rPh>
    <rPh sb="124" eb="126">
      <t>イッパン</t>
    </rPh>
    <rPh sb="126" eb="128">
      <t>カイケイ</t>
    </rPh>
    <rPh sb="131" eb="132">
      <t>ク</t>
    </rPh>
    <rPh sb="133" eb="134">
      <t>イ</t>
    </rPh>
    <rPh sb="136" eb="137">
      <t>ナ</t>
    </rPh>
    <rPh sb="139" eb="141">
      <t>ドクリツ</t>
    </rPh>
    <rPh sb="226" eb="228">
      <t>ウンコウ</t>
    </rPh>
    <rPh sb="313" eb="315">
      <t>シャリョウ</t>
    </rPh>
    <rPh sb="316" eb="319">
      <t>ロウキュウカ</t>
    </rPh>
    <rPh sb="328" eb="330">
      <t>ケイエイ</t>
    </rPh>
    <rPh sb="331" eb="333">
      <t>コウリツ</t>
    </rPh>
    <rPh sb="333" eb="334">
      <t>カ</t>
    </rPh>
    <rPh sb="335" eb="336">
      <t>アワ</t>
    </rPh>
    <rPh sb="354" eb="356">
      <t>ヒツヨウ</t>
    </rPh>
    <phoneticPr fontId="3"/>
  </si>
  <si>
    <t>　走行キロ当たりの収入・運送原価共に平均値を大きく上回っており、走行キロ当たりの収入は前年に引き続いて上昇した。
　走行キロ当たりの運送原価についても昨年に引き続き上昇したが、営業費用の削減に向けた取り組みにより営業費用は昨年より減少しているが、利用者減による実車走行距離の減少に合わせた運転費用の削減に今後も取り組んでいく必要がある。
　国立公園を含む山岳地帯を運行する路線バスであり、季節運航となる自然的要因や自然保護の観点による規制など、経営の効率性に向けては様々な課題があるが、収入に対する経費が増加傾向とならないよう努めていく必要がある。</t>
    <rPh sb="1" eb="3">
      <t>ソウコウ</t>
    </rPh>
    <rPh sb="5" eb="6">
      <t>ア</t>
    </rPh>
    <rPh sb="9" eb="11">
      <t>シュウニュウ</t>
    </rPh>
    <rPh sb="12" eb="14">
      <t>ウンソウ</t>
    </rPh>
    <rPh sb="14" eb="16">
      <t>ゲンカ</t>
    </rPh>
    <rPh sb="16" eb="17">
      <t>トモ</t>
    </rPh>
    <rPh sb="18" eb="21">
      <t>ヘイキンチ</t>
    </rPh>
    <rPh sb="22" eb="23">
      <t>オオ</t>
    </rPh>
    <rPh sb="25" eb="27">
      <t>ウワマワ</t>
    </rPh>
    <rPh sb="32" eb="34">
      <t>ソウコウ</t>
    </rPh>
    <rPh sb="36" eb="37">
      <t>ア</t>
    </rPh>
    <rPh sb="40" eb="42">
      <t>シュウニュウ</t>
    </rPh>
    <rPh sb="43" eb="45">
      <t>ゼンネン</t>
    </rPh>
    <rPh sb="46" eb="47">
      <t>ヒ</t>
    </rPh>
    <rPh sb="48" eb="49">
      <t>ツヅ</t>
    </rPh>
    <rPh sb="51" eb="53">
      <t>ジョウショウ</t>
    </rPh>
    <rPh sb="58" eb="60">
      <t>ソウコウ</t>
    </rPh>
    <rPh sb="62" eb="63">
      <t>ア</t>
    </rPh>
    <rPh sb="66" eb="68">
      <t>ウンソウ</t>
    </rPh>
    <rPh sb="68" eb="70">
      <t>ゲンカ</t>
    </rPh>
    <rPh sb="75" eb="77">
      <t>サクネン</t>
    </rPh>
    <rPh sb="78" eb="79">
      <t>ヒ</t>
    </rPh>
    <rPh sb="80" eb="81">
      <t>ツヅ</t>
    </rPh>
    <rPh sb="82" eb="84">
      <t>ジョウショウ</t>
    </rPh>
    <rPh sb="88" eb="90">
      <t>エイギョウ</t>
    </rPh>
    <rPh sb="90" eb="92">
      <t>ヒヨウ</t>
    </rPh>
    <rPh sb="93" eb="95">
      <t>サクゲン</t>
    </rPh>
    <rPh sb="96" eb="97">
      <t>ム</t>
    </rPh>
    <rPh sb="99" eb="100">
      <t>ト</t>
    </rPh>
    <rPh sb="101" eb="102">
      <t>ク</t>
    </rPh>
    <rPh sb="106" eb="108">
      <t>エイギョウ</t>
    </rPh>
    <rPh sb="108" eb="110">
      <t>ヒヨウ</t>
    </rPh>
    <rPh sb="111" eb="113">
      <t>サクネン</t>
    </rPh>
    <rPh sb="115" eb="117">
      <t>ゲンショウ</t>
    </rPh>
    <rPh sb="123" eb="126">
      <t>リヨウシャ</t>
    </rPh>
    <rPh sb="130" eb="132">
      <t>ジッシャ</t>
    </rPh>
    <rPh sb="132" eb="134">
      <t>ソウコウ</t>
    </rPh>
    <rPh sb="134" eb="136">
      <t>キョリ</t>
    </rPh>
    <rPh sb="137" eb="139">
      <t>ゲンショウ</t>
    </rPh>
    <rPh sb="140" eb="141">
      <t>ア</t>
    </rPh>
    <rPh sb="144" eb="146">
      <t>ウンテン</t>
    </rPh>
    <rPh sb="146" eb="148">
      <t>ヒヨウ</t>
    </rPh>
    <rPh sb="149" eb="151">
      <t>サクゲン</t>
    </rPh>
    <rPh sb="152" eb="154">
      <t>コンゴ</t>
    </rPh>
    <rPh sb="155" eb="156">
      <t>ト</t>
    </rPh>
    <rPh sb="157" eb="158">
      <t>ク</t>
    </rPh>
    <rPh sb="162" eb="164">
      <t>ヒツヨウ</t>
    </rPh>
    <rPh sb="170" eb="172">
      <t>コクリツ</t>
    </rPh>
    <rPh sb="196" eb="198">
      <t>ウンコウ</t>
    </rPh>
    <rPh sb="201" eb="204">
      <t>シゼンテキ</t>
    </rPh>
    <rPh sb="204" eb="206">
      <t>ヨウイン</t>
    </rPh>
    <rPh sb="229" eb="230">
      <t>ム</t>
    </rPh>
    <rPh sb="233" eb="235">
      <t>サマザマ</t>
    </rPh>
    <rPh sb="236" eb="238">
      <t>カダイ</t>
    </rPh>
    <rPh sb="243" eb="245">
      <t>シュウニュウ</t>
    </rPh>
    <rPh sb="246" eb="247">
      <t>タイ</t>
    </rPh>
    <rPh sb="249" eb="251">
      <t>ケイヒ</t>
    </rPh>
    <rPh sb="252" eb="254">
      <t>ゾウカ</t>
    </rPh>
    <rPh sb="254" eb="256">
      <t>ケイコウ</t>
    </rPh>
    <rPh sb="263" eb="264">
      <t>ツト</t>
    </rPh>
    <rPh sb="268" eb="270">
      <t>ヒツヨウ</t>
    </rPh>
    <phoneticPr fontId="3"/>
  </si>
  <si>
    <t>　バス利用者の運賃が収入となることから、登山者を主とした山岳観光利用者の動向や需要のさらなる分析調査を行い、利用者ニーズに合い、かつ効率的なバス運行となるよう努めていく必要がある。
　また、バス運行経費の大半を占める人件費について、現在規制されている「小型バス」の要件緩和に向けて関係諸団体との調整を進め、経営効率化を図っていく。
　今後、更なる経営の健全性と効率性の向上に合わせ、令和元年度中に経営戦略を策定し、経営基盤の強化と財政マネジメント向上を図っていく必要がある。</t>
    <rPh sb="3" eb="6">
      <t>リヨウシャ</t>
    </rPh>
    <rPh sb="7" eb="9">
      <t>ウンチン</t>
    </rPh>
    <rPh sb="10" eb="12">
      <t>シュウニュウ</t>
    </rPh>
    <rPh sb="36" eb="38">
      <t>ドウコウ</t>
    </rPh>
    <rPh sb="39" eb="41">
      <t>ジュヨウ</t>
    </rPh>
    <rPh sb="46" eb="48">
      <t>ブンセキ</t>
    </rPh>
    <rPh sb="48" eb="50">
      <t>チョウサ</t>
    </rPh>
    <rPh sb="51" eb="52">
      <t>オコナ</t>
    </rPh>
    <rPh sb="54" eb="57">
      <t>リヨウシャ</t>
    </rPh>
    <rPh sb="61" eb="62">
      <t>ア</t>
    </rPh>
    <rPh sb="66" eb="69">
      <t>コウリツテキ</t>
    </rPh>
    <rPh sb="72" eb="74">
      <t>ウンコウ</t>
    </rPh>
    <rPh sb="79" eb="80">
      <t>ツト</t>
    </rPh>
    <rPh sb="84" eb="86">
      <t>ヒツヨウ</t>
    </rPh>
    <rPh sb="97" eb="99">
      <t>ウンコウ</t>
    </rPh>
    <rPh sb="99" eb="101">
      <t>ケイヒ</t>
    </rPh>
    <rPh sb="102" eb="104">
      <t>タイハン</t>
    </rPh>
    <rPh sb="105" eb="106">
      <t>シ</t>
    </rPh>
    <rPh sb="108" eb="111">
      <t>ジンケンヒ</t>
    </rPh>
    <rPh sb="116" eb="118">
      <t>ゲンザイ</t>
    </rPh>
    <rPh sb="118" eb="120">
      <t>キセイ</t>
    </rPh>
    <rPh sb="126" eb="128">
      <t>コガタ</t>
    </rPh>
    <rPh sb="132" eb="134">
      <t>ヨウケン</t>
    </rPh>
    <rPh sb="134" eb="136">
      <t>カンワ</t>
    </rPh>
    <rPh sb="137" eb="138">
      <t>ム</t>
    </rPh>
    <rPh sb="140" eb="142">
      <t>カンケイ</t>
    </rPh>
    <rPh sb="142" eb="145">
      <t>ショダンタイ</t>
    </rPh>
    <rPh sb="147" eb="149">
      <t>チョウセイ</t>
    </rPh>
    <rPh sb="150" eb="151">
      <t>スス</t>
    </rPh>
    <rPh sb="153" eb="155">
      <t>ケイエイ</t>
    </rPh>
    <rPh sb="155" eb="158">
      <t>コウリツカ</t>
    </rPh>
    <rPh sb="159" eb="160">
      <t>ハカ</t>
    </rPh>
    <rPh sb="167" eb="169">
      <t>コンゴ</t>
    </rPh>
    <rPh sb="170" eb="171">
      <t>サラ</t>
    </rPh>
    <rPh sb="173" eb="175">
      <t>ケイエイ</t>
    </rPh>
    <rPh sb="176" eb="179">
      <t>ケンゼンセイ</t>
    </rPh>
    <rPh sb="180" eb="183">
      <t>コウリツセイ</t>
    </rPh>
    <rPh sb="184" eb="186">
      <t>コウジョウ</t>
    </rPh>
    <rPh sb="187" eb="188">
      <t>ア</t>
    </rPh>
    <rPh sb="191" eb="192">
      <t>レイ</t>
    </rPh>
    <rPh sb="192" eb="193">
      <t>ワ</t>
    </rPh>
    <rPh sb="193" eb="195">
      <t>ガンネン</t>
    </rPh>
    <rPh sb="195" eb="196">
      <t>ド</t>
    </rPh>
    <rPh sb="196" eb="197">
      <t>チュウ</t>
    </rPh>
    <rPh sb="198" eb="200">
      <t>ケイエイ</t>
    </rPh>
    <rPh sb="200" eb="202">
      <t>センリャク</t>
    </rPh>
    <rPh sb="203" eb="205">
      <t>サクテイ</t>
    </rPh>
    <rPh sb="207" eb="209">
      <t>ケイエイ</t>
    </rPh>
    <rPh sb="209" eb="211">
      <t>キバン</t>
    </rPh>
    <rPh sb="212" eb="214">
      <t>キョウカ</t>
    </rPh>
    <rPh sb="215" eb="217">
      <t>ザイセイ</t>
    </rPh>
    <rPh sb="223" eb="225">
      <t>コウジョウ</t>
    </rPh>
    <rPh sb="226" eb="227">
      <t>ハカ</t>
    </rPh>
    <rPh sb="231" eb="23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</si>
</sst>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131</c:v>
                </c:pt>
                <c:pt idx="1">
                  <c:v>138.4</c:v>
                </c:pt>
                <c:pt idx="2">
                  <c:v>123.4</c:v>
                </c:pt>
                <c:pt idx="3">
                  <c:v>121.1</c:v>
                </c:pt>
                <c:pt idx="4">
                  <c:v>131.4</c:v>
                </c:pt>
              </c:numCache>
            </c:numRef>
          </c:val>
          <c:extLst>
            <c:ext xmlns:c16="http://schemas.microsoft.com/office/drawing/2014/chart" uri="{C3380CC4-5D6E-409C-BE32-E72D297353CC}">
              <c16:uniqueId val="{00000000-7305-4B03-BC20-02E1B3CB6D77}"/>
            </c:ext>
          </c:extLst>
        </c:ser>
        <c:dLbls>
          <c:showLegendKey val="0"/>
          <c:showVal val="0"/>
          <c:showCatName val="0"/>
          <c:showSerName val="0"/>
          <c:showPercent val="0"/>
          <c:showBubbleSize val="0"/>
        </c:dLbls>
        <c:gapWidth val="180"/>
        <c:overlap val="-90"/>
        <c:axId val="167699200"/>
        <c:axId val="16770073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7305-4B03-BC20-02E1B3CB6D7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305-4B03-BC20-02E1B3CB6D77}"/>
            </c:ext>
          </c:extLst>
        </c:ser>
        <c:dLbls>
          <c:showLegendKey val="0"/>
          <c:showVal val="0"/>
          <c:showCatName val="0"/>
          <c:showSerName val="0"/>
          <c:showPercent val="0"/>
          <c:showBubbleSize val="0"/>
        </c:dLbls>
        <c:marker val="1"/>
        <c:smooth val="0"/>
        <c:axId val="167699200"/>
        <c:axId val="167700736"/>
      </c:lineChart>
      <c:catAx>
        <c:axId val="167699200"/>
        <c:scaling>
          <c:orientation val="minMax"/>
        </c:scaling>
        <c:delete val="0"/>
        <c:axPos val="b"/>
        <c:numFmt formatCode="ge" sourceLinked="1"/>
        <c:majorTickMark val="none"/>
        <c:minorTickMark val="none"/>
        <c:tickLblPos val="none"/>
        <c:crossAx val="167700736"/>
        <c:crosses val="autoZero"/>
        <c:auto val="0"/>
        <c:lblAlgn val="ctr"/>
        <c:lblOffset val="100"/>
        <c:noMultiLvlLbl val="1"/>
      </c:catAx>
      <c:valAx>
        <c:axId val="16770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699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918.62</c:v>
                </c:pt>
                <c:pt idx="1">
                  <c:v>902.05</c:v>
                </c:pt>
                <c:pt idx="2">
                  <c:v>904.63</c:v>
                </c:pt>
                <c:pt idx="3">
                  <c:v>919.75</c:v>
                </c:pt>
                <c:pt idx="4">
                  <c:v>1026.55</c:v>
                </c:pt>
              </c:numCache>
            </c:numRef>
          </c:val>
          <c:extLst>
            <c:ext xmlns:c16="http://schemas.microsoft.com/office/drawing/2014/chart" uri="{C3380CC4-5D6E-409C-BE32-E72D297353CC}">
              <c16:uniqueId val="{00000000-FFEC-43CA-8A58-8D27890B4CC9}"/>
            </c:ext>
          </c:extLst>
        </c:ser>
        <c:dLbls>
          <c:showLegendKey val="0"/>
          <c:showVal val="0"/>
          <c:showCatName val="0"/>
          <c:showSerName val="0"/>
          <c:showPercent val="0"/>
          <c:showBubbleSize val="0"/>
        </c:dLbls>
        <c:gapWidth val="180"/>
        <c:overlap val="-90"/>
        <c:axId val="168349696"/>
        <c:axId val="16835161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362.8</c:v>
                </c:pt>
                <c:pt idx="1">
                  <c:v>394.13</c:v>
                </c:pt>
                <c:pt idx="2">
                  <c:v>385.56</c:v>
                </c:pt>
                <c:pt idx="3">
                  <c:v>399.82</c:v>
                </c:pt>
                <c:pt idx="4">
                  <c:v>423.27</c:v>
                </c:pt>
              </c:numCache>
            </c:numRef>
          </c:val>
          <c:smooth val="0"/>
          <c:extLst>
            <c:ext xmlns:c16="http://schemas.microsoft.com/office/drawing/2014/chart" uri="{C3380CC4-5D6E-409C-BE32-E72D297353CC}">
              <c16:uniqueId val="{00000001-FFEC-43CA-8A58-8D27890B4CC9}"/>
            </c:ext>
          </c:extLst>
        </c:ser>
        <c:dLbls>
          <c:showLegendKey val="0"/>
          <c:showVal val="0"/>
          <c:showCatName val="0"/>
          <c:showSerName val="0"/>
          <c:showPercent val="0"/>
          <c:showBubbleSize val="0"/>
        </c:dLbls>
        <c:marker val="1"/>
        <c:smooth val="0"/>
        <c:axId val="168349696"/>
        <c:axId val="168351616"/>
      </c:lineChart>
      <c:catAx>
        <c:axId val="168349696"/>
        <c:scaling>
          <c:orientation val="minMax"/>
        </c:scaling>
        <c:delete val="0"/>
        <c:axPos val="b"/>
        <c:numFmt formatCode="ge" sourceLinked="1"/>
        <c:majorTickMark val="none"/>
        <c:minorTickMark val="none"/>
        <c:tickLblPos val="none"/>
        <c:crossAx val="168351616"/>
        <c:crosses val="autoZero"/>
        <c:auto val="0"/>
        <c:lblAlgn val="ctr"/>
        <c:lblOffset val="100"/>
        <c:noMultiLvlLbl val="1"/>
      </c:catAx>
      <c:valAx>
        <c:axId val="168351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349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47.6</c:v>
                </c:pt>
                <c:pt idx="1">
                  <c:v>46.5</c:v>
                </c:pt>
                <c:pt idx="2">
                  <c:v>46.2</c:v>
                </c:pt>
                <c:pt idx="3">
                  <c:v>45.5</c:v>
                </c:pt>
                <c:pt idx="4">
                  <c:v>48</c:v>
                </c:pt>
              </c:numCache>
            </c:numRef>
          </c:val>
          <c:extLst>
            <c:ext xmlns:c16="http://schemas.microsoft.com/office/drawing/2014/chart" uri="{C3380CC4-5D6E-409C-BE32-E72D297353CC}">
              <c16:uniqueId val="{00000000-82E4-4714-92E3-6B6AF63B4069}"/>
            </c:ext>
          </c:extLst>
        </c:ser>
        <c:dLbls>
          <c:showLegendKey val="0"/>
          <c:showVal val="0"/>
          <c:showCatName val="0"/>
          <c:showSerName val="0"/>
          <c:showPercent val="0"/>
          <c:showBubbleSize val="0"/>
        </c:dLbls>
        <c:gapWidth val="180"/>
        <c:overlap val="-90"/>
        <c:axId val="168390016"/>
        <c:axId val="1683921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82E4-4714-92E3-6B6AF63B4069}"/>
            </c:ext>
          </c:extLst>
        </c:ser>
        <c:dLbls>
          <c:showLegendKey val="0"/>
          <c:showVal val="0"/>
          <c:showCatName val="0"/>
          <c:showSerName val="0"/>
          <c:showPercent val="0"/>
          <c:showBubbleSize val="0"/>
        </c:dLbls>
        <c:marker val="1"/>
        <c:smooth val="0"/>
        <c:axId val="168390016"/>
        <c:axId val="168392192"/>
      </c:lineChart>
      <c:catAx>
        <c:axId val="168390016"/>
        <c:scaling>
          <c:orientation val="minMax"/>
        </c:scaling>
        <c:delete val="0"/>
        <c:axPos val="b"/>
        <c:numFmt formatCode="ge" sourceLinked="1"/>
        <c:majorTickMark val="none"/>
        <c:minorTickMark val="none"/>
        <c:tickLblPos val="none"/>
        <c:crossAx val="168392192"/>
        <c:crosses val="autoZero"/>
        <c:auto val="0"/>
        <c:lblAlgn val="ctr"/>
        <c:lblOffset val="100"/>
        <c:noMultiLvlLbl val="1"/>
      </c:catAx>
      <c:valAx>
        <c:axId val="16839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390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D67-438D-A179-5FF8AA8CF279}"/>
            </c:ext>
          </c:extLst>
        </c:ser>
        <c:dLbls>
          <c:showLegendKey val="0"/>
          <c:showVal val="0"/>
          <c:showCatName val="0"/>
          <c:showSerName val="0"/>
          <c:showPercent val="0"/>
          <c:showBubbleSize val="0"/>
        </c:dLbls>
        <c:gapWidth val="180"/>
        <c:overlap val="-90"/>
        <c:axId val="168430592"/>
        <c:axId val="16844096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2D67-438D-A179-5FF8AA8CF279}"/>
            </c:ext>
          </c:extLst>
        </c:ser>
        <c:dLbls>
          <c:showLegendKey val="0"/>
          <c:showVal val="0"/>
          <c:showCatName val="0"/>
          <c:showSerName val="0"/>
          <c:showPercent val="0"/>
          <c:showBubbleSize val="0"/>
        </c:dLbls>
        <c:marker val="1"/>
        <c:smooth val="0"/>
        <c:axId val="168430592"/>
        <c:axId val="168440960"/>
      </c:lineChart>
      <c:catAx>
        <c:axId val="168430592"/>
        <c:scaling>
          <c:orientation val="minMax"/>
        </c:scaling>
        <c:delete val="0"/>
        <c:axPos val="b"/>
        <c:numFmt formatCode="ge" sourceLinked="1"/>
        <c:majorTickMark val="none"/>
        <c:minorTickMark val="none"/>
        <c:tickLblPos val="none"/>
        <c:crossAx val="168440960"/>
        <c:crosses val="autoZero"/>
        <c:auto val="0"/>
        <c:lblAlgn val="ctr"/>
        <c:lblOffset val="100"/>
        <c:noMultiLvlLbl val="1"/>
      </c:catAx>
      <c:valAx>
        <c:axId val="16844096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430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126.7</c:v>
                </c:pt>
                <c:pt idx="1">
                  <c:v>133.80000000000001</c:v>
                </c:pt>
                <c:pt idx="2">
                  <c:v>120</c:v>
                </c:pt>
                <c:pt idx="3">
                  <c:v>117.9</c:v>
                </c:pt>
                <c:pt idx="4">
                  <c:v>127.5</c:v>
                </c:pt>
              </c:numCache>
            </c:numRef>
          </c:val>
          <c:extLst>
            <c:ext xmlns:c16="http://schemas.microsoft.com/office/drawing/2014/chart" uri="{C3380CC4-5D6E-409C-BE32-E72D297353CC}">
              <c16:uniqueId val="{00000000-CAA4-4075-A635-81EF45BA9CED}"/>
            </c:ext>
          </c:extLst>
        </c:ser>
        <c:dLbls>
          <c:showLegendKey val="0"/>
          <c:showVal val="0"/>
          <c:showCatName val="0"/>
          <c:showSerName val="0"/>
          <c:showPercent val="0"/>
          <c:showBubbleSize val="0"/>
        </c:dLbls>
        <c:gapWidth val="180"/>
        <c:overlap val="-90"/>
        <c:axId val="167729024"/>
        <c:axId val="16773056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CAA4-4075-A635-81EF45BA9CED}"/>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AA4-4075-A635-81EF45BA9CED}"/>
            </c:ext>
          </c:extLst>
        </c:ser>
        <c:dLbls>
          <c:showLegendKey val="0"/>
          <c:showVal val="0"/>
          <c:showCatName val="0"/>
          <c:showSerName val="0"/>
          <c:showPercent val="0"/>
          <c:showBubbleSize val="0"/>
        </c:dLbls>
        <c:marker val="1"/>
        <c:smooth val="0"/>
        <c:axId val="167729024"/>
        <c:axId val="167730560"/>
      </c:lineChart>
      <c:catAx>
        <c:axId val="167729024"/>
        <c:scaling>
          <c:orientation val="minMax"/>
        </c:scaling>
        <c:delete val="0"/>
        <c:axPos val="b"/>
        <c:numFmt formatCode="ge" sourceLinked="1"/>
        <c:majorTickMark val="none"/>
        <c:minorTickMark val="none"/>
        <c:tickLblPos val="none"/>
        <c:crossAx val="167730560"/>
        <c:crosses val="autoZero"/>
        <c:auto val="0"/>
        <c:lblAlgn val="ctr"/>
        <c:lblOffset val="100"/>
        <c:noMultiLvlLbl val="1"/>
      </c:catAx>
      <c:valAx>
        <c:axId val="16773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729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2687.7</c:v>
                </c:pt>
                <c:pt idx="1">
                  <c:v>1206.7</c:v>
                </c:pt>
                <c:pt idx="2">
                  <c:v>1724.6</c:v>
                </c:pt>
                <c:pt idx="3">
                  <c:v>3637</c:v>
                </c:pt>
                <c:pt idx="4">
                  <c:v>4444.1000000000004</c:v>
                </c:pt>
              </c:numCache>
            </c:numRef>
          </c:val>
          <c:extLst>
            <c:ext xmlns:c16="http://schemas.microsoft.com/office/drawing/2014/chart" uri="{C3380CC4-5D6E-409C-BE32-E72D297353CC}">
              <c16:uniqueId val="{00000000-80E8-4E64-8799-C704C15BF9D7}"/>
            </c:ext>
          </c:extLst>
        </c:ser>
        <c:dLbls>
          <c:showLegendKey val="0"/>
          <c:showVal val="0"/>
          <c:showCatName val="0"/>
          <c:showSerName val="0"/>
          <c:showPercent val="0"/>
          <c:showBubbleSize val="0"/>
        </c:dLbls>
        <c:gapWidth val="180"/>
        <c:overlap val="-90"/>
        <c:axId val="167865344"/>
        <c:axId val="16786713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80E8-4E64-8799-C704C15BF9D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0E8-4E64-8799-C704C15BF9D7}"/>
            </c:ext>
          </c:extLst>
        </c:ser>
        <c:dLbls>
          <c:showLegendKey val="0"/>
          <c:showVal val="0"/>
          <c:showCatName val="0"/>
          <c:showSerName val="0"/>
          <c:showPercent val="0"/>
          <c:showBubbleSize val="0"/>
        </c:dLbls>
        <c:marker val="1"/>
        <c:smooth val="0"/>
        <c:axId val="167865344"/>
        <c:axId val="167867136"/>
      </c:lineChart>
      <c:catAx>
        <c:axId val="167865344"/>
        <c:scaling>
          <c:orientation val="minMax"/>
        </c:scaling>
        <c:delete val="0"/>
        <c:axPos val="b"/>
        <c:numFmt formatCode="ge" sourceLinked="1"/>
        <c:majorTickMark val="none"/>
        <c:minorTickMark val="none"/>
        <c:tickLblPos val="none"/>
        <c:crossAx val="167867136"/>
        <c:crosses val="autoZero"/>
        <c:auto val="0"/>
        <c:lblAlgn val="ctr"/>
        <c:lblOffset val="100"/>
        <c:noMultiLvlLbl val="1"/>
      </c:catAx>
      <c:valAx>
        <c:axId val="16786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865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893-4DD1-8A12-FBC1DD2067EF}"/>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919.4</c:v>
                </c:pt>
                <c:pt idx="1">
                  <c:v>868.6</c:v>
                </c:pt>
                <c:pt idx="2">
                  <c:v>986.5</c:v>
                </c:pt>
                <c:pt idx="3">
                  <c:v>1008.6</c:v>
                </c:pt>
                <c:pt idx="4">
                  <c:v>931.3</c:v>
                </c:pt>
              </c:numCache>
            </c:numRef>
          </c:val>
          <c:extLst>
            <c:ext xmlns:c16="http://schemas.microsoft.com/office/drawing/2014/chart" uri="{C3380CC4-5D6E-409C-BE32-E72D297353CC}">
              <c16:uniqueId val="{00000001-F893-4DD1-8A12-FBC1DD2067EF}"/>
            </c:ext>
          </c:extLst>
        </c:ser>
        <c:dLbls>
          <c:showLegendKey val="0"/>
          <c:showVal val="0"/>
          <c:showCatName val="0"/>
          <c:showSerName val="0"/>
          <c:showPercent val="0"/>
          <c:showBubbleSize val="0"/>
        </c:dLbls>
        <c:gapWidth val="150"/>
        <c:axId val="167932672"/>
        <c:axId val="16793459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F893-4DD1-8A12-FBC1DD2067E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F893-4DD1-8A12-FBC1DD2067EF}"/>
            </c:ext>
          </c:extLst>
        </c:ser>
        <c:dLbls>
          <c:showLegendKey val="0"/>
          <c:showVal val="0"/>
          <c:showCatName val="0"/>
          <c:showSerName val="0"/>
          <c:showPercent val="0"/>
          <c:showBubbleSize val="0"/>
        </c:dLbls>
        <c:marker val="1"/>
        <c:smooth val="0"/>
        <c:axId val="167932672"/>
        <c:axId val="167934592"/>
      </c:lineChart>
      <c:catAx>
        <c:axId val="167932672"/>
        <c:scaling>
          <c:orientation val="minMax"/>
        </c:scaling>
        <c:delete val="0"/>
        <c:axPos val="b"/>
        <c:numFmt formatCode="ge" sourceLinked="1"/>
        <c:majorTickMark val="none"/>
        <c:minorTickMark val="none"/>
        <c:tickLblPos val="none"/>
        <c:crossAx val="167934592"/>
        <c:crosses val="autoZero"/>
        <c:auto val="0"/>
        <c:lblAlgn val="ctr"/>
        <c:lblOffset val="100"/>
        <c:noMultiLvlLbl val="1"/>
      </c:catAx>
      <c:valAx>
        <c:axId val="16793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932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010-41E2-83C6-A4954996DD59}"/>
            </c:ext>
          </c:extLst>
        </c:ser>
        <c:dLbls>
          <c:showLegendKey val="0"/>
          <c:showVal val="0"/>
          <c:showCatName val="0"/>
          <c:showSerName val="0"/>
          <c:showPercent val="0"/>
          <c:showBubbleSize val="0"/>
        </c:dLbls>
        <c:gapWidth val="180"/>
        <c:overlap val="-90"/>
        <c:axId val="168042496"/>
        <c:axId val="1680444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D010-41E2-83C6-A4954996DD59}"/>
            </c:ext>
          </c:extLst>
        </c:ser>
        <c:dLbls>
          <c:showLegendKey val="0"/>
          <c:showVal val="0"/>
          <c:showCatName val="0"/>
          <c:showSerName val="0"/>
          <c:showPercent val="0"/>
          <c:showBubbleSize val="0"/>
        </c:dLbls>
        <c:marker val="1"/>
        <c:smooth val="0"/>
        <c:axId val="168042496"/>
        <c:axId val="168044416"/>
      </c:lineChart>
      <c:catAx>
        <c:axId val="168042496"/>
        <c:scaling>
          <c:orientation val="minMax"/>
        </c:scaling>
        <c:delete val="0"/>
        <c:axPos val="b"/>
        <c:numFmt formatCode="ge" sourceLinked="1"/>
        <c:majorTickMark val="none"/>
        <c:minorTickMark val="none"/>
        <c:tickLblPos val="none"/>
        <c:crossAx val="168044416"/>
        <c:crosses val="autoZero"/>
        <c:auto val="0"/>
        <c:lblAlgn val="ctr"/>
        <c:lblOffset val="100"/>
        <c:noMultiLvlLbl val="1"/>
      </c:catAx>
      <c:valAx>
        <c:axId val="16804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042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EDA-4253-A510-0E4AA4CD6FFD}"/>
            </c:ext>
          </c:extLst>
        </c:ser>
        <c:dLbls>
          <c:showLegendKey val="0"/>
          <c:showVal val="0"/>
          <c:showCatName val="0"/>
          <c:showSerName val="0"/>
          <c:showPercent val="0"/>
          <c:showBubbleSize val="0"/>
        </c:dLbls>
        <c:gapWidth val="180"/>
        <c:overlap val="-90"/>
        <c:axId val="168066048"/>
        <c:axId val="16808460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0EDA-4253-A510-0E4AA4CD6FFD}"/>
            </c:ext>
          </c:extLst>
        </c:ser>
        <c:dLbls>
          <c:showLegendKey val="0"/>
          <c:showVal val="0"/>
          <c:showCatName val="0"/>
          <c:showSerName val="0"/>
          <c:showPercent val="0"/>
          <c:showBubbleSize val="0"/>
        </c:dLbls>
        <c:marker val="1"/>
        <c:smooth val="0"/>
        <c:axId val="168066048"/>
        <c:axId val="168084608"/>
      </c:lineChart>
      <c:catAx>
        <c:axId val="168066048"/>
        <c:scaling>
          <c:orientation val="minMax"/>
        </c:scaling>
        <c:delete val="0"/>
        <c:axPos val="b"/>
        <c:numFmt formatCode="ge" sourceLinked="1"/>
        <c:majorTickMark val="none"/>
        <c:minorTickMark val="none"/>
        <c:tickLblPos val="none"/>
        <c:crossAx val="168084608"/>
        <c:crosses val="autoZero"/>
        <c:auto val="0"/>
        <c:lblAlgn val="ctr"/>
        <c:lblOffset val="100"/>
        <c:noMultiLvlLbl val="1"/>
      </c:catAx>
      <c:valAx>
        <c:axId val="16808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066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84.9</c:v>
                </c:pt>
                <c:pt idx="1">
                  <c:v>80.599999999999994</c:v>
                </c:pt>
                <c:pt idx="2">
                  <c:v>77.900000000000006</c:v>
                </c:pt>
                <c:pt idx="3">
                  <c:v>82.8</c:v>
                </c:pt>
                <c:pt idx="4">
                  <c:v>85.6</c:v>
                </c:pt>
              </c:numCache>
            </c:numRef>
          </c:val>
          <c:extLst>
            <c:ext xmlns:c16="http://schemas.microsoft.com/office/drawing/2014/chart" uri="{C3380CC4-5D6E-409C-BE32-E72D297353CC}">
              <c16:uniqueId val="{00000000-15A5-4C68-9E4D-EFE2C84C3FFA}"/>
            </c:ext>
          </c:extLst>
        </c:ser>
        <c:dLbls>
          <c:showLegendKey val="0"/>
          <c:showVal val="0"/>
          <c:showCatName val="0"/>
          <c:showSerName val="0"/>
          <c:showPercent val="0"/>
          <c:showBubbleSize val="0"/>
        </c:dLbls>
        <c:gapWidth val="180"/>
        <c:overlap val="-90"/>
        <c:axId val="168184064"/>
        <c:axId val="16819443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15A5-4C68-9E4D-EFE2C84C3FFA}"/>
            </c:ext>
          </c:extLst>
        </c:ser>
        <c:dLbls>
          <c:showLegendKey val="0"/>
          <c:showVal val="0"/>
          <c:showCatName val="0"/>
          <c:showSerName val="0"/>
          <c:showPercent val="0"/>
          <c:showBubbleSize val="0"/>
        </c:dLbls>
        <c:marker val="1"/>
        <c:smooth val="0"/>
        <c:axId val="168184064"/>
        <c:axId val="168194432"/>
      </c:lineChart>
      <c:catAx>
        <c:axId val="168184064"/>
        <c:scaling>
          <c:orientation val="minMax"/>
        </c:scaling>
        <c:delete val="0"/>
        <c:axPos val="b"/>
        <c:numFmt formatCode="ge" sourceLinked="1"/>
        <c:majorTickMark val="none"/>
        <c:minorTickMark val="none"/>
        <c:tickLblPos val="none"/>
        <c:crossAx val="168194432"/>
        <c:crosses val="autoZero"/>
        <c:auto val="0"/>
        <c:lblAlgn val="ctr"/>
        <c:lblOffset val="100"/>
        <c:noMultiLvlLbl val="1"/>
      </c:catAx>
      <c:valAx>
        <c:axId val="16819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184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438.22</c:v>
                </c:pt>
                <c:pt idx="1">
                  <c:v>419.29</c:v>
                </c:pt>
                <c:pt idx="2">
                  <c:v>453.42</c:v>
                </c:pt>
                <c:pt idx="3">
                  <c:v>499.65</c:v>
                </c:pt>
                <c:pt idx="4">
                  <c:v>558.45000000000005</c:v>
                </c:pt>
              </c:numCache>
            </c:numRef>
          </c:val>
          <c:extLst>
            <c:ext xmlns:c16="http://schemas.microsoft.com/office/drawing/2014/chart" uri="{C3380CC4-5D6E-409C-BE32-E72D297353CC}">
              <c16:uniqueId val="{00000000-C440-4B17-9484-4D63C5B7D5CA}"/>
            </c:ext>
          </c:extLst>
        </c:ser>
        <c:dLbls>
          <c:showLegendKey val="0"/>
          <c:showVal val="0"/>
          <c:showCatName val="0"/>
          <c:showSerName val="0"/>
          <c:showPercent val="0"/>
          <c:showBubbleSize val="0"/>
        </c:dLbls>
        <c:gapWidth val="180"/>
        <c:overlap val="-90"/>
        <c:axId val="168261120"/>
        <c:axId val="16826304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246.02</c:v>
                </c:pt>
                <c:pt idx="1">
                  <c:v>265.51</c:v>
                </c:pt>
                <c:pt idx="2">
                  <c:v>265.94</c:v>
                </c:pt>
                <c:pt idx="3">
                  <c:v>264.01</c:v>
                </c:pt>
                <c:pt idx="4">
                  <c:v>276.87</c:v>
                </c:pt>
              </c:numCache>
            </c:numRef>
          </c:val>
          <c:smooth val="0"/>
          <c:extLst>
            <c:ext xmlns:c16="http://schemas.microsoft.com/office/drawing/2014/chart" uri="{C3380CC4-5D6E-409C-BE32-E72D297353CC}">
              <c16:uniqueId val="{00000001-C440-4B17-9484-4D63C5B7D5CA}"/>
            </c:ext>
          </c:extLst>
        </c:ser>
        <c:dLbls>
          <c:showLegendKey val="0"/>
          <c:showVal val="0"/>
          <c:showCatName val="0"/>
          <c:showSerName val="0"/>
          <c:showPercent val="0"/>
          <c:showBubbleSize val="0"/>
        </c:dLbls>
        <c:marker val="1"/>
        <c:smooth val="0"/>
        <c:axId val="168261120"/>
        <c:axId val="168263040"/>
      </c:lineChart>
      <c:catAx>
        <c:axId val="168261120"/>
        <c:scaling>
          <c:orientation val="minMax"/>
        </c:scaling>
        <c:delete val="0"/>
        <c:axPos val="b"/>
        <c:numFmt formatCode="ge" sourceLinked="1"/>
        <c:majorTickMark val="none"/>
        <c:minorTickMark val="none"/>
        <c:tickLblPos val="none"/>
        <c:crossAx val="168263040"/>
        <c:crosses val="autoZero"/>
        <c:auto val="0"/>
        <c:lblAlgn val="ctr"/>
        <c:lblOffset val="100"/>
        <c:noMultiLvlLbl val="1"/>
      </c:catAx>
      <c:valAx>
        <c:axId val="1682630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261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701.24</c:v>
                </c:pt>
                <c:pt idx="1">
                  <c:v>651.63</c:v>
                </c:pt>
                <c:pt idx="2">
                  <c:v>596.61</c:v>
                </c:pt>
                <c:pt idx="3">
                  <c:v>759.46</c:v>
                </c:pt>
                <c:pt idx="4">
                  <c:v>781.05</c:v>
                </c:pt>
              </c:numCache>
            </c:numRef>
          </c:val>
          <c:extLst>
            <c:ext xmlns:c16="http://schemas.microsoft.com/office/drawing/2014/chart" uri="{C3380CC4-5D6E-409C-BE32-E72D297353CC}">
              <c16:uniqueId val="{00000000-66DC-4C12-95F5-DAE86C463177}"/>
            </c:ext>
          </c:extLst>
        </c:ser>
        <c:dLbls>
          <c:showLegendKey val="0"/>
          <c:showVal val="0"/>
          <c:showCatName val="0"/>
          <c:showSerName val="0"/>
          <c:showPercent val="0"/>
          <c:showBubbleSize val="0"/>
        </c:dLbls>
        <c:gapWidth val="180"/>
        <c:overlap val="-90"/>
        <c:axId val="168309504"/>
        <c:axId val="16831142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416.82</c:v>
                </c:pt>
                <c:pt idx="1">
                  <c:v>436.01</c:v>
                </c:pt>
                <c:pt idx="2">
                  <c:v>445.48</c:v>
                </c:pt>
                <c:pt idx="3">
                  <c:v>464.21</c:v>
                </c:pt>
                <c:pt idx="4">
                  <c:v>482.31</c:v>
                </c:pt>
              </c:numCache>
            </c:numRef>
          </c:val>
          <c:smooth val="0"/>
          <c:extLst>
            <c:ext xmlns:c16="http://schemas.microsoft.com/office/drawing/2014/chart" uri="{C3380CC4-5D6E-409C-BE32-E72D297353CC}">
              <c16:uniqueId val="{00000001-66DC-4C12-95F5-DAE86C463177}"/>
            </c:ext>
          </c:extLst>
        </c:ser>
        <c:dLbls>
          <c:showLegendKey val="0"/>
          <c:showVal val="0"/>
          <c:showCatName val="0"/>
          <c:showSerName val="0"/>
          <c:showPercent val="0"/>
          <c:showBubbleSize val="0"/>
        </c:dLbls>
        <c:marker val="1"/>
        <c:smooth val="0"/>
        <c:axId val="168309504"/>
        <c:axId val="168311424"/>
      </c:lineChart>
      <c:catAx>
        <c:axId val="168309504"/>
        <c:scaling>
          <c:orientation val="minMax"/>
        </c:scaling>
        <c:delete val="0"/>
        <c:axPos val="b"/>
        <c:numFmt formatCode="ge" sourceLinked="1"/>
        <c:majorTickMark val="none"/>
        <c:minorTickMark val="none"/>
        <c:tickLblPos val="none"/>
        <c:crossAx val="168311424"/>
        <c:crosses val="autoZero"/>
        <c:auto val="0"/>
        <c:lblAlgn val="ctr"/>
        <c:lblOffset val="100"/>
        <c:noMultiLvlLbl val="1"/>
      </c:catAx>
      <c:valAx>
        <c:axId val="1683114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309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629150" y="3194237"/>
          <a:ext cx="2290839" cy="766728"/>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629150" y="7294572"/>
          <a:ext cx="2290839" cy="52562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736007" y="11959275"/>
          <a:ext cx="2290839" cy="52563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1100955" y="11959275"/>
          <a:ext cx="2442519" cy="52563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621731" y="7286006"/>
          <a:ext cx="2290838" cy="52562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55" zoomScaleNormal="55" zoomScaleSheetLayoutView="100" workbookViewId="0">
      <selection activeCell="BL90" sqref="BL90"/>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長野県　伊那市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51</v>
      </c>
      <c r="AR8" s="101"/>
      <c r="AS8" s="101"/>
      <c r="AT8" s="101"/>
      <c r="AU8" s="102"/>
      <c r="AV8" s="103">
        <f>データ!AC6</f>
        <v>54</v>
      </c>
      <c r="AW8" s="101"/>
      <c r="AX8" s="101"/>
      <c r="AY8" s="101"/>
      <c r="AZ8" s="102"/>
      <c r="BA8" s="103">
        <f>データ!AD6</f>
        <v>49</v>
      </c>
      <c r="BB8" s="101"/>
      <c r="BC8" s="101"/>
      <c r="BD8" s="101"/>
      <c r="BE8" s="102"/>
      <c r="BF8" s="103">
        <f>データ!AE6</f>
        <v>51</v>
      </c>
      <c r="BG8" s="101"/>
      <c r="BH8" s="101"/>
      <c r="BI8" s="101"/>
      <c r="BJ8" s="102"/>
      <c r="BK8" s="103">
        <f>データ!AF6</f>
        <v>49</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t="str">
        <f>データ!AG6</f>
        <v>-</v>
      </c>
      <c r="AR9" s="106"/>
      <c r="AS9" s="106"/>
      <c r="AT9" s="106"/>
      <c r="AU9" s="106"/>
      <c r="AV9" s="107" t="str">
        <f>データ!AH6</f>
        <v>-</v>
      </c>
      <c r="AW9" s="108"/>
      <c r="AX9" s="108"/>
      <c r="AY9" s="108"/>
      <c r="AZ9" s="105"/>
      <c r="BA9" s="107" t="str">
        <f>データ!AI6</f>
        <v>-</v>
      </c>
      <c r="BB9" s="108"/>
      <c r="BC9" s="108"/>
      <c r="BD9" s="108"/>
      <c r="BE9" s="105"/>
      <c r="BF9" s="107" t="str">
        <f>データ!AJ6</f>
        <v>-</v>
      </c>
      <c r="BG9" s="108"/>
      <c r="BH9" s="108"/>
      <c r="BI9" s="108"/>
      <c r="BJ9" s="105"/>
      <c r="BK9" s="107" t="str">
        <f>データ!AK6</f>
        <v>-</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22.6</v>
      </c>
      <c r="K10" s="112"/>
      <c r="L10" s="112"/>
      <c r="M10" s="112"/>
      <c r="N10" s="112"/>
      <c r="O10" s="112"/>
      <c r="P10" s="112"/>
      <c r="Q10" s="112"/>
      <c r="R10" s="106">
        <f>データ!V6</f>
        <v>81</v>
      </c>
      <c r="S10" s="106"/>
      <c r="T10" s="106"/>
      <c r="U10" s="106"/>
      <c r="V10" s="106"/>
      <c r="W10" s="106"/>
      <c r="X10" s="106"/>
      <c r="Y10" s="106"/>
      <c r="Z10" s="106">
        <f>データ!W6</f>
        <v>10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v>
      </c>
      <c r="C12" s="108"/>
      <c r="D12" s="108"/>
      <c r="E12" s="108"/>
      <c r="F12" s="108"/>
      <c r="G12" s="108"/>
      <c r="H12" s="108"/>
      <c r="I12" s="105"/>
      <c r="J12" s="113" t="str">
        <f>データ!Y6</f>
        <v>-</v>
      </c>
      <c r="K12" s="113"/>
      <c r="L12" s="113"/>
      <c r="M12" s="113"/>
      <c r="N12" s="113"/>
      <c r="O12" s="113"/>
      <c r="P12" s="113"/>
      <c r="Q12" s="113"/>
      <c r="R12" s="114" t="str">
        <f>データ!Z6</f>
        <v>無</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117</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118</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119</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D3yKwcuLFlnDuTo2v1VZtoLQtD283G5ALfQ2aQUCKcZ+J0sWUd4/XSFNGd49R7rSn0y2FEnCjYXlGgXOBs02dg==" saltValue="NJLexPOgSE6IYcQOREIpZ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202096</v>
      </c>
      <c r="K6" s="55" t="str">
        <f t="shared" si="3"/>
        <v>46</v>
      </c>
      <c r="L6" s="55" t="str">
        <f t="shared" si="3"/>
        <v>03</v>
      </c>
      <c r="M6" s="56" t="str">
        <f>M7</f>
        <v>3</v>
      </c>
      <c r="N6" s="56" t="str">
        <f>N7</f>
        <v>000</v>
      </c>
      <c r="O6" s="55" t="str">
        <f t="shared" si="3"/>
        <v>長野県　伊那市</v>
      </c>
      <c r="P6" s="55" t="str">
        <f t="shared" si="3"/>
        <v>法適用</v>
      </c>
      <c r="Q6" s="55" t="str">
        <f t="shared" si="3"/>
        <v>交通事業</v>
      </c>
      <c r="R6" s="55" t="str">
        <f t="shared" si="3"/>
        <v>自動車運送事業</v>
      </c>
      <c r="S6" s="55" t="str">
        <f t="shared" si="3"/>
        <v>非設置</v>
      </c>
      <c r="T6" s="57" t="str">
        <f t="shared" si="3"/>
        <v>-</v>
      </c>
      <c r="U6" s="57">
        <f t="shared" si="3"/>
        <v>22.6</v>
      </c>
      <c r="V6" s="58">
        <f t="shared" si="3"/>
        <v>81</v>
      </c>
      <c r="W6" s="58">
        <f t="shared" si="3"/>
        <v>10</v>
      </c>
      <c r="X6" s="58">
        <f t="shared" si="3"/>
        <v>2</v>
      </c>
      <c r="Y6" s="57" t="str">
        <f>Y7</f>
        <v>-</v>
      </c>
      <c r="Z6" s="55" t="str">
        <f t="shared" si="3"/>
        <v>無</v>
      </c>
      <c r="AA6" s="55" t="str">
        <f t="shared" si="3"/>
        <v>無</v>
      </c>
      <c r="AB6" s="58">
        <f t="shared" si="3"/>
        <v>51</v>
      </c>
      <c r="AC6" s="58">
        <f t="shared" si="3"/>
        <v>54</v>
      </c>
      <c r="AD6" s="58">
        <f t="shared" si="3"/>
        <v>49</v>
      </c>
      <c r="AE6" s="58">
        <f t="shared" si="3"/>
        <v>51</v>
      </c>
      <c r="AF6" s="58">
        <f t="shared" si="3"/>
        <v>49</v>
      </c>
      <c r="AG6" s="58" t="str">
        <f t="shared" si="3"/>
        <v>-</v>
      </c>
      <c r="AH6" s="58" t="str">
        <f t="shared" si="3"/>
        <v>-</v>
      </c>
      <c r="AI6" s="58" t="str">
        <f t="shared" si="3"/>
        <v>-</v>
      </c>
      <c r="AJ6" s="58" t="str">
        <f t="shared" si="3"/>
        <v>-</v>
      </c>
      <c r="AK6" s="58" t="str">
        <f t="shared" si="3"/>
        <v>-</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22.6</v>
      </c>
      <c r="V7" s="65">
        <v>81</v>
      </c>
      <c r="W7" s="65">
        <v>10</v>
      </c>
      <c r="X7" s="65">
        <v>2</v>
      </c>
      <c r="Y7" s="64" t="s">
        <v>99</v>
      </c>
      <c r="Z7" s="63" t="s">
        <v>100</v>
      </c>
      <c r="AA7" s="63" t="s">
        <v>100</v>
      </c>
      <c r="AB7" s="65">
        <v>51</v>
      </c>
      <c r="AC7" s="65">
        <v>54</v>
      </c>
      <c r="AD7" s="65">
        <v>49</v>
      </c>
      <c r="AE7" s="65">
        <v>51</v>
      </c>
      <c r="AF7" s="65">
        <v>49</v>
      </c>
      <c r="AG7" s="65" t="s">
        <v>99</v>
      </c>
      <c r="AH7" s="65" t="s">
        <v>99</v>
      </c>
      <c r="AI7" s="65" t="s">
        <v>99</v>
      </c>
      <c r="AJ7" s="65" t="s">
        <v>99</v>
      </c>
      <c r="AK7" s="65" t="s">
        <v>99</v>
      </c>
      <c r="AL7" s="64">
        <v>131</v>
      </c>
      <c r="AM7" s="64">
        <v>138.4</v>
      </c>
      <c r="AN7" s="64">
        <v>123.4</v>
      </c>
      <c r="AO7" s="64">
        <v>121.1</v>
      </c>
      <c r="AP7" s="64">
        <v>131.4</v>
      </c>
      <c r="AQ7" s="64">
        <v>102.8</v>
      </c>
      <c r="AR7" s="64">
        <v>104.1</v>
      </c>
      <c r="AS7" s="64">
        <v>103.5</v>
      </c>
      <c r="AT7" s="64">
        <v>103.3</v>
      </c>
      <c r="AU7" s="64">
        <v>102.4</v>
      </c>
      <c r="AV7" s="64">
        <v>100</v>
      </c>
      <c r="AW7" s="64">
        <v>126.7</v>
      </c>
      <c r="AX7" s="64">
        <v>133.80000000000001</v>
      </c>
      <c r="AY7" s="64">
        <v>120</v>
      </c>
      <c r="AZ7" s="64">
        <v>117.9</v>
      </c>
      <c r="BA7" s="64">
        <v>127.5</v>
      </c>
      <c r="BB7" s="64">
        <v>93.3</v>
      </c>
      <c r="BC7" s="64">
        <v>95.5</v>
      </c>
      <c r="BD7" s="64">
        <v>94.2</v>
      </c>
      <c r="BE7" s="64">
        <v>94</v>
      </c>
      <c r="BF7" s="64">
        <v>93.2</v>
      </c>
      <c r="BG7" s="64">
        <v>100</v>
      </c>
      <c r="BH7" s="64">
        <v>2687.7</v>
      </c>
      <c r="BI7" s="64">
        <v>1206.7</v>
      </c>
      <c r="BJ7" s="64">
        <v>1724.6</v>
      </c>
      <c r="BK7" s="64">
        <v>3637</v>
      </c>
      <c r="BL7" s="64">
        <v>4444.1000000000004</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0</v>
      </c>
      <c r="CE7" s="64">
        <v>0</v>
      </c>
      <c r="CF7" s="64">
        <v>0</v>
      </c>
      <c r="CG7" s="64">
        <v>0</v>
      </c>
      <c r="CH7" s="64">
        <v>0</v>
      </c>
      <c r="CI7" s="64">
        <v>15.7</v>
      </c>
      <c r="CJ7" s="64">
        <v>13.6</v>
      </c>
      <c r="CK7" s="64">
        <v>14.6</v>
      </c>
      <c r="CL7" s="64">
        <v>14.5</v>
      </c>
      <c r="CM7" s="64">
        <v>14.7</v>
      </c>
      <c r="CN7" s="64">
        <v>919.4</v>
      </c>
      <c r="CO7" s="64">
        <v>868.6</v>
      </c>
      <c r="CP7" s="64">
        <v>986.5</v>
      </c>
      <c r="CQ7" s="64">
        <v>1008.6</v>
      </c>
      <c r="CR7" s="64">
        <v>931.3</v>
      </c>
      <c r="CS7" s="64">
        <v>181.8</v>
      </c>
      <c r="CT7" s="64">
        <v>177.3</v>
      </c>
      <c r="CU7" s="64">
        <v>180</v>
      </c>
      <c r="CV7" s="64">
        <v>180.1</v>
      </c>
      <c r="CW7" s="64">
        <v>182.9</v>
      </c>
      <c r="CX7" s="64">
        <v>0</v>
      </c>
      <c r="CY7" s="64">
        <v>0</v>
      </c>
      <c r="CZ7" s="64">
        <v>0</v>
      </c>
      <c r="DA7" s="64">
        <v>0</v>
      </c>
      <c r="DB7" s="64">
        <v>0</v>
      </c>
      <c r="DC7" s="64">
        <v>8.6999999999999993</v>
      </c>
      <c r="DD7" s="64">
        <v>7.7</v>
      </c>
      <c r="DE7" s="64">
        <v>8.1</v>
      </c>
      <c r="DF7" s="64">
        <v>8</v>
      </c>
      <c r="DG7" s="64">
        <v>8</v>
      </c>
      <c r="DH7" s="64">
        <v>0</v>
      </c>
      <c r="DI7" s="64">
        <v>0</v>
      </c>
      <c r="DJ7" s="64">
        <v>0</v>
      </c>
      <c r="DK7" s="64">
        <v>0</v>
      </c>
      <c r="DL7" s="64">
        <v>0</v>
      </c>
      <c r="DM7" s="64">
        <v>30.9</v>
      </c>
      <c r="DN7" s="64">
        <v>27</v>
      </c>
      <c r="DO7" s="64">
        <v>22.5</v>
      </c>
      <c r="DP7" s="64">
        <v>21.9</v>
      </c>
      <c r="DQ7" s="64">
        <v>23.3</v>
      </c>
      <c r="DR7" s="64">
        <v>84.9</v>
      </c>
      <c r="DS7" s="64">
        <v>80.599999999999994</v>
      </c>
      <c r="DT7" s="64">
        <v>77.900000000000006</v>
      </c>
      <c r="DU7" s="64">
        <v>82.8</v>
      </c>
      <c r="DV7" s="64">
        <v>85.6</v>
      </c>
      <c r="DW7" s="64">
        <v>79.3</v>
      </c>
      <c r="DX7" s="64">
        <v>78.900000000000006</v>
      </c>
      <c r="DY7" s="64">
        <v>78.400000000000006</v>
      </c>
      <c r="DZ7" s="64">
        <v>77.8</v>
      </c>
      <c r="EA7" s="64">
        <v>77.400000000000006</v>
      </c>
      <c r="EB7" s="66">
        <v>918.62</v>
      </c>
      <c r="EC7" s="66">
        <v>902.05</v>
      </c>
      <c r="ED7" s="66">
        <v>904.63</v>
      </c>
      <c r="EE7" s="66">
        <v>919.75</v>
      </c>
      <c r="EF7" s="66">
        <v>1026.55</v>
      </c>
      <c r="EG7" s="66">
        <v>362.8</v>
      </c>
      <c r="EH7" s="66">
        <v>394.13</v>
      </c>
      <c r="EI7" s="66">
        <v>385.56</v>
      </c>
      <c r="EJ7" s="66">
        <v>399.82</v>
      </c>
      <c r="EK7" s="66">
        <v>423.27</v>
      </c>
      <c r="EL7" s="66">
        <v>701.24</v>
      </c>
      <c r="EM7" s="66">
        <v>651.63</v>
      </c>
      <c r="EN7" s="66">
        <v>596.61</v>
      </c>
      <c r="EO7" s="66">
        <v>759.46</v>
      </c>
      <c r="EP7" s="66">
        <v>781.05</v>
      </c>
      <c r="EQ7" s="66">
        <v>416.82</v>
      </c>
      <c r="ER7" s="66">
        <v>436.01</v>
      </c>
      <c r="ES7" s="66">
        <v>445.48</v>
      </c>
      <c r="ET7" s="66">
        <v>464.21</v>
      </c>
      <c r="EU7" s="66">
        <v>482.31</v>
      </c>
      <c r="EV7" s="66">
        <v>438.22</v>
      </c>
      <c r="EW7" s="66">
        <v>419.29</v>
      </c>
      <c r="EX7" s="66">
        <v>453.42</v>
      </c>
      <c r="EY7" s="66">
        <v>499.65</v>
      </c>
      <c r="EZ7" s="66">
        <v>558.45000000000005</v>
      </c>
      <c r="FA7" s="66">
        <v>246.02</v>
      </c>
      <c r="FB7" s="66">
        <v>265.51</v>
      </c>
      <c r="FC7" s="66">
        <v>265.94</v>
      </c>
      <c r="FD7" s="66">
        <v>264.01</v>
      </c>
      <c r="FE7" s="66">
        <v>276.87</v>
      </c>
      <c r="FF7" s="64">
        <v>47.6</v>
      </c>
      <c r="FG7" s="64">
        <v>46.5</v>
      </c>
      <c r="FH7" s="64">
        <v>46.2</v>
      </c>
      <c r="FI7" s="64">
        <v>45.5</v>
      </c>
      <c r="FJ7" s="64">
        <v>48</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126.7</v>
      </c>
      <c r="AW11" s="75">
        <f>AX7</f>
        <v>133.80000000000001</v>
      </c>
      <c r="AX11" s="75">
        <f>AY7</f>
        <v>120</v>
      </c>
      <c r="AY11" s="75">
        <f>AZ7</f>
        <v>117.9</v>
      </c>
      <c r="AZ11" s="75">
        <f>BA7</f>
        <v>127.5</v>
      </c>
      <c r="BA11" s="71"/>
      <c r="BB11" s="72"/>
      <c r="BC11" s="71"/>
      <c r="BD11" s="71"/>
      <c r="BE11" s="71"/>
      <c r="BF11" s="74" t="s">
        <v>108</v>
      </c>
      <c r="BG11" s="75">
        <f>BH7</f>
        <v>2687.7</v>
      </c>
      <c r="BH11" s="75">
        <f>BI7</f>
        <v>1206.7</v>
      </c>
      <c r="BI11" s="75">
        <f>BJ7</f>
        <v>1724.6</v>
      </c>
      <c r="BJ11" s="75">
        <f>BK7</f>
        <v>3637</v>
      </c>
      <c r="BK11" s="75">
        <f>BL7</f>
        <v>4444.1000000000004</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0</v>
      </c>
      <c r="CD11" s="75">
        <f>CE7</f>
        <v>0</v>
      </c>
      <c r="CE11" s="75">
        <f>CF7</f>
        <v>0</v>
      </c>
      <c r="CF11" s="75">
        <f>CG7</f>
        <v>0</v>
      </c>
      <c r="CG11" s="75">
        <f>CH7</f>
        <v>0</v>
      </c>
      <c r="CH11" s="71"/>
      <c r="CI11" s="71"/>
      <c r="CJ11" s="71"/>
      <c r="CK11" s="71"/>
      <c r="CL11" s="71"/>
      <c r="CM11" s="71"/>
      <c r="CN11" s="71"/>
      <c r="CO11" s="71"/>
      <c r="CP11" s="71"/>
      <c r="CQ11" s="71"/>
      <c r="CR11" s="71"/>
      <c r="CS11" s="71"/>
      <c r="CT11" s="71"/>
      <c r="CU11" s="71"/>
      <c r="CV11" s="74" t="s">
        <v>108</v>
      </c>
      <c r="CW11" s="75">
        <f>CX7</f>
        <v>0</v>
      </c>
      <c r="CX11" s="75">
        <f>CY7</f>
        <v>0</v>
      </c>
      <c r="CY11" s="75">
        <f>CZ7</f>
        <v>0</v>
      </c>
      <c r="CZ11" s="75">
        <f>DA7</f>
        <v>0</v>
      </c>
      <c r="DA11" s="75">
        <f>DB7</f>
        <v>0</v>
      </c>
      <c r="DB11" s="71"/>
      <c r="DC11" s="71"/>
      <c r="DD11" s="71"/>
      <c r="DE11" s="71"/>
      <c r="DF11" s="74" t="s">
        <v>108</v>
      </c>
      <c r="DG11" s="75">
        <f>DH7</f>
        <v>0</v>
      </c>
      <c r="DH11" s="75">
        <f>DI7</f>
        <v>0</v>
      </c>
      <c r="DI11" s="75">
        <f>DJ7</f>
        <v>0</v>
      </c>
      <c r="DJ11" s="75">
        <f>DK7</f>
        <v>0</v>
      </c>
      <c r="DK11" s="75">
        <f>DL7</f>
        <v>0</v>
      </c>
      <c r="DL11" s="71"/>
      <c r="DM11" s="71"/>
      <c r="DN11" s="71"/>
      <c r="DO11" s="71"/>
      <c r="DP11" s="74" t="s">
        <v>108</v>
      </c>
      <c r="DQ11" s="75">
        <f>DR7</f>
        <v>84.9</v>
      </c>
      <c r="DR11" s="75">
        <f>DS7</f>
        <v>80.599999999999994</v>
      </c>
      <c r="DS11" s="75">
        <f>DT7</f>
        <v>77.900000000000006</v>
      </c>
      <c r="DT11" s="75">
        <f>DU7</f>
        <v>82.8</v>
      </c>
      <c r="DU11" s="75">
        <f>DV7</f>
        <v>85.6</v>
      </c>
      <c r="DV11" s="71"/>
      <c r="DW11" s="71"/>
      <c r="DX11" s="71"/>
      <c r="DY11" s="71"/>
      <c r="DZ11" s="74" t="s">
        <v>108</v>
      </c>
      <c r="EA11" s="76">
        <f>EB7</f>
        <v>918.62</v>
      </c>
      <c r="EB11" s="76">
        <f>EC7</f>
        <v>902.05</v>
      </c>
      <c r="EC11" s="76">
        <f>ED7</f>
        <v>904.63</v>
      </c>
      <c r="ED11" s="76">
        <f>EE7</f>
        <v>919.75</v>
      </c>
      <c r="EE11" s="76">
        <f>EF7</f>
        <v>1026.55</v>
      </c>
      <c r="EF11" s="71"/>
      <c r="EG11" s="71"/>
      <c r="EH11" s="71"/>
      <c r="EI11" s="71"/>
      <c r="EJ11" s="74" t="s">
        <v>108</v>
      </c>
      <c r="EK11" s="76">
        <f>EL7</f>
        <v>701.24</v>
      </c>
      <c r="EL11" s="76">
        <f>EM7</f>
        <v>651.63</v>
      </c>
      <c r="EM11" s="76">
        <f>EN7</f>
        <v>596.61</v>
      </c>
      <c r="EN11" s="76">
        <f>EO7</f>
        <v>759.46</v>
      </c>
      <c r="EO11" s="76">
        <f>EP7</f>
        <v>781.05</v>
      </c>
      <c r="EP11" s="71"/>
      <c r="EQ11" s="71"/>
      <c r="ER11" s="71"/>
      <c r="ES11" s="71"/>
      <c r="ET11" s="74" t="s">
        <v>108</v>
      </c>
      <c r="EU11" s="76">
        <f>EV7</f>
        <v>438.22</v>
      </c>
      <c r="EV11" s="76">
        <f>EW7</f>
        <v>419.29</v>
      </c>
      <c r="EW11" s="76">
        <f>EX7</f>
        <v>453.42</v>
      </c>
      <c r="EX11" s="76">
        <f>EY7</f>
        <v>499.65</v>
      </c>
      <c r="EY11" s="76">
        <f>EZ7</f>
        <v>558.45000000000005</v>
      </c>
      <c r="EZ11" s="71"/>
      <c r="FA11" s="71"/>
      <c r="FB11" s="71"/>
      <c r="FC11" s="71"/>
      <c r="FD11" s="74" t="s">
        <v>108</v>
      </c>
      <c r="FE11" s="75">
        <f>FF7</f>
        <v>47.6</v>
      </c>
      <c r="FF11" s="75">
        <f>FG7</f>
        <v>46.5</v>
      </c>
      <c r="FG11" s="75">
        <f>FH7</f>
        <v>46.2</v>
      </c>
      <c r="FH11" s="75">
        <f>FI7</f>
        <v>45.5</v>
      </c>
      <c r="FI11" s="75">
        <f>FJ7</f>
        <v>48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131</v>
      </c>
      <c r="AL12" s="75">
        <f>AM7</f>
        <v>138.4</v>
      </c>
      <c r="AM12" s="75">
        <f>AN7</f>
        <v>123.4</v>
      </c>
      <c r="AN12" s="75">
        <f>AO7</f>
        <v>121.1</v>
      </c>
      <c r="AO12" s="75">
        <f>AP7</f>
        <v>131.4</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919.4</v>
      </c>
      <c r="CD12" s="75">
        <f>CO7</f>
        <v>868.6</v>
      </c>
      <c r="CE12" s="75">
        <f>CP7</f>
        <v>986.5</v>
      </c>
      <c r="CF12" s="75">
        <f>CQ7</f>
        <v>1008.6</v>
      </c>
      <c r="CG12" s="75">
        <f>CR7</f>
        <v>931.3</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362.8</v>
      </c>
      <c r="EB12" s="76">
        <f>EH7</f>
        <v>394.13</v>
      </c>
      <c r="EC12" s="76">
        <f>EI7</f>
        <v>385.56</v>
      </c>
      <c r="ED12" s="76">
        <f>EJ7</f>
        <v>399.82</v>
      </c>
      <c r="EE12" s="76">
        <f>EK7</f>
        <v>423.27</v>
      </c>
      <c r="EF12" s="71"/>
      <c r="EG12" s="71"/>
      <c r="EH12" s="71"/>
      <c r="EI12" s="71"/>
      <c r="EJ12" s="74" t="s">
        <v>110</v>
      </c>
      <c r="EK12" s="76">
        <f>EQ7</f>
        <v>416.82</v>
      </c>
      <c r="EL12" s="76">
        <f>ER7</f>
        <v>436.01</v>
      </c>
      <c r="EM12" s="76">
        <f>ES7</f>
        <v>445.48</v>
      </c>
      <c r="EN12" s="76">
        <f>ET7</f>
        <v>464.21</v>
      </c>
      <c r="EO12" s="76">
        <f>EU7</f>
        <v>482.31</v>
      </c>
      <c r="EP12" s="71"/>
      <c r="EQ12" s="71"/>
      <c r="ER12" s="71"/>
      <c r="ES12" s="71"/>
      <c r="ET12" s="74" t="s">
        <v>110</v>
      </c>
      <c r="EU12" s="76">
        <f>FA7</f>
        <v>246.02</v>
      </c>
      <c r="EV12" s="76">
        <f>FB7</f>
        <v>265.51</v>
      </c>
      <c r="EW12" s="76">
        <f>FC7</f>
        <v>265.94</v>
      </c>
      <c r="EX12" s="76">
        <f>FD7</f>
        <v>264.01</v>
      </c>
      <c r="EY12" s="76">
        <f>FE7</f>
        <v>276.87</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126.7</v>
      </c>
      <c r="AW17" s="79">
        <f>IF(AX7="-",NA(),AX7)</f>
        <v>133.80000000000001</v>
      </c>
      <c r="AX17" s="79">
        <f>IF(AY7="-",NA(),AY7)</f>
        <v>120</v>
      </c>
      <c r="AY17" s="79">
        <f>IF(AZ7="-",NA(),AZ7)</f>
        <v>117.9</v>
      </c>
      <c r="AZ17" s="79">
        <f>IF(BA7="-",NA(),BA7)</f>
        <v>127.5</v>
      </c>
      <c r="BA17" s="2"/>
      <c r="BB17" s="67"/>
      <c r="BC17" s="2"/>
      <c r="BD17" s="2"/>
      <c r="BE17" s="2"/>
      <c r="BF17" s="78" t="s">
        <v>108</v>
      </c>
      <c r="BG17" s="79">
        <f>IF(BH7="-",NA(),BH7)</f>
        <v>2687.7</v>
      </c>
      <c r="BH17" s="79">
        <f>IF(BI7="-",NA(),BI7)</f>
        <v>1206.7</v>
      </c>
      <c r="BI17" s="79">
        <f>IF(BJ7="-",NA(),BJ7)</f>
        <v>1724.6</v>
      </c>
      <c r="BJ17" s="79">
        <f>IF(BK7="-",NA(),BK7)</f>
        <v>3637</v>
      </c>
      <c r="BK17" s="79">
        <f>IF(BL7="-",NA(),BL7)</f>
        <v>4444.1000000000004</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0</v>
      </c>
      <c r="CX17" s="79">
        <f>IF(CY7="-",NA(),CY7)</f>
        <v>0</v>
      </c>
      <c r="CY17" s="79">
        <f>IF(CZ7="-",NA(),CZ7)</f>
        <v>0</v>
      </c>
      <c r="CZ17" s="79">
        <f>IF(DA7="-",NA(),DA7)</f>
        <v>0</v>
      </c>
      <c r="DA17" s="79">
        <f>IF(DB7="-",NA(),DB7)</f>
        <v>0</v>
      </c>
      <c r="DB17" s="2"/>
      <c r="DC17" s="2"/>
      <c r="DD17" s="2"/>
      <c r="DE17" s="2"/>
      <c r="DF17" s="78" t="s">
        <v>108</v>
      </c>
      <c r="DG17" s="79">
        <f>IF(DH7="-",NA(),DH7)</f>
        <v>0</v>
      </c>
      <c r="DH17" s="79">
        <f>IF(DI7="-",NA(),DI7)</f>
        <v>0</v>
      </c>
      <c r="DI17" s="79">
        <f>IF(DJ7="-",NA(),DJ7)</f>
        <v>0</v>
      </c>
      <c r="DJ17" s="79">
        <f>IF(DK7="-",NA(),DK7)</f>
        <v>0</v>
      </c>
      <c r="DK17" s="79">
        <f>IF(DL7="-",NA(),DL7)</f>
        <v>0</v>
      </c>
      <c r="DL17" s="2"/>
      <c r="DM17" s="2"/>
      <c r="DN17" s="2"/>
      <c r="DO17" s="2"/>
      <c r="DP17" s="78" t="s">
        <v>108</v>
      </c>
      <c r="DQ17" s="79">
        <f>IF(DR7="-",NA(),DR7)</f>
        <v>84.9</v>
      </c>
      <c r="DR17" s="79">
        <f>IF(DS7="-",NA(),DS7)</f>
        <v>80.599999999999994</v>
      </c>
      <c r="DS17" s="79">
        <f>IF(DT7="-",NA(),DT7)</f>
        <v>77.900000000000006</v>
      </c>
      <c r="DT17" s="79">
        <f>IF(DU7="-",NA(),DU7)</f>
        <v>82.8</v>
      </c>
      <c r="DU17" s="79">
        <f>IF(DV7="-",NA(),DV7)</f>
        <v>85.6</v>
      </c>
      <c r="DV17" s="2"/>
      <c r="DW17" s="2"/>
      <c r="DX17" s="2"/>
      <c r="DY17" s="2"/>
      <c r="DZ17" s="78" t="s">
        <v>108</v>
      </c>
      <c r="EA17" s="80">
        <f>IF(EB7="-",NA(),EB7)</f>
        <v>918.62</v>
      </c>
      <c r="EB17" s="80">
        <f>IF(EC7="-",NA(),EC7)</f>
        <v>902.05</v>
      </c>
      <c r="EC17" s="80">
        <f>IF(ED7="-",NA(),ED7)</f>
        <v>904.63</v>
      </c>
      <c r="ED17" s="80">
        <f>IF(EE7="-",NA(),EE7)</f>
        <v>919.75</v>
      </c>
      <c r="EE17" s="80">
        <f>IF(EF7="-",NA(),EF7)</f>
        <v>1026.55</v>
      </c>
      <c r="EF17" s="2"/>
      <c r="EG17" s="2"/>
      <c r="EH17" s="2"/>
      <c r="EI17" s="2"/>
      <c r="EJ17" s="78" t="s">
        <v>108</v>
      </c>
      <c r="EK17" s="80">
        <f>IF(EL7="-",NA(),EL7)</f>
        <v>701.24</v>
      </c>
      <c r="EL17" s="80">
        <f>IF(EM7="-",NA(),EM7)</f>
        <v>651.63</v>
      </c>
      <c r="EM17" s="80">
        <f>IF(EN7="-",NA(),EN7)</f>
        <v>596.61</v>
      </c>
      <c r="EN17" s="80">
        <f>IF(EO7="-",NA(),EO7)</f>
        <v>759.46</v>
      </c>
      <c r="EO17" s="80">
        <f>IF(EP7="-",NA(),EP7)</f>
        <v>781.05</v>
      </c>
      <c r="EP17" s="2"/>
      <c r="EQ17" s="2"/>
      <c r="ER17" s="2"/>
      <c r="ES17" s="2"/>
      <c r="ET17" s="78" t="s">
        <v>108</v>
      </c>
      <c r="EU17" s="80">
        <f>IF(EV7="-",NA(),EV7)</f>
        <v>438.22</v>
      </c>
      <c r="EV17" s="80">
        <f>IF(EW7="-",NA(),EW7)</f>
        <v>419.29</v>
      </c>
      <c r="EW17" s="80">
        <f>IF(EX7="-",NA(),EX7)</f>
        <v>453.42</v>
      </c>
      <c r="EX17" s="80">
        <f>IF(EY7="-",NA(),EY7)</f>
        <v>499.65</v>
      </c>
      <c r="EY17" s="80">
        <f>IF(EZ7="-",NA(),EZ7)</f>
        <v>558.45000000000005</v>
      </c>
      <c r="EZ17" s="2"/>
      <c r="FA17" s="2"/>
      <c r="FB17" s="2"/>
      <c r="FC17" s="2"/>
      <c r="FD17" s="78" t="s">
        <v>108</v>
      </c>
      <c r="FE17" s="79">
        <f>IF(FF7="-",NA(),FF7)</f>
        <v>47.6</v>
      </c>
      <c r="FF17" s="79">
        <f>IF(FG7="-",NA(),FG7)</f>
        <v>46.5</v>
      </c>
      <c r="FG17" s="79">
        <f>IF(FH7="-",NA(),FH7)</f>
        <v>46.2</v>
      </c>
      <c r="FH17" s="79">
        <f>IF(FI7="-",NA(),FI7)</f>
        <v>45.5</v>
      </c>
      <c r="FI17" s="79">
        <f>IF(FJ7="-",NA(),FJ7)</f>
        <v>48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131</v>
      </c>
      <c r="AL18" s="79">
        <f>IF(AM7="-",NA(),AM7)</f>
        <v>138.4</v>
      </c>
      <c r="AM18" s="79">
        <f>IF(AN7="-",NA(),AN7)</f>
        <v>123.4</v>
      </c>
      <c r="AN18" s="79">
        <f>IF(AO7="-",NA(),AO7)</f>
        <v>121.1</v>
      </c>
      <c r="AO18" s="79">
        <f>IF(AP7="-",NA(),AP7)</f>
        <v>131.4</v>
      </c>
      <c r="AP18" s="2"/>
      <c r="AQ18" s="2"/>
      <c r="AR18" s="2"/>
      <c r="AS18" s="2"/>
      <c r="AT18" s="2"/>
      <c r="AU18" s="78" t="s">
        <v>110</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109</v>
      </c>
      <c r="CC18" s="79">
        <f>IF(CC11="-",NA(),CC11)</f>
        <v>0</v>
      </c>
      <c r="CD18" s="79">
        <f t="shared" ref="CD18:CG18" si="4">IF(CD11="-",NA(),CD11)</f>
        <v>0</v>
      </c>
      <c r="CE18" s="79">
        <f t="shared" si="4"/>
        <v>0</v>
      </c>
      <c r="CF18" s="79">
        <f t="shared" si="4"/>
        <v>0</v>
      </c>
      <c r="CG18" s="79">
        <f t="shared" si="4"/>
        <v>0</v>
      </c>
      <c r="CH18" s="2"/>
      <c r="CI18" s="2"/>
      <c r="CJ18" s="2"/>
      <c r="CK18" s="2"/>
      <c r="CL18" s="2"/>
      <c r="CM18" s="2"/>
      <c r="CN18" s="2"/>
      <c r="CO18" s="2"/>
      <c r="CP18" s="2"/>
      <c r="CQ18" s="2"/>
      <c r="CR18" s="2"/>
      <c r="CS18" s="2"/>
      <c r="CT18" s="2"/>
      <c r="CU18" s="2"/>
      <c r="CV18" s="78" t="s">
        <v>110</v>
      </c>
      <c r="CW18" s="79">
        <f>IF(DC7="-",NA(),DC7)</f>
        <v>8.6999999999999993</v>
      </c>
      <c r="CX18" s="79">
        <f>IF(DD7="-",NA(),DD7)</f>
        <v>7.7</v>
      </c>
      <c r="CY18" s="79">
        <f>IF(DE7="-",NA(),DE7)</f>
        <v>8.1</v>
      </c>
      <c r="CZ18" s="79">
        <f>IF(DF7="-",NA(),DF7)</f>
        <v>8</v>
      </c>
      <c r="DA18" s="79">
        <f>IF(DG7="-",NA(),DG7)</f>
        <v>8</v>
      </c>
      <c r="DB18" s="2"/>
      <c r="DC18" s="2"/>
      <c r="DD18" s="2"/>
      <c r="DE18" s="2"/>
      <c r="DF18" s="78" t="s">
        <v>110</v>
      </c>
      <c r="DG18" s="79">
        <f>IF(DM7="-",NA(),DM7)</f>
        <v>30.9</v>
      </c>
      <c r="DH18" s="79">
        <f>IF(DN7="-",NA(),DN7)</f>
        <v>27</v>
      </c>
      <c r="DI18" s="79">
        <f>IF(DO7="-",NA(),DO7)</f>
        <v>22.5</v>
      </c>
      <c r="DJ18" s="79">
        <f>IF(DP7="-",NA(),DP7)</f>
        <v>21.9</v>
      </c>
      <c r="DK18" s="79">
        <f>IF(DQ7="-",NA(),DQ7)</f>
        <v>23.3</v>
      </c>
      <c r="DL18" s="2"/>
      <c r="DM18" s="2"/>
      <c r="DN18" s="2"/>
      <c r="DO18" s="2"/>
      <c r="DP18" s="78" t="s">
        <v>110</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362.8</v>
      </c>
      <c r="EB18" s="80">
        <f>IF(EH7="-",NA(),EH7)</f>
        <v>394.13</v>
      </c>
      <c r="EC18" s="80">
        <f>IF(EI7="-",NA(),EI7)</f>
        <v>385.56</v>
      </c>
      <c r="ED18" s="80">
        <f>IF(EJ7="-",NA(),EJ7)</f>
        <v>399.82</v>
      </c>
      <c r="EE18" s="80">
        <f>IF(EK7="-",NA(),EK7)</f>
        <v>423.27</v>
      </c>
      <c r="EF18" s="2"/>
      <c r="EG18" s="2"/>
      <c r="EH18" s="2"/>
      <c r="EI18" s="2"/>
      <c r="EJ18" s="78" t="s">
        <v>110</v>
      </c>
      <c r="EK18" s="80">
        <f>IF(EQ7="-",NA(),EQ7)</f>
        <v>416.82</v>
      </c>
      <c r="EL18" s="80">
        <f>IF(ER7="-",NA(),ER7)</f>
        <v>436.01</v>
      </c>
      <c r="EM18" s="80">
        <f>IF(ES7="-",NA(),ES7)</f>
        <v>445.48</v>
      </c>
      <c r="EN18" s="80">
        <f>IF(ET7="-",NA(),ET7)</f>
        <v>464.21</v>
      </c>
      <c r="EO18" s="80">
        <f>IF(EU7="-",NA(),EU7)</f>
        <v>482.31</v>
      </c>
      <c r="EP18" s="2"/>
      <c r="EQ18" s="2"/>
      <c r="ER18" s="2"/>
      <c r="ES18" s="2"/>
      <c r="ET18" s="78" t="s">
        <v>110</v>
      </c>
      <c r="EU18" s="80">
        <f>IF(FA7="-",NA(),FA7)</f>
        <v>246.02</v>
      </c>
      <c r="EV18" s="80">
        <f>IF(FB7="-",NA(),FB7)</f>
        <v>265.51</v>
      </c>
      <c r="EW18" s="80">
        <f>IF(FC7="-",NA(),FC7)</f>
        <v>265.94</v>
      </c>
      <c r="EX18" s="80">
        <f>IF(FD7="-",NA(),FD7)</f>
        <v>264.01</v>
      </c>
      <c r="EY18" s="80">
        <f>IF(FE7="-",NA(),FE7)</f>
        <v>276.87</v>
      </c>
      <c r="EZ18" s="2"/>
      <c r="FA18" s="2"/>
      <c r="FB18" s="2"/>
      <c r="FC18" s="2"/>
      <c r="FD18" s="78" t="s">
        <v>110</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102.8</v>
      </c>
      <c r="AL19" s="79">
        <f>IF(AR7="-",NA(),AR7)</f>
        <v>104.1</v>
      </c>
      <c r="AM19" s="79">
        <f>IF(AS7="-",NA(),AS7)</f>
        <v>103.5</v>
      </c>
      <c r="AN19" s="79">
        <f>IF(AT7="-",NA(),AT7)</f>
        <v>103.3</v>
      </c>
      <c r="AO19" s="79">
        <f>IF(AU7="-",NA(),AU7)</f>
        <v>102.4</v>
      </c>
      <c r="AP19" s="2"/>
      <c r="AQ19" s="2"/>
      <c r="AR19" s="2"/>
      <c r="AS19" s="2"/>
      <c r="AT19" s="2"/>
      <c r="AU19" s="78" t="s">
        <v>115</v>
      </c>
      <c r="AV19" s="82">
        <f>$BG$7</f>
        <v>100</v>
      </c>
      <c r="AW19" s="82">
        <f>$BG$7</f>
        <v>100</v>
      </c>
      <c r="AX19" s="82">
        <f>$BG$7</f>
        <v>100</v>
      </c>
      <c r="AY19" s="82">
        <f>$BG$7</f>
        <v>100</v>
      </c>
      <c r="AZ19" s="82">
        <f>$BG$7</f>
        <v>100</v>
      </c>
      <c r="BA19" s="2"/>
      <c r="BB19" s="2"/>
      <c r="BC19" s="2"/>
      <c r="BD19" s="2"/>
      <c r="BE19" s="2"/>
      <c r="BF19" s="78" t="s">
        <v>115</v>
      </c>
      <c r="BG19" s="82">
        <f>$BR$7</f>
        <v>100</v>
      </c>
      <c r="BH19" s="82">
        <f>$BR$7</f>
        <v>100</v>
      </c>
      <c r="BI19" s="82">
        <f>$BR$7</f>
        <v>100</v>
      </c>
      <c r="BJ19" s="82">
        <f>$BR$7</f>
        <v>100</v>
      </c>
      <c r="BK19" s="82">
        <f>$BR$7</f>
        <v>100</v>
      </c>
      <c r="BL19" s="2"/>
      <c r="BM19" s="2"/>
      <c r="BN19" s="2"/>
      <c r="BO19" s="2"/>
      <c r="BP19" s="2"/>
      <c r="BQ19" s="78" t="s">
        <v>115</v>
      </c>
      <c r="BR19" s="82">
        <f>$CC$7</f>
        <v>0</v>
      </c>
      <c r="BS19" s="82">
        <f>$CC$7</f>
        <v>0</v>
      </c>
      <c r="BT19" s="82">
        <f>$CC$7</f>
        <v>0</v>
      </c>
      <c r="BU19" s="82">
        <f>$CC$7</f>
        <v>0</v>
      </c>
      <c r="BV19" s="82">
        <f>$CC$7</f>
        <v>0</v>
      </c>
      <c r="BW19" s="2"/>
      <c r="BX19" s="2"/>
      <c r="BY19" s="2"/>
      <c r="BZ19" s="2"/>
      <c r="CA19" s="2"/>
      <c r="CB19" s="81" t="s">
        <v>111</v>
      </c>
      <c r="CC19" s="79">
        <f t="shared" ref="CC19:CG21" si="5">IF(CC12="-",NA(),CC12)</f>
        <v>919.4</v>
      </c>
      <c r="CD19" s="79">
        <f t="shared" si="5"/>
        <v>868.6</v>
      </c>
      <c r="CE19" s="79">
        <f t="shared" si="5"/>
        <v>986.5</v>
      </c>
      <c r="CF19" s="79">
        <f t="shared" si="5"/>
        <v>1008.6</v>
      </c>
      <c r="CG19" s="79">
        <f t="shared" si="5"/>
        <v>931.3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116</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2019-12-05T07:12:39Z</dcterms:created>
  <dcterms:modified xsi:type="dcterms:W3CDTF">2020-03-02T06:38:26Z</dcterms:modified>
</cp:coreProperties>
</file>