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1　佐久地域振興局\202088 小諸市\"/>
    </mc:Choice>
  </mc:AlternateContent>
  <workbookProtection workbookAlgorithmName="SHA-512" workbookHashValue="ApdxY+zcA8/rMj0L+asr7axsa5c1U5ldcq35ZMYu5uKxEOcNS5COuyhu4bTJUBhNaHhiKk83VvXJSHsLbB+QlQ==" workbookSaltValue="INwZRcEu0h74rZ2GPluo7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<sst xmlns="http://schemas.openxmlformats.org/spreadsheetml/2006/main" count="220" uniqueCount="108">
  <si>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</si>
  <si>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</si>
  <si>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</si>
  <si>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</si>
  <si>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</si>
  <si>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</si>
  <si>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</si>
  <si>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</si>
  <si>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</si>
  <si>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</si>
  <si>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</si>
  <si>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</si>
  <si>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</si>
  <si>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</si>
  <si>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</si>
  <si>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</si>
  <si>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</si>
  <si>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</si>
  <si>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</si>
  <si>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</si>
  <si>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</si>
  <si>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</si>
  <si>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</si>
  <si>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</si>
  <si>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</si>
  <si>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</si>
  <si>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</si>
  <si>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</si>
  <si>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</si>
  <si>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</si>
  <si>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</si>
  <si>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</si>
  <si>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</si>
  <si>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</si>
  <si>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</si>
  <si>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</si>
  <si>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</si>
  <si>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</si>
  <si>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</si>
  <si>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</si>
  <si>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</si>
  <si>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</si>
  <si>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</si>
  <si>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</si>
  <si>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</si>
  <si>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</si>
  <si>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</si>
  <si>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</si>
  <si>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</si>
  <si>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</si>
  <si>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</si>
  <si>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</si>
  <si>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</si>
  <si>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</si>
  <si>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</si>
  <si>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</si>
  <si>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</si>
  <si>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</si>
  <si>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</si>
  <si>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</si>
  <si>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</si>
  <si>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</si>
  <si>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</si>
  <si>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</si>
  <si>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</si>
  <si>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</si>
  <si>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</si>
  <si>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</si>
  <si>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</si>
  <si>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</si>
  <si>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</si>
  <si>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</si>
  <si>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</si>
  <si>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</si>
  <si>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</si>
  <si>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</si>
  <si>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</si>
  <si>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</si>
  <si>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</si>
  <si>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</si>
  <si>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</si>
  <si>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</si>
  <si>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</si>
  <si>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</si>
  <si>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</si>
  <si>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</si>
  <si>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</si>
  <si>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</si>
  <si>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</si>
  <si>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</si>
  <si>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</si>
  <si>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</si>
  <si>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</si>
  <si>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小諸市</t>
  </si>
  <si>
    <t>法適用</t>
  </si>
  <si>
    <t>水道事業</t>
  </si>
  <si>
    <t>末端給水事業</t>
  </si>
  <si>
    <t>A5</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</si>
  <si>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</si>
  <si>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</si>
  <si>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</si>
  <si>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</si>
  <si>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</si>
  <si>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</si>
  <si>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</si>
  <si>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効率性について、特に有収率が類似団体平均と比較して低く、課題となっているが、現状の経営状況は比較的安定している。
　アセットマネジメントでは、主に給水収益の減少等により、今後１０年間で僅かながら年々経営状況が徐々に悪化していく予想であるため、水道料金の改定も検討しながら、将来を見越した経営が必要である。</t>
    <rPh sb="1" eb="4">
      <t>コウリツセイ</t>
    </rPh>
    <rPh sb="9" eb="10">
      <t>トク</t>
    </rPh>
    <rPh sb="11" eb="13">
      <t>ユウシュウ</t>
    </rPh>
    <rPh sb="13" eb="14">
      <t>リツ</t>
    </rPh>
    <rPh sb="15" eb="17">
      <t>ルイジ</t>
    </rPh>
    <rPh sb="17" eb="19">
      <t>ダンタイ</t>
    </rPh>
    <rPh sb="19" eb="21">
      <t>ヘイキン</t>
    </rPh>
    <rPh sb="22" eb="24">
      <t>ヒカク</t>
    </rPh>
    <rPh sb="26" eb="27">
      <t>ヒク</t>
    </rPh>
    <rPh sb="29" eb="31">
      <t>カダイ</t>
    </rPh>
    <rPh sb="39" eb="41">
      <t>ゲンジョウ</t>
    </rPh>
    <rPh sb="42" eb="44">
      <t>ケイエイ</t>
    </rPh>
    <rPh sb="44" eb="46">
      <t>ジョウキョウ</t>
    </rPh>
    <rPh sb="47" eb="50">
      <t>ヒカクテキ</t>
    </rPh>
    <rPh sb="50" eb="52">
      <t>アンテイ</t>
    </rPh>
    <rPh sb="72" eb="73">
      <t>シュ</t>
    </rPh>
    <rPh sb="74" eb="76">
      <t>キュウスイ</t>
    </rPh>
    <rPh sb="76" eb="78">
      <t>シュウエキ</t>
    </rPh>
    <rPh sb="79" eb="81">
      <t>ゲンショウ</t>
    </rPh>
    <rPh sb="81" eb="82">
      <t>トウ</t>
    </rPh>
    <rPh sb="86" eb="88">
      <t>コンゴ</t>
    </rPh>
    <rPh sb="90" eb="92">
      <t>ネンカン</t>
    </rPh>
    <rPh sb="93" eb="94">
      <t>ワズ</t>
    </rPh>
    <rPh sb="98" eb="100">
      <t>ネンネン</t>
    </rPh>
    <rPh sb="100" eb="102">
      <t>ケイエイ</t>
    </rPh>
    <rPh sb="102" eb="104">
      <t>ジョウキョウ</t>
    </rPh>
    <rPh sb="105" eb="107">
      <t>ジョジョ</t>
    </rPh>
    <rPh sb="108" eb="110">
      <t>アッカ</t>
    </rPh>
    <rPh sb="114" eb="116">
      <t>ヨソウ</t>
    </rPh>
    <rPh sb="122" eb="124">
      <t>スイドウ</t>
    </rPh>
    <rPh sb="124" eb="126">
      <t>リョウキン</t>
    </rPh>
    <rPh sb="127" eb="129">
      <t>カイテイ</t>
    </rPh>
    <rPh sb="130" eb="132">
      <t>ケントウ</t>
    </rPh>
    <rPh sb="137" eb="139">
      <t>ショウライ</t>
    </rPh>
    <rPh sb="140" eb="142">
      <t>ミコ</t>
    </rPh>
    <rPh sb="144" eb="146">
      <t>ケイエイ</t>
    </rPh>
    <rPh sb="147" eb="149">
      <t>ヒツヨウ</t>
    </rPh>
    <phoneticPr fontId="4"/>
  </si>
  <si>
    <t>　ここ数年大きな違いはないが、引続き③管路更新率は低い状況である。理由は、平成29年度までは統合整備事業を中心に行い、更新工事について必要最低限としたためである。
　今後も、上水道事業基本計画や小諸市水道ビジョン2017に基づく実施計画で、バックアップ体制を整備方針としたため、また、最近の集中豪雨等による汚水流入に備え、配水施設のろ過装置等を整備していくため、管路更新率が高くなることは無いが、石綿管等の更新が必要な管路については、可能な限り早急に更新し、②管路経年化率も年々増加傾向にあるため、計画的な管路更新に努めていく。</t>
    <rPh sb="3" eb="5">
      <t>スウネン</t>
    </rPh>
    <rPh sb="5" eb="6">
      <t>オオ</t>
    </rPh>
    <rPh sb="8" eb="9">
      <t>チガ</t>
    </rPh>
    <rPh sb="15" eb="17">
      <t>ヒキツヅ</t>
    </rPh>
    <rPh sb="19" eb="21">
      <t>カンロ</t>
    </rPh>
    <rPh sb="21" eb="23">
      <t>コウシン</t>
    </rPh>
    <rPh sb="23" eb="24">
      <t>リツ</t>
    </rPh>
    <rPh sb="25" eb="26">
      <t>ヒク</t>
    </rPh>
    <rPh sb="27" eb="29">
      <t>ジョウキョウ</t>
    </rPh>
    <rPh sb="33" eb="35">
      <t>リユウ</t>
    </rPh>
    <rPh sb="37" eb="39">
      <t>ヘイセイ</t>
    </rPh>
    <rPh sb="41" eb="43">
      <t>ネンド</t>
    </rPh>
    <rPh sb="46" eb="48">
      <t>トウゴウ</t>
    </rPh>
    <rPh sb="48" eb="50">
      <t>セイビ</t>
    </rPh>
    <rPh sb="50" eb="52">
      <t>ジギョウ</t>
    </rPh>
    <rPh sb="53" eb="55">
      <t>チュウシン</t>
    </rPh>
    <rPh sb="56" eb="57">
      <t>オコナ</t>
    </rPh>
    <rPh sb="59" eb="61">
      <t>コウシン</t>
    </rPh>
    <rPh sb="61" eb="63">
      <t>コウジ</t>
    </rPh>
    <rPh sb="67" eb="69">
      <t>ヒツヨウ</t>
    </rPh>
    <rPh sb="69" eb="72">
      <t>サイテイゲン</t>
    </rPh>
    <rPh sb="83" eb="85">
      <t>コンゴ</t>
    </rPh>
    <rPh sb="87" eb="90">
      <t>ジョウスイドウ</t>
    </rPh>
    <rPh sb="90" eb="92">
      <t>ジギョウ</t>
    </rPh>
    <rPh sb="92" eb="94">
      <t>キホン</t>
    </rPh>
    <rPh sb="94" eb="96">
      <t>ケイカク</t>
    </rPh>
    <rPh sb="97" eb="100">
      <t>コモロシ</t>
    </rPh>
    <rPh sb="100" eb="102">
      <t>スイドウ</t>
    </rPh>
    <rPh sb="111" eb="112">
      <t>モト</t>
    </rPh>
    <rPh sb="114" eb="116">
      <t>ジッシ</t>
    </rPh>
    <rPh sb="116" eb="118">
      <t>ケイカク</t>
    </rPh>
    <rPh sb="126" eb="128">
      <t>タイセイ</t>
    </rPh>
    <rPh sb="129" eb="131">
      <t>セイビ</t>
    </rPh>
    <rPh sb="131" eb="133">
      <t>ホウシン</t>
    </rPh>
    <rPh sb="142" eb="144">
      <t>サイキン</t>
    </rPh>
    <rPh sb="145" eb="147">
      <t>シュウチュウ</t>
    </rPh>
    <rPh sb="147" eb="149">
      <t>ゴウウ</t>
    </rPh>
    <rPh sb="149" eb="150">
      <t>トウ</t>
    </rPh>
    <rPh sb="153" eb="155">
      <t>オスイ</t>
    </rPh>
    <rPh sb="155" eb="157">
      <t>リュウニュウ</t>
    </rPh>
    <rPh sb="158" eb="159">
      <t>ソナ</t>
    </rPh>
    <rPh sb="161" eb="163">
      <t>ハイスイ</t>
    </rPh>
    <rPh sb="163" eb="165">
      <t>シセツ</t>
    </rPh>
    <rPh sb="167" eb="168">
      <t>カ</t>
    </rPh>
    <rPh sb="168" eb="170">
      <t>ソウチ</t>
    </rPh>
    <rPh sb="170" eb="171">
      <t>トウ</t>
    </rPh>
    <rPh sb="172" eb="174">
      <t>セイビ</t>
    </rPh>
    <rPh sb="181" eb="183">
      <t>カンロ</t>
    </rPh>
    <rPh sb="183" eb="185">
      <t>コウシン</t>
    </rPh>
    <rPh sb="185" eb="186">
      <t>リツ</t>
    </rPh>
    <rPh sb="187" eb="188">
      <t>タカ</t>
    </rPh>
    <rPh sb="194" eb="195">
      <t>ナ</t>
    </rPh>
    <rPh sb="198" eb="200">
      <t>イシワタ</t>
    </rPh>
    <rPh sb="200" eb="201">
      <t>カン</t>
    </rPh>
    <rPh sb="201" eb="202">
      <t>トウ</t>
    </rPh>
    <rPh sb="203" eb="205">
      <t>コウシン</t>
    </rPh>
    <rPh sb="206" eb="208">
      <t>ヒツヨウ</t>
    </rPh>
    <rPh sb="209" eb="211">
      <t>カンロ</t>
    </rPh>
    <rPh sb="217" eb="219">
      <t>カノウ</t>
    </rPh>
    <rPh sb="220" eb="221">
      <t>カギ</t>
    </rPh>
    <rPh sb="222" eb="224">
      <t>サッキュウ</t>
    </rPh>
    <rPh sb="225" eb="227">
      <t>コウシン</t>
    </rPh>
    <rPh sb="230" eb="232">
      <t>カンロ</t>
    </rPh>
    <rPh sb="232" eb="235">
      <t>ケイネンカ</t>
    </rPh>
    <rPh sb="235" eb="236">
      <t>リツ</t>
    </rPh>
    <rPh sb="237" eb="239">
      <t>ネンネン</t>
    </rPh>
    <rPh sb="239" eb="241">
      <t>ゾウカ</t>
    </rPh>
    <rPh sb="241" eb="243">
      <t>ケイコウ</t>
    </rPh>
    <rPh sb="249" eb="252">
      <t>ケイカクテキ</t>
    </rPh>
    <rPh sb="253" eb="255">
      <t>カンロ</t>
    </rPh>
    <rPh sb="255" eb="257">
      <t>コウシン</t>
    </rPh>
    <rPh sb="258" eb="259">
      <t>ツト</t>
    </rPh>
    <phoneticPr fontId="4"/>
  </si>
  <si>
    <t xml:space="preserve">　①から⑥に関しては、類似団体と比較して概ね良好のため、現段階において安定している状況である。その中で、③流動比率が年々増加傾向にあるので、効果的な資金運用の検討や、⑤料金回収率が低下しないよう未収金対策の強化が必要である。
　効率性については、⑧有収率が類似団体平均と比較して低めとなっているが、無効水量及び未収水量の実情把握等が不十分であることが原因と思われるため、配水量把握のために流量計を増設するなどして、引続き実情把握に努め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</si>
</sst>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0.03</c:v>
                </c:pt>
                <c:pt idx="2">
                  <c:v>0.1</c:v>
                </c:pt>
                <c:pt idx="3">
                  <c:v>0.3</c:v>
                </c:pt>
                <c:pt idx="4">
                  <c:v>0.13</c:v>
                </c:pt>
              </c:numCache>
            </c:numRef>
          </c:val>
          <c:extLst>
            <c:ext xmlns:c16="http://schemas.microsoft.com/office/drawing/2014/chart" uri="{C3380CC4-5D6E-409C-BE32-E72D297353CC}">
              <c16:uniqueId val="{00000000-A65B-4BCB-A74A-A96EA48097E2}"/>
            </c:ext>
          </c:extLst>
        </c:ser>
        <c:dLbls>
          <c:showLegendKey val="0"/>
          <c:showVal val="0"/>
          <c:showCatName val="0"/>
          <c:showSerName val="0"/>
          <c:showPercent val="0"/>
          <c:showBubbleSize val="0"/>
        </c:dLbls>
        <c:gapWidth val="150"/>
        <c:axId val="489480344"/>
        <c:axId val="4894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A65B-4BCB-A74A-A96EA48097E2}"/>
            </c:ext>
          </c:extLst>
        </c:ser>
        <c:dLbls>
          <c:showLegendKey val="0"/>
          <c:showVal val="0"/>
          <c:showCatName val="0"/>
          <c:showSerName val="0"/>
          <c:showPercent val="0"/>
          <c:showBubbleSize val="0"/>
        </c:dLbls>
        <c:marker val="1"/>
        <c:smooth val="0"/>
        <c:axId val="489480344"/>
        <c:axId val="489480736"/>
      </c:lineChart>
      <c:dateAx>
        <c:axId val="489480344"/>
        <c:scaling>
          <c:orientation val="minMax"/>
        </c:scaling>
        <c:delete val="1"/>
        <c:axPos val="b"/>
        <c:numFmt formatCode="ge" sourceLinked="1"/>
        <c:majorTickMark val="none"/>
        <c:minorTickMark val="none"/>
        <c:tickLblPos val="none"/>
        <c:crossAx val="489480736"/>
        <c:crosses val="autoZero"/>
        <c:auto val="1"/>
        <c:lblOffset val="100"/>
        <c:baseTimeUnit val="years"/>
      </c:dateAx>
      <c:valAx>
        <c:axId val="4894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4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57.66</c:v>
                </c:pt>
                <c:pt idx="1">
                  <c:v>66.64</c:v>
                </c:pt>
                <c:pt idx="2">
                  <c:v>65.67</c:v>
                </c:pt>
                <c:pt idx="3">
                  <c:v>64.61</c:v>
                </c:pt>
                <c:pt idx="4">
                  <c:v>65.03</c:v>
                </c:pt>
              </c:numCache>
            </c:numRef>
          </c:val>
          <c:extLst>
            <c:ext xmlns:c16="http://schemas.microsoft.com/office/drawing/2014/chart" uri="{C3380CC4-5D6E-409C-BE32-E72D297353CC}">
              <c16:uniqueId val="{00000000-8624-404D-9CFF-57FD791D1155}"/>
            </c:ext>
          </c:extLst>
        </c:ser>
        <c:dLbls>
          <c:showLegendKey val="0"/>
          <c:showVal val="0"/>
          <c:showCatName val="0"/>
          <c:showSerName val="0"/>
          <c:showPercent val="0"/>
          <c:showBubbleSize val="0"/>
        </c:dLbls>
        <c:gapWidth val="150"/>
        <c:axId val="343387744"/>
        <c:axId val="34338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8624-404D-9CFF-57FD791D1155}"/>
            </c:ext>
          </c:extLst>
        </c:ser>
        <c:dLbls>
          <c:showLegendKey val="0"/>
          <c:showVal val="0"/>
          <c:showCatName val="0"/>
          <c:showSerName val="0"/>
          <c:showPercent val="0"/>
          <c:showBubbleSize val="0"/>
        </c:dLbls>
        <c:marker val="1"/>
        <c:smooth val="0"/>
        <c:axId val="343387744"/>
        <c:axId val="343389312"/>
      </c:lineChart>
      <c:dateAx>
        <c:axId val="343387744"/>
        <c:scaling>
          <c:orientation val="minMax"/>
        </c:scaling>
        <c:delete val="1"/>
        <c:axPos val="b"/>
        <c:numFmt formatCode="ge" sourceLinked="1"/>
        <c:majorTickMark val="none"/>
        <c:minorTickMark val="none"/>
        <c:tickLblPos val="none"/>
        <c:crossAx val="343389312"/>
        <c:crosses val="autoZero"/>
        <c:auto val="1"/>
        <c:lblOffset val="100"/>
        <c:baseTimeUnit val="years"/>
      </c:dateAx>
      <c:valAx>
        <c:axId val="3433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82.64</c:v>
                </c:pt>
                <c:pt idx="1">
                  <c:v>79.8</c:v>
                </c:pt>
                <c:pt idx="2">
                  <c:v>79.430000000000007</c:v>
                </c:pt>
                <c:pt idx="3">
                  <c:v>79.98</c:v>
                </c:pt>
                <c:pt idx="4">
                  <c:v>79.97</c:v>
                </c:pt>
              </c:numCache>
            </c:numRef>
          </c:val>
          <c:extLst>
            <c:ext xmlns:c16="http://schemas.microsoft.com/office/drawing/2014/chart" uri="{C3380CC4-5D6E-409C-BE32-E72D297353CC}">
              <c16:uniqueId val="{00000000-F10B-40EE-B572-69AA4B99030B}"/>
            </c:ext>
          </c:extLst>
        </c:ser>
        <c:dLbls>
          <c:showLegendKey val="0"/>
          <c:showVal val="0"/>
          <c:showCatName val="0"/>
          <c:showSerName val="0"/>
          <c:showPercent val="0"/>
          <c:showBubbleSize val="0"/>
        </c:dLbls>
        <c:gapWidth val="150"/>
        <c:axId val="305858632"/>
        <c:axId val="3058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F10B-40EE-B572-69AA4B99030B}"/>
            </c:ext>
          </c:extLst>
        </c:ser>
        <c:dLbls>
          <c:showLegendKey val="0"/>
          <c:showVal val="0"/>
          <c:showCatName val="0"/>
          <c:showSerName val="0"/>
          <c:showPercent val="0"/>
          <c:showBubbleSize val="0"/>
        </c:dLbls>
        <c:marker val="1"/>
        <c:smooth val="0"/>
        <c:axId val="305858632"/>
        <c:axId val="305856672"/>
      </c:lineChart>
      <c:dateAx>
        <c:axId val="305858632"/>
        <c:scaling>
          <c:orientation val="minMax"/>
        </c:scaling>
        <c:delete val="1"/>
        <c:axPos val="b"/>
        <c:numFmt formatCode="ge" sourceLinked="1"/>
        <c:majorTickMark val="none"/>
        <c:minorTickMark val="none"/>
        <c:tickLblPos val="none"/>
        <c:crossAx val="305856672"/>
        <c:crosses val="autoZero"/>
        <c:auto val="1"/>
        <c:lblOffset val="100"/>
        <c:baseTimeUnit val="years"/>
      </c:dateAx>
      <c:valAx>
        <c:axId val="3058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5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123.06</c:v>
                </c:pt>
                <c:pt idx="1">
                  <c:v>118.2</c:v>
                </c:pt>
                <c:pt idx="2">
                  <c:v>119.78</c:v>
                </c:pt>
                <c:pt idx="3">
                  <c:v>120.74</c:v>
                </c:pt>
                <c:pt idx="4">
                  <c:v>119.31</c:v>
                </c:pt>
              </c:numCache>
            </c:numRef>
          </c:val>
          <c:extLst>
            <c:ext xmlns:c16="http://schemas.microsoft.com/office/drawing/2014/chart" uri="{C3380CC4-5D6E-409C-BE32-E72D297353CC}">
              <c16:uniqueId val="{00000000-A5E1-49DD-ABC0-A2E61A72E79F}"/>
            </c:ext>
          </c:extLst>
        </c:ser>
        <c:dLbls>
          <c:showLegendKey val="0"/>
          <c:showVal val="0"/>
          <c:showCatName val="0"/>
          <c:showSerName val="0"/>
          <c:showPercent val="0"/>
          <c:showBubbleSize val="0"/>
        </c:dLbls>
        <c:gapWidth val="150"/>
        <c:axId val="489478776"/>
        <c:axId val="4763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A5E1-49DD-ABC0-A2E61A72E79F}"/>
            </c:ext>
          </c:extLst>
        </c:ser>
        <c:dLbls>
          <c:showLegendKey val="0"/>
          <c:showVal val="0"/>
          <c:showCatName val="0"/>
          <c:showSerName val="0"/>
          <c:showPercent val="0"/>
          <c:showBubbleSize val="0"/>
        </c:dLbls>
        <c:marker val="1"/>
        <c:smooth val="0"/>
        <c:axId val="489478776"/>
        <c:axId val="476390720"/>
      </c:lineChart>
      <c:dateAx>
        <c:axId val="489478776"/>
        <c:scaling>
          <c:orientation val="minMax"/>
        </c:scaling>
        <c:delete val="1"/>
        <c:axPos val="b"/>
        <c:numFmt formatCode="ge" sourceLinked="1"/>
        <c:majorTickMark val="none"/>
        <c:minorTickMark val="none"/>
        <c:tickLblPos val="none"/>
        <c:crossAx val="476390720"/>
        <c:crosses val="autoZero"/>
        <c:auto val="1"/>
        <c:lblOffset val="100"/>
        <c:baseTimeUnit val="years"/>
      </c:dateAx>
      <c:valAx>
        <c:axId val="47639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47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39.99</c:v>
                </c:pt>
                <c:pt idx="1">
                  <c:v>37.74</c:v>
                </c:pt>
                <c:pt idx="2">
                  <c:v>39.01</c:v>
                </c:pt>
                <c:pt idx="3">
                  <c:v>41.12</c:v>
                </c:pt>
                <c:pt idx="4">
                  <c:v>43.06</c:v>
                </c:pt>
              </c:numCache>
            </c:numRef>
          </c:val>
          <c:extLst>
            <c:ext xmlns:c16="http://schemas.microsoft.com/office/drawing/2014/chart" uri="{C3380CC4-5D6E-409C-BE32-E72D297353CC}">
              <c16:uniqueId val="{00000000-EF77-428F-BD8D-ECF8707A789E}"/>
            </c:ext>
          </c:extLst>
        </c:ser>
        <c:dLbls>
          <c:showLegendKey val="0"/>
          <c:showVal val="0"/>
          <c:showCatName val="0"/>
          <c:showSerName val="0"/>
          <c:showPercent val="0"/>
          <c:showBubbleSize val="0"/>
        </c:dLbls>
        <c:gapWidth val="150"/>
        <c:axId val="476394248"/>
        <c:axId val="47639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EF77-428F-BD8D-ECF8707A789E}"/>
            </c:ext>
          </c:extLst>
        </c:ser>
        <c:dLbls>
          <c:showLegendKey val="0"/>
          <c:showVal val="0"/>
          <c:showCatName val="0"/>
          <c:showSerName val="0"/>
          <c:showPercent val="0"/>
          <c:showBubbleSize val="0"/>
        </c:dLbls>
        <c:marker val="1"/>
        <c:smooth val="0"/>
        <c:axId val="476394248"/>
        <c:axId val="476391112"/>
      </c:lineChart>
      <c:dateAx>
        <c:axId val="476394248"/>
        <c:scaling>
          <c:orientation val="minMax"/>
        </c:scaling>
        <c:delete val="1"/>
        <c:axPos val="b"/>
        <c:numFmt formatCode="ge" sourceLinked="1"/>
        <c:majorTickMark val="none"/>
        <c:minorTickMark val="none"/>
        <c:tickLblPos val="none"/>
        <c:crossAx val="476391112"/>
        <c:crosses val="autoZero"/>
        <c:auto val="1"/>
        <c:lblOffset val="100"/>
        <c:baseTimeUnit val="years"/>
      </c:dateAx>
      <c:valAx>
        <c:axId val="47639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9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9.15</c:v>
                </c:pt>
                <c:pt idx="1">
                  <c:v>16.239999999999998</c:v>
                </c:pt>
                <c:pt idx="2">
                  <c:v>29.86</c:v>
                </c:pt>
                <c:pt idx="3">
                  <c:v>29.98</c:v>
                </c:pt>
                <c:pt idx="4">
                  <c:v>32.17</c:v>
                </c:pt>
              </c:numCache>
            </c:numRef>
          </c:val>
          <c:extLst>
            <c:ext xmlns:c16="http://schemas.microsoft.com/office/drawing/2014/chart" uri="{C3380CC4-5D6E-409C-BE32-E72D297353CC}">
              <c16:uniqueId val="{00000000-FF40-4AE9-BEE6-97FD579C234F}"/>
            </c:ext>
          </c:extLst>
        </c:ser>
        <c:dLbls>
          <c:showLegendKey val="0"/>
          <c:showVal val="0"/>
          <c:showCatName val="0"/>
          <c:showSerName val="0"/>
          <c:showPercent val="0"/>
          <c:showBubbleSize val="0"/>
        </c:dLbls>
        <c:gapWidth val="150"/>
        <c:axId val="476392680"/>
        <c:axId val="47639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FF40-4AE9-BEE6-97FD579C234F}"/>
            </c:ext>
          </c:extLst>
        </c:ser>
        <c:dLbls>
          <c:showLegendKey val="0"/>
          <c:showVal val="0"/>
          <c:showCatName val="0"/>
          <c:showSerName val="0"/>
          <c:showPercent val="0"/>
          <c:showBubbleSize val="0"/>
        </c:dLbls>
        <c:marker val="1"/>
        <c:smooth val="0"/>
        <c:axId val="476392680"/>
        <c:axId val="476393464"/>
      </c:lineChart>
      <c:dateAx>
        <c:axId val="476392680"/>
        <c:scaling>
          <c:orientation val="minMax"/>
        </c:scaling>
        <c:delete val="1"/>
        <c:axPos val="b"/>
        <c:numFmt formatCode="ge" sourceLinked="1"/>
        <c:majorTickMark val="none"/>
        <c:minorTickMark val="none"/>
        <c:tickLblPos val="none"/>
        <c:crossAx val="476393464"/>
        <c:crosses val="autoZero"/>
        <c:auto val="1"/>
        <c:lblOffset val="100"/>
        <c:baseTimeUnit val="years"/>
      </c:dateAx>
      <c:valAx>
        <c:axId val="47639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3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5F-401C-A8D3-8EB1A42088A8}"/>
            </c:ext>
          </c:extLst>
        </c:ser>
        <c:dLbls>
          <c:showLegendKey val="0"/>
          <c:showVal val="0"/>
          <c:showCatName val="0"/>
          <c:showSerName val="0"/>
          <c:showPercent val="0"/>
          <c:showBubbleSize val="0"/>
        </c:dLbls>
        <c:gapWidth val="150"/>
        <c:axId val="209401544"/>
        <c:axId val="20940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7A5F-401C-A8D3-8EB1A42088A8}"/>
            </c:ext>
          </c:extLst>
        </c:ser>
        <c:dLbls>
          <c:showLegendKey val="0"/>
          <c:showVal val="0"/>
          <c:showCatName val="0"/>
          <c:showSerName val="0"/>
          <c:showPercent val="0"/>
          <c:showBubbleSize val="0"/>
        </c:dLbls>
        <c:marker val="1"/>
        <c:smooth val="0"/>
        <c:axId val="209401544"/>
        <c:axId val="209403112"/>
      </c:lineChart>
      <c:dateAx>
        <c:axId val="209401544"/>
        <c:scaling>
          <c:orientation val="minMax"/>
        </c:scaling>
        <c:delete val="1"/>
        <c:axPos val="b"/>
        <c:numFmt formatCode="ge" sourceLinked="1"/>
        <c:majorTickMark val="none"/>
        <c:minorTickMark val="none"/>
        <c:tickLblPos val="none"/>
        <c:crossAx val="209403112"/>
        <c:crosses val="autoZero"/>
        <c:auto val="1"/>
        <c:lblOffset val="100"/>
        <c:baseTimeUnit val="years"/>
      </c:dateAx>
      <c:valAx>
        <c:axId val="209403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40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678.12</c:v>
                </c:pt>
                <c:pt idx="1">
                  <c:v>760.25</c:v>
                </c:pt>
                <c:pt idx="2">
                  <c:v>694.6</c:v>
                </c:pt>
                <c:pt idx="3">
                  <c:v>761.72</c:v>
                </c:pt>
                <c:pt idx="4">
                  <c:v>850.1</c:v>
                </c:pt>
              </c:numCache>
            </c:numRef>
          </c:val>
          <c:extLst>
            <c:ext xmlns:c16="http://schemas.microsoft.com/office/drawing/2014/chart" uri="{C3380CC4-5D6E-409C-BE32-E72D297353CC}">
              <c16:uniqueId val="{00000000-0728-4373-B704-E81E83BDC822}"/>
            </c:ext>
          </c:extLst>
        </c:ser>
        <c:dLbls>
          <c:showLegendKey val="0"/>
          <c:showVal val="0"/>
          <c:showCatName val="0"/>
          <c:showSerName val="0"/>
          <c:showPercent val="0"/>
          <c:showBubbleSize val="0"/>
        </c:dLbls>
        <c:gapWidth val="150"/>
        <c:axId val="209400760"/>
        <c:axId val="2094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0728-4373-B704-E81E83BDC822}"/>
            </c:ext>
          </c:extLst>
        </c:ser>
        <c:dLbls>
          <c:showLegendKey val="0"/>
          <c:showVal val="0"/>
          <c:showCatName val="0"/>
          <c:showSerName val="0"/>
          <c:showPercent val="0"/>
          <c:showBubbleSize val="0"/>
        </c:dLbls>
        <c:marker val="1"/>
        <c:smooth val="0"/>
        <c:axId val="209400760"/>
        <c:axId val="209401152"/>
      </c:lineChart>
      <c:dateAx>
        <c:axId val="209400760"/>
        <c:scaling>
          <c:orientation val="minMax"/>
        </c:scaling>
        <c:delete val="1"/>
        <c:axPos val="b"/>
        <c:numFmt formatCode="ge" sourceLinked="1"/>
        <c:majorTickMark val="none"/>
        <c:minorTickMark val="none"/>
        <c:tickLblPos val="none"/>
        <c:crossAx val="209401152"/>
        <c:crosses val="autoZero"/>
        <c:auto val="1"/>
        <c:lblOffset val="100"/>
        <c:baseTimeUnit val="years"/>
      </c:dateAx>
      <c:valAx>
        <c:axId val="20940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40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310.67</c:v>
                </c:pt>
                <c:pt idx="1">
                  <c:v>327.24</c:v>
                </c:pt>
                <c:pt idx="2">
                  <c:v>319.77</c:v>
                </c:pt>
                <c:pt idx="3">
                  <c:v>303.44</c:v>
                </c:pt>
                <c:pt idx="4">
                  <c:v>281.08999999999997</c:v>
                </c:pt>
              </c:numCache>
            </c:numRef>
          </c:val>
          <c:extLst>
            <c:ext xmlns:c16="http://schemas.microsoft.com/office/drawing/2014/chart" uri="{C3380CC4-5D6E-409C-BE32-E72D297353CC}">
              <c16:uniqueId val="{00000000-90F6-47F2-9353-69AFD1874A24}"/>
            </c:ext>
          </c:extLst>
        </c:ser>
        <c:dLbls>
          <c:showLegendKey val="0"/>
          <c:showVal val="0"/>
          <c:showCatName val="0"/>
          <c:showSerName val="0"/>
          <c:showPercent val="0"/>
          <c:showBubbleSize val="0"/>
        </c:dLbls>
        <c:gapWidth val="150"/>
        <c:axId val="209401936"/>
        <c:axId val="34691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0F6-47F2-9353-69AFD1874A24}"/>
            </c:ext>
          </c:extLst>
        </c:ser>
        <c:dLbls>
          <c:showLegendKey val="0"/>
          <c:showVal val="0"/>
          <c:showCatName val="0"/>
          <c:showSerName val="0"/>
          <c:showPercent val="0"/>
          <c:showBubbleSize val="0"/>
        </c:dLbls>
        <c:marker val="1"/>
        <c:smooth val="0"/>
        <c:axId val="209401936"/>
        <c:axId val="346916048"/>
      </c:lineChart>
      <c:dateAx>
        <c:axId val="209401936"/>
        <c:scaling>
          <c:orientation val="minMax"/>
        </c:scaling>
        <c:delete val="1"/>
        <c:axPos val="b"/>
        <c:numFmt formatCode="ge" sourceLinked="1"/>
        <c:majorTickMark val="none"/>
        <c:minorTickMark val="none"/>
        <c:tickLblPos val="none"/>
        <c:crossAx val="346916048"/>
        <c:crosses val="autoZero"/>
        <c:auto val="1"/>
        <c:lblOffset val="100"/>
        <c:baseTimeUnit val="years"/>
      </c:dateAx>
      <c:valAx>
        <c:axId val="34691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40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116.74</c:v>
                </c:pt>
                <c:pt idx="1">
                  <c:v>113.56</c:v>
                </c:pt>
                <c:pt idx="2">
                  <c:v>115.12</c:v>
                </c:pt>
                <c:pt idx="3">
                  <c:v>116.38</c:v>
                </c:pt>
                <c:pt idx="4">
                  <c:v>114.91</c:v>
                </c:pt>
              </c:numCache>
            </c:numRef>
          </c:val>
          <c:extLst>
            <c:ext xmlns:c16="http://schemas.microsoft.com/office/drawing/2014/chart" uri="{C3380CC4-5D6E-409C-BE32-E72D297353CC}">
              <c16:uniqueId val="{00000000-87B4-44B5-A712-92D094119233}"/>
            </c:ext>
          </c:extLst>
        </c:ser>
        <c:dLbls>
          <c:showLegendKey val="0"/>
          <c:showVal val="0"/>
          <c:showCatName val="0"/>
          <c:showSerName val="0"/>
          <c:showPercent val="0"/>
          <c:showBubbleSize val="0"/>
        </c:dLbls>
        <c:gapWidth val="150"/>
        <c:axId val="346917224"/>
        <c:axId val="34691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87B4-44B5-A712-92D094119233}"/>
            </c:ext>
          </c:extLst>
        </c:ser>
        <c:dLbls>
          <c:showLegendKey val="0"/>
          <c:showVal val="0"/>
          <c:showCatName val="0"/>
          <c:showSerName val="0"/>
          <c:showPercent val="0"/>
          <c:showBubbleSize val="0"/>
        </c:dLbls>
        <c:marker val="1"/>
        <c:smooth val="0"/>
        <c:axId val="346917224"/>
        <c:axId val="346918008"/>
      </c:lineChart>
      <c:dateAx>
        <c:axId val="346917224"/>
        <c:scaling>
          <c:orientation val="minMax"/>
        </c:scaling>
        <c:delete val="1"/>
        <c:axPos val="b"/>
        <c:numFmt formatCode="ge" sourceLinked="1"/>
        <c:majorTickMark val="none"/>
        <c:minorTickMark val="none"/>
        <c:tickLblPos val="none"/>
        <c:crossAx val="346918008"/>
        <c:crosses val="autoZero"/>
        <c:auto val="1"/>
        <c:lblOffset val="100"/>
        <c:baseTimeUnit val="years"/>
      </c:dateAx>
      <c:valAx>
        <c:axId val="34691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1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143.13999999999999</c:v>
                </c:pt>
                <c:pt idx="1">
                  <c:v>148.35</c:v>
                </c:pt>
                <c:pt idx="2">
                  <c:v>146.82</c:v>
                </c:pt>
                <c:pt idx="3">
                  <c:v>145.33000000000001</c:v>
                </c:pt>
                <c:pt idx="4">
                  <c:v>147.5</c:v>
                </c:pt>
              </c:numCache>
            </c:numRef>
          </c:val>
          <c:extLst>
            <c:ext xmlns:c16="http://schemas.microsoft.com/office/drawing/2014/chart" uri="{C3380CC4-5D6E-409C-BE32-E72D297353CC}">
              <c16:uniqueId val="{00000000-41A1-45D2-849E-2B94C474CAC4}"/>
            </c:ext>
          </c:extLst>
        </c:ser>
        <c:dLbls>
          <c:showLegendKey val="0"/>
          <c:showVal val="0"/>
          <c:showCatName val="0"/>
          <c:showSerName val="0"/>
          <c:showPercent val="0"/>
          <c:showBubbleSize val="0"/>
        </c:dLbls>
        <c:gapWidth val="150"/>
        <c:axId val="343388528"/>
        <c:axId val="34338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41A1-45D2-849E-2B94C474CAC4}"/>
            </c:ext>
          </c:extLst>
        </c:ser>
        <c:dLbls>
          <c:showLegendKey val="0"/>
          <c:showVal val="0"/>
          <c:showCatName val="0"/>
          <c:showSerName val="0"/>
          <c:showPercent val="0"/>
          <c:showBubbleSize val="0"/>
        </c:dLbls>
        <c:marker val="1"/>
        <c:smooth val="0"/>
        <c:axId val="343388528"/>
        <c:axId val="343386568"/>
      </c:lineChart>
      <c:dateAx>
        <c:axId val="343388528"/>
        <c:scaling>
          <c:orientation val="minMax"/>
        </c:scaling>
        <c:delete val="1"/>
        <c:axPos val="b"/>
        <c:numFmt formatCode="ge" sourceLinked="1"/>
        <c:majorTickMark val="none"/>
        <c:minorTickMark val="none"/>
        <c:tickLblPos val="none"/>
        <c:crossAx val="343386568"/>
        <c:crosses val="autoZero"/>
        <c:auto val="1"/>
        <c:lblOffset val="100"/>
        <c:baseTimeUnit val="years"/>
      </c:dateAx>
      <c:valAx>
        <c:axId val="34338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8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小諸市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自治体職員</v>
      </c>
      <c r="AE8" s="59"/>
      <c r="AF8" s="59"/>
      <c r="AG8" s="59"/>
      <c r="AH8" s="59"/>
      <c r="AI8" s="59"/>
      <c r="AJ8" s="59"/>
      <c r="AK8" s="4"/>
      <c r="AL8" s="60">
        <f>データ!$R$6</f>
        <v>42471</v>
      </c>
      <c r="AM8" s="60"/>
      <c r="AN8" s="60"/>
      <c r="AO8" s="60"/>
      <c r="AP8" s="60"/>
      <c r="AQ8" s="60"/>
      <c r="AR8" s="60"/>
      <c r="AS8" s="60"/>
      <c r="AT8" s="51">
        <f>データ!$S$6</f>
        <v>98.55</v>
      </c>
      <c r="AU8" s="52"/>
      <c r="AV8" s="52"/>
      <c r="AW8" s="52"/>
      <c r="AX8" s="52"/>
      <c r="AY8" s="52"/>
      <c r="AZ8" s="52"/>
      <c r="BA8" s="52"/>
      <c r="BB8" s="53">
        <f>データ!$T$6</f>
        <v>430.96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70.75</v>
      </c>
      <c r="J10" s="52"/>
      <c r="K10" s="52"/>
      <c r="L10" s="52"/>
      <c r="M10" s="52"/>
      <c r="N10" s="52"/>
      <c r="O10" s="63"/>
      <c r="P10" s="53">
        <f>データ!$P$6</f>
        <v>99.54</v>
      </c>
      <c r="Q10" s="53"/>
      <c r="R10" s="53"/>
      <c r="S10" s="53"/>
      <c r="T10" s="53"/>
      <c r="U10" s="53"/>
      <c r="V10" s="53"/>
      <c r="W10" s="60">
        <f>データ!$Q$6</f>
        <v>2800</v>
      </c>
      <c r="X10" s="60"/>
      <c r="Y10" s="60"/>
      <c r="Z10" s="60"/>
      <c r="AA10" s="60"/>
      <c r="AB10" s="60"/>
      <c r="AC10" s="60"/>
      <c r="AD10" s="2"/>
      <c r="AE10" s="2"/>
      <c r="AF10" s="2"/>
      <c r="AG10" s="2"/>
      <c r="AH10" s="4"/>
      <c r="AI10" s="4"/>
      <c r="AJ10" s="4"/>
      <c r="AK10" s="4"/>
      <c r="AL10" s="60">
        <f>データ!$U$6</f>
        <v>43484</v>
      </c>
      <c r="AM10" s="60"/>
      <c r="AN10" s="60"/>
      <c r="AO10" s="60"/>
      <c r="AP10" s="60"/>
      <c r="AQ10" s="60"/>
      <c r="AR10" s="60"/>
      <c r="AS10" s="60"/>
      <c r="AT10" s="51">
        <f>データ!$V$6</f>
        <v>94.1</v>
      </c>
      <c r="AU10" s="52"/>
      <c r="AV10" s="52"/>
      <c r="AW10" s="52"/>
      <c r="AX10" s="52"/>
      <c r="AY10" s="52"/>
      <c r="AZ10" s="52"/>
      <c r="BA10" s="52"/>
      <c r="BB10" s="53">
        <f>データ!$W$6</f>
        <v>462.1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mnjH8gsec3znQ2PzTaaZqcbggpGUJM55ED1MdZ09e9l9XMuhTms9sQfCx91JQPK320DGURB2/7PBBILGNCslA==" saltValue="amBG472Oo4E+FU0E93sY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202088</v>
      </c>
      <c r="D6" s="34">
        <f t="shared" si="3"/>
        <v>46</v>
      </c>
      <c r="E6" s="34">
        <f t="shared" si="3"/>
        <v>1</v>
      </c>
      <c r="F6" s="34">
        <f t="shared" si="3"/>
        <v>0</v>
      </c>
      <c r="G6" s="34">
        <f t="shared" si="3"/>
        <v>1</v>
      </c>
      <c r="H6" s="34" t="str">
        <f t="shared" si="3"/>
        <v>長野県　小諸市</v>
      </c>
      <c r="I6" s="34" t="str">
        <f t="shared" si="3"/>
        <v>法適用</v>
      </c>
      <c r="J6" s="34" t="str">
        <f t="shared" si="3"/>
        <v>水道事業</v>
      </c>
      <c r="K6" s="34" t="str">
        <f t="shared" si="3"/>
        <v>末端給水事業</v>
      </c>
      <c r="L6" s="34" t="str">
        <f t="shared" si="3"/>
        <v>A5</v>
      </c>
      <c r="M6" s="34" t="str">
        <f t="shared" si="3"/>
        <v>自治体職員</v>
      </c>
      <c r="N6" s="35" t="str">
        <f t="shared" si="3"/>
        <v>-</v>
      </c>
      <c r="O6" s="35">
        <f t="shared" si="3"/>
        <v>70.75</v>
      </c>
      <c r="P6" s="35">
        <f t="shared" si="3"/>
        <v>99.54</v>
      </c>
      <c r="Q6" s="35">
        <f t="shared" si="3"/>
        <v>2800</v>
      </c>
      <c r="R6" s="35">
        <f t="shared" si="3"/>
        <v>42471</v>
      </c>
      <c r="S6" s="35">
        <f t="shared" si="3"/>
        <v>98.55</v>
      </c>
      <c r="T6" s="35">
        <f t="shared" si="3"/>
        <v>430.96</v>
      </c>
      <c r="U6" s="35">
        <f t="shared" si="3"/>
        <v>43484</v>
      </c>
      <c r="V6" s="35">
        <f t="shared" si="3"/>
        <v>94.1</v>
      </c>
      <c r="W6" s="35">
        <f t="shared" si="3"/>
        <v>462.1</v>
      </c>
      <c r="X6" s="36">
        <f>IF(X7="",NA(),X7)</f>
        <v>123.06</v>
      </c>
      <c r="Y6" s="36">
        <f t="shared" ref="Y6:AG6" si="4">IF(Y7="",NA(),Y7)</f>
        <v>118.2</v>
      </c>
      <c r="Z6" s="36">
        <f t="shared" si="4"/>
        <v>119.78</v>
      </c>
      <c r="AA6" s="36">
        <f t="shared" si="4"/>
        <v>120.74</v>
      </c>
      <c r="AB6" s="36">
        <f t="shared" si="4"/>
        <v>119.31</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678.12</v>
      </c>
      <c r="AU6" s="36">
        <f t="shared" ref="AU6:BC6" si="6">IF(AU7="",NA(),AU7)</f>
        <v>760.25</v>
      </c>
      <c r="AV6" s="36">
        <f t="shared" si="6"/>
        <v>694.6</v>
      </c>
      <c r="AW6" s="36">
        <f t="shared" si="6"/>
        <v>761.72</v>
      </c>
      <c r="AX6" s="36">
        <f t="shared" si="6"/>
        <v>850.1</v>
      </c>
      <c r="AY6" s="36">
        <f t="shared" si="6"/>
        <v>382.09</v>
      </c>
      <c r="AZ6" s="36">
        <f t="shared" si="6"/>
        <v>371.31</v>
      </c>
      <c r="BA6" s="36">
        <f t="shared" si="6"/>
        <v>377.63</v>
      </c>
      <c r="BB6" s="36">
        <f t="shared" si="6"/>
        <v>357.34</v>
      </c>
      <c r="BC6" s="36">
        <f t="shared" si="6"/>
        <v>366.03</v>
      </c>
      <c r="BD6" s="35" t="str">
        <f>IF(BD7="","",IF(BD7="-","【-】","【"&amp;SUBSTITUTE(TEXT(BD7,"#,##0.00"),"-","△")&amp;"】"))</f>
        <v>【261.93】</v>
      </c>
      <c r="BE6" s="36">
        <f>IF(BE7="",NA(),BE7)</f>
        <v>310.67</v>
      </c>
      <c r="BF6" s="36">
        <f t="shared" ref="BF6:BN6" si="7">IF(BF7="",NA(),BF7)</f>
        <v>327.24</v>
      </c>
      <c r="BG6" s="36">
        <f t="shared" si="7"/>
        <v>319.77</v>
      </c>
      <c r="BH6" s="36">
        <f t="shared" si="7"/>
        <v>303.44</v>
      </c>
      <c r="BI6" s="36">
        <f t="shared" si="7"/>
        <v>281.08999999999997</v>
      </c>
      <c r="BJ6" s="36">
        <f t="shared" si="7"/>
        <v>385.06</v>
      </c>
      <c r="BK6" s="36">
        <f t="shared" si="7"/>
        <v>373.09</v>
      </c>
      <c r="BL6" s="36">
        <f t="shared" si="7"/>
        <v>364.71</v>
      </c>
      <c r="BM6" s="36">
        <f t="shared" si="7"/>
        <v>373.69</v>
      </c>
      <c r="BN6" s="36">
        <f t="shared" si="7"/>
        <v>370.12</v>
      </c>
      <c r="BO6" s="35" t="str">
        <f>IF(BO7="","",IF(BO7="-","【-】","【"&amp;SUBSTITUTE(TEXT(BO7,"#,##0.00"),"-","△")&amp;"】"))</f>
        <v>【270.46】</v>
      </c>
      <c r="BP6" s="36">
        <f>IF(BP7="",NA(),BP7)</f>
        <v>116.74</v>
      </c>
      <c r="BQ6" s="36">
        <f t="shared" ref="BQ6:BY6" si="8">IF(BQ7="",NA(),BQ7)</f>
        <v>113.56</v>
      </c>
      <c r="BR6" s="36">
        <f t="shared" si="8"/>
        <v>115.12</v>
      </c>
      <c r="BS6" s="36">
        <f t="shared" si="8"/>
        <v>116.38</v>
      </c>
      <c r="BT6" s="36">
        <f t="shared" si="8"/>
        <v>114.91</v>
      </c>
      <c r="BU6" s="36">
        <f t="shared" si="8"/>
        <v>99.07</v>
      </c>
      <c r="BV6" s="36">
        <f t="shared" si="8"/>
        <v>99.99</v>
      </c>
      <c r="BW6" s="36">
        <f t="shared" si="8"/>
        <v>100.65</v>
      </c>
      <c r="BX6" s="36">
        <f t="shared" si="8"/>
        <v>99.87</v>
      </c>
      <c r="BY6" s="36">
        <f t="shared" si="8"/>
        <v>100.42</v>
      </c>
      <c r="BZ6" s="35" t="str">
        <f>IF(BZ7="","",IF(BZ7="-","【-】","【"&amp;SUBSTITUTE(TEXT(BZ7,"#,##0.00"),"-","△")&amp;"】"))</f>
        <v>【103.91】</v>
      </c>
      <c r="CA6" s="36">
        <f>IF(CA7="",NA(),CA7)</f>
        <v>143.13999999999999</v>
      </c>
      <c r="CB6" s="36">
        <f t="shared" ref="CB6:CJ6" si="9">IF(CB7="",NA(),CB7)</f>
        <v>148.35</v>
      </c>
      <c r="CC6" s="36">
        <f t="shared" si="9"/>
        <v>146.82</v>
      </c>
      <c r="CD6" s="36">
        <f t="shared" si="9"/>
        <v>145.33000000000001</v>
      </c>
      <c r="CE6" s="36">
        <f t="shared" si="9"/>
        <v>147.5</v>
      </c>
      <c r="CF6" s="36">
        <f t="shared" si="9"/>
        <v>173.03</v>
      </c>
      <c r="CG6" s="36">
        <f t="shared" si="9"/>
        <v>171.15</v>
      </c>
      <c r="CH6" s="36">
        <f t="shared" si="9"/>
        <v>170.19</v>
      </c>
      <c r="CI6" s="36">
        <f t="shared" si="9"/>
        <v>171.81</v>
      </c>
      <c r="CJ6" s="36">
        <f t="shared" si="9"/>
        <v>171.67</v>
      </c>
      <c r="CK6" s="35" t="str">
        <f>IF(CK7="","",IF(CK7="-","【-】","【"&amp;SUBSTITUTE(TEXT(CK7,"#,##0.00"),"-","△")&amp;"】"))</f>
        <v>【167.11】</v>
      </c>
      <c r="CL6" s="36">
        <f>IF(CL7="",NA(),CL7)</f>
        <v>57.66</v>
      </c>
      <c r="CM6" s="36">
        <f t="shared" ref="CM6:CU6" si="10">IF(CM7="",NA(),CM7)</f>
        <v>66.64</v>
      </c>
      <c r="CN6" s="36">
        <f t="shared" si="10"/>
        <v>65.67</v>
      </c>
      <c r="CO6" s="36">
        <f t="shared" si="10"/>
        <v>64.61</v>
      </c>
      <c r="CP6" s="36">
        <f t="shared" si="10"/>
        <v>65.03</v>
      </c>
      <c r="CQ6" s="36">
        <f t="shared" si="10"/>
        <v>58.58</v>
      </c>
      <c r="CR6" s="36">
        <f t="shared" si="10"/>
        <v>58.53</v>
      </c>
      <c r="CS6" s="36">
        <f t="shared" si="10"/>
        <v>59.01</v>
      </c>
      <c r="CT6" s="36">
        <f t="shared" si="10"/>
        <v>60.03</v>
      </c>
      <c r="CU6" s="36">
        <f t="shared" si="10"/>
        <v>59.74</v>
      </c>
      <c r="CV6" s="35" t="str">
        <f>IF(CV7="","",IF(CV7="-","【-】","【"&amp;SUBSTITUTE(TEXT(CV7,"#,##0.00"),"-","△")&amp;"】"))</f>
        <v>【60.27】</v>
      </c>
      <c r="CW6" s="36">
        <f>IF(CW7="",NA(),CW7)</f>
        <v>82.64</v>
      </c>
      <c r="CX6" s="36">
        <f t="shared" ref="CX6:DF6" si="11">IF(CX7="",NA(),CX7)</f>
        <v>79.8</v>
      </c>
      <c r="CY6" s="36">
        <f t="shared" si="11"/>
        <v>79.430000000000007</v>
      </c>
      <c r="CZ6" s="36">
        <f t="shared" si="11"/>
        <v>79.98</v>
      </c>
      <c r="DA6" s="36">
        <f t="shared" si="11"/>
        <v>79.97</v>
      </c>
      <c r="DB6" s="36">
        <f t="shared" si="11"/>
        <v>85.23</v>
      </c>
      <c r="DC6" s="36">
        <f t="shared" si="11"/>
        <v>85.26</v>
      </c>
      <c r="DD6" s="36">
        <f t="shared" si="11"/>
        <v>85.37</v>
      </c>
      <c r="DE6" s="36">
        <f t="shared" si="11"/>
        <v>84.81</v>
      </c>
      <c r="DF6" s="36">
        <f t="shared" si="11"/>
        <v>84.8</v>
      </c>
      <c r="DG6" s="35" t="str">
        <f>IF(DG7="","",IF(DG7="-","【-】","【"&amp;SUBSTITUTE(TEXT(DG7,"#,##0.00"),"-","△")&amp;"】"))</f>
        <v>【89.92】</v>
      </c>
      <c r="DH6" s="36">
        <f>IF(DH7="",NA(),DH7)</f>
        <v>39.99</v>
      </c>
      <c r="DI6" s="36">
        <f t="shared" ref="DI6:DQ6" si="12">IF(DI7="",NA(),DI7)</f>
        <v>37.74</v>
      </c>
      <c r="DJ6" s="36">
        <f t="shared" si="12"/>
        <v>39.01</v>
      </c>
      <c r="DK6" s="36">
        <f t="shared" si="12"/>
        <v>41.12</v>
      </c>
      <c r="DL6" s="36">
        <f t="shared" si="12"/>
        <v>43.06</v>
      </c>
      <c r="DM6" s="36">
        <f t="shared" si="12"/>
        <v>44.31</v>
      </c>
      <c r="DN6" s="36">
        <f t="shared" si="12"/>
        <v>45.75</v>
      </c>
      <c r="DO6" s="36">
        <f t="shared" si="12"/>
        <v>46.9</v>
      </c>
      <c r="DP6" s="36">
        <f t="shared" si="12"/>
        <v>47.28</v>
      </c>
      <c r="DQ6" s="36">
        <f t="shared" si="12"/>
        <v>47.66</v>
      </c>
      <c r="DR6" s="35" t="str">
        <f>IF(DR7="","",IF(DR7="-","【-】","【"&amp;SUBSTITUTE(TEXT(DR7,"#,##0.00"),"-","△")&amp;"】"))</f>
        <v>【48.85】</v>
      </c>
      <c r="DS6" s="36">
        <f>IF(DS7="",NA(),DS7)</f>
        <v>9.15</v>
      </c>
      <c r="DT6" s="36">
        <f t="shared" ref="DT6:EB6" si="13">IF(DT7="",NA(),DT7)</f>
        <v>16.239999999999998</v>
      </c>
      <c r="DU6" s="36">
        <f t="shared" si="13"/>
        <v>29.86</v>
      </c>
      <c r="DV6" s="36">
        <f t="shared" si="13"/>
        <v>29.98</v>
      </c>
      <c r="DW6" s="36">
        <f t="shared" si="13"/>
        <v>32.17</v>
      </c>
      <c r="DX6" s="36">
        <f t="shared" si="13"/>
        <v>10.09</v>
      </c>
      <c r="DY6" s="36">
        <f t="shared" si="13"/>
        <v>10.54</v>
      </c>
      <c r="DZ6" s="36">
        <f t="shared" si="13"/>
        <v>12.03</v>
      </c>
      <c r="EA6" s="36">
        <f t="shared" si="13"/>
        <v>12.19</v>
      </c>
      <c r="EB6" s="36">
        <f t="shared" si="13"/>
        <v>15.1</v>
      </c>
      <c r="EC6" s="35" t="str">
        <f>IF(EC7="","",IF(EC7="-","【-】","【"&amp;SUBSTITUTE(TEXT(EC7,"#,##0.00"),"-","△")&amp;"】"))</f>
        <v>【17.80】</v>
      </c>
      <c r="ED6" s="36">
        <f>IF(ED7="",NA(),ED7)</f>
        <v>0.28000000000000003</v>
      </c>
      <c r="EE6" s="36">
        <f t="shared" ref="EE6:EM6" si="14">IF(EE7="",NA(),EE7)</f>
        <v>0.03</v>
      </c>
      <c r="EF6" s="36">
        <f t="shared" si="14"/>
        <v>0.1</v>
      </c>
      <c r="EG6" s="36">
        <f t="shared" si="14"/>
        <v>0.3</v>
      </c>
      <c r="EH6" s="36">
        <f t="shared" si="14"/>
        <v>0.13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202088</v>
      </c>
      <c r="D7" s="38">
        <v>46</v>
      </c>
      <c r="E7" s="38">
        <v>1</v>
      </c>
      <c r="F7" s="38">
        <v>0</v>
      </c>
      <c r="G7" s="38">
        <v>1</v>
      </c>
      <c r="H7" s="38" t="s">
        <v>93</v>
      </c>
      <c r="I7" s="38" t="s">
        <v>94</v>
      </c>
      <c r="J7" s="38" t="s">
        <v>95</v>
      </c>
      <c r="K7" s="38" t="s">
        <v>96</v>
      </c>
      <c r="L7" s="38" t="s">
        <v>97</v>
      </c>
      <c r="M7" s="38" t="s">
        <v>98</v>
      </c>
      <c r="N7" s="39" t="s">
        <v>99</v>
      </c>
      <c r="O7" s="39">
        <v>70.75</v>
      </c>
      <c r="P7" s="39">
        <v>99.54</v>
      </c>
      <c r="Q7" s="39">
        <v>2800</v>
      </c>
      <c r="R7" s="39">
        <v>42471</v>
      </c>
      <c r="S7" s="39">
        <v>98.55</v>
      </c>
      <c r="T7" s="39">
        <v>430.96</v>
      </c>
      <c r="U7" s="39">
        <v>43484</v>
      </c>
      <c r="V7" s="39">
        <v>94.1</v>
      </c>
      <c r="W7" s="39">
        <v>462.1</v>
      </c>
      <c r="X7" s="39">
        <v>123.06</v>
      </c>
      <c r="Y7" s="39">
        <v>118.2</v>
      </c>
      <c r="Z7" s="39">
        <v>119.78</v>
      </c>
      <c r="AA7" s="39">
        <v>120.74</v>
      </c>
      <c r="AB7" s="39">
        <v>119.31</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678.12</v>
      </c>
      <c r="AU7" s="39">
        <v>760.25</v>
      </c>
      <c r="AV7" s="39">
        <v>694.6</v>
      </c>
      <c r="AW7" s="39">
        <v>761.72</v>
      </c>
      <c r="AX7" s="39">
        <v>850.1</v>
      </c>
      <c r="AY7" s="39">
        <v>382.09</v>
      </c>
      <c r="AZ7" s="39">
        <v>371.31</v>
      </c>
      <c r="BA7" s="39">
        <v>377.63</v>
      </c>
      <c r="BB7" s="39">
        <v>357.34</v>
      </c>
      <c r="BC7" s="39">
        <v>366.03</v>
      </c>
      <c r="BD7" s="39">
        <v>261.93</v>
      </c>
      <c r="BE7" s="39">
        <v>310.67</v>
      </c>
      <c r="BF7" s="39">
        <v>327.24</v>
      </c>
      <c r="BG7" s="39">
        <v>319.77</v>
      </c>
      <c r="BH7" s="39">
        <v>303.44</v>
      </c>
      <c r="BI7" s="39">
        <v>281.08999999999997</v>
      </c>
      <c r="BJ7" s="39">
        <v>385.06</v>
      </c>
      <c r="BK7" s="39">
        <v>373.09</v>
      </c>
      <c r="BL7" s="39">
        <v>364.71</v>
      </c>
      <c r="BM7" s="39">
        <v>373.69</v>
      </c>
      <c r="BN7" s="39">
        <v>370.12</v>
      </c>
      <c r="BO7" s="39">
        <v>270.45999999999998</v>
      </c>
      <c r="BP7" s="39">
        <v>116.74</v>
      </c>
      <c r="BQ7" s="39">
        <v>113.56</v>
      </c>
      <c r="BR7" s="39">
        <v>115.12</v>
      </c>
      <c r="BS7" s="39">
        <v>116.38</v>
      </c>
      <c r="BT7" s="39">
        <v>114.91</v>
      </c>
      <c r="BU7" s="39">
        <v>99.07</v>
      </c>
      <c r="BV7" s="39">
        <v>99.99</v>
      </c>
      <c r="BW7" s="39">
        <v>100.65</v>
      </c>
      <c r="BX7" s="39">
        <v>99.87</v>
      </c>
      <c r="BY7" s="39">
        <v>100.42</v>
      </c>
      <c r="BZ7" s="39">
        <v>103.91</v>
      </c>
      <c r="CA7" s="39">
        <v>143.13999999999999</v>
      </c>
      <c r="CB7" s="39">
        <v>148.35</v>
      </c>
      <c r="CC7" s="39">
        <v>146.82</v>
      </c>
      <c r="CD7" s="39">
        <v>145.33000000000001</v>
      </c>
      <c r="CE7" s="39">
        <v>147.5</v>
      </c>
      <c r="CF7" s="39">
        <v>173.03</v>
      </c>
      <c r="CG7" s="39">
        <v>171.15</v>
      </c>
      <c r="CH7" s="39">
        <v>170.19</v>
      </c>
      <c r="CI7" s="39">
        <v>171.81</v>
      </c>
      <c r="CJ7" s="39">
        <v>171.67</v>
      </c>
      <c r="CK7" s="39">
        <v>167.11</v>
      </c>
      <c r="CL7" s="39">
        <v>57.66</v>
      </c>
      <c r="CM7" s="39">
        <v>66.64</v>
      </c>
      <c r="CN7" s="39">
        <v>65.67</v>
      </c>
      <c r="CO7" s="39">
        <v>64.61</v>
      </c>
      <c r="CP7" s="39">
        <v>65.03</v>
      </c>
      <c r="CQ7" s="39">
        <v>58.58</v>
      </c>
      <c r="CR7" s="39">
        <v>58.53</v>
      </c>
      <c r="CS7" s="39">
        <v>59.01</v>
      </c>
      <c r="CT7" s="39">
        <v>60.03</v>
      </c>
      <c r="CU7" s="39">
        <v>59.74</v>
      </c>
      <c r="CV7" s="39">
        <v>60.27</v>
      </c>
      <c r="CW7" s="39">
        <v>82.64</v>
      </c>
      <c r="CX7" s="39">
        <v>79.8</v>
      </c>
      <c r="CY7" s="39">
        <v>79.430000000000007</v>
      </c>
      <c r="CZ7" s="39">
        <v>79.98</v>
      </c>
      <c r="DA7" s="39">
        <v>79.97</v>
      </c>
      <c r="DB7" s="39">
        <v>85.23</v>
      </c>
      <c r="DC7" s="39">
        <v>85.26</v>
      </c>
      <c r="DD7" s="39">
        <v>85.37</v>
      </c>
      <c r="DE7" s="39">
        <v>84.81</v>
      </c>
      <c r="DF7" s="39">
        <v>84.8</v>
      </c>
      <c r="DG7" s="39">
        <v>89.92</v>
      </c>
      <c r="DH7" s="39">
        <v>39.99</v>
      </c>
      <c r="DI7" s="39">
        <v>37.74</v>
      </c>
      <c r="DJ7" s="39">
        <v>39.01</v>
      </c>
      <c r="DK7" s="39">
        <v>41.12</v>
      </c>
      <c r="DL7" s="39">
        <v>43.06</v>
      </c>
      <c r="DM7" s="39">
        <v>44.31</v>
      </c>
      <c r="DN7" s="39">
        <v>45.75</v>
      </c>
      <c r="DO7" s="39">
        <v>46.9</v>
      </c>
      <c r="DP7" s="39">
        <v>47.28</v>
      </c>
      <c r="DQ7" s="39">
        <v>47.66</v>
      </c>
      <c r="DR7" s="39">
        <v>48.85</v>
      </c>
      <c r="DS7" s="39">
        <v>9.15</v>
      </c>
      <c r="DT7" s="39">
        <v>16.239999999999998</v>
      </c>
      <c r="DU7" s="39">
        <v>29.86</v>
      </c>
      <c r="DV7" s="39">
        <v>29.98</v>
      </c>
      <c r="DW7" s="39">
        <v>32.17</v>
      </c>
      <c r="DX7" s="39">
        <v>10.09</v>
      </c>
      <c r="DY7" s="39">
        <v>10.54</v>
      </c>
      <c r="DZ7" s="39">
        <v>12.03</v>
      </c>
      <c r="EA7" s="39">
        <v>12.19</v>
      </c>
      <c r="EB7" s="39">
        <v>15.1</v>
      </c>
      <c r="EC7" s="39">
        <v>17.8</v>
      </c>
      <c r="ED7" s="39">
        <v>0.28000000000000003</v>
      </c>
      <c r="EE7" s="39">
        <v>0.03</v>
      </c>
      <c r="EF7" s="39">
        <v>0.1</v>
      </c>
      <c r="EG7" s="39">
        <v>0.3</v>
      </c>
      <c r="EH7" s="39">
        <v>0.13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2020-02-13T02:00:33Z</cp:lastPrinted>
  <dcterms:created xsi:type="dcterms:W3CDTF">2019-12-05T04:15:46Z</dcterms:created>
  <dcterms:modified xsi:type="dcterms:W3CDTF">2020-03-02T01:57:49Z</dcterms:modified>
  <cp:category/>
</cp:coreProperties>
</file>