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ka52\市町村課\001財政係\005公営企業\H31\001公営企業一般\001公営企業一般\経営比較分析表\水道・下水・交通・電気・休養宿泊・駐車場・病院\07経営比較分析表（公表用）\05　南信州地域振興局\202053 飯田市\"/>
    </mc:Choice>
  </mc:AlternateContent>
  <workbookProtection workbookAlgorithmName="SHA-512" workbookHashValue="e4lf4SyTcHouMTbDlUc7PqbO/NYmWFTltbKuAXMbsTdE06VR0E/kFctdL5KpWUJigVTaCfqSDac3v2yY2H7h4Q==" workbookSaltValue="xUAhPfo8yB1Oj2PiQIlhJQ==" workbookSpinCount="100000" lockStructure="1"/>
  <bookViews>
    <workbookView xWindow="93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U7" i="5"/>
  <c r="AS7" i="5"/>
  <c r="HJ32" i="4" s="1"/>
  <c r="AR7" i="5"/>
  <c r="AQ7" i="5"/>
  <c r="AP7" i="5"/>
  <c r="AO7" i="5"/>
  <c r="EL32" i="4" s="1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GQ32" i="4"/>
  <c r="FX32" i="4"/>
  <c r="FE32" i="4"/>
  <c r="CS32" i="4"/>
  <c r="BZ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JQ10" i="4"/>
  <c r="HX10" i="4"/>
  <c r="DU10" i="4"/>
  <c r="CF10" i="4"/>
  <c r="B10" i="4"/>
  <c r="LJ8" i="4"/>
  <c r="HX8" i="4"/>
  <c r="FJ8" i="4"/>
  <c r="DU8" i="4"/>
  <c r="AQ8" i="4"/>
  <c r="B8" i="4"/>
  <c r="B6" i="4"/>
  <c r="BZ76" i="4" l="1"/>
  <c r="MA51" i="4"/>
  <c r="IT76" i="4"/>
  <c r="CS51" i="4"/>
  <c r="HJ30" i="4"/>
  <c r="CS30" i="4"/>
  <c r="MI76" i="4"/>
  <c r="HJ51" i="4"/>
  <c r="MA30" i="4"/>
  <c r="C11" i="5"/>
  <c r="E11" i="5"/>
  <c r="D11" i="5"/>
  <c r="B11" i="5"/>
  <c r="BG51" i="4" l="1"/>
  <c r="AV76" i="4"/>
  <c r="KO51" i="4"/>
  <c r="FX51" i="4"/>
  <c r="FX30" i="4"/>
  <c r="BG30" i="4"/>
  <c r="LE76" i="4"/>
  <c r="KO30" i="4"/>
  <c r="HP76" i="4"/>
  <c r="LT76" i="4"/>
  <c r="GQ51" i="4"/>
  <c r="LH30" i="4"/>
  <c r="IE76" i="4"/>
  <c r="BZ51" i="4"/>
  <c r="GQ30" i="4"/>
  <c r="BZ30" i="4"/>
  <c r="BK76" i="4"/>
  <c r="LH51" i="4"/>
  <c r="KP76" i="4"/>
  <c r="JV30" i="4"/>
  <c r="AN30" i="4"/>
  <c r="AG76" i="4"/>
  <c r="FE51" i="4"/>
  <c r="HA76" i="4"/>
  <c r="JV51" i="4"/>
  <c r="AN51" i="4"/>
  <c r="FE30" i="4"/>
  <c r="R76" i="4"/>
  <c r="GL76" i="4"/>
  <c r="U51" i="4"/>
  <c r="EL30" i="4"/>
  <c r="JC30" i="4"/>
  <c r="U30" i="4"/>
  <c r="JC51" i="4"/>
  <c r="KA76" i="4"/>
  <c r="EL51" i="4"/>
</calcChain>
</file>

<file path=xl/sharedStrings.xml><?xml version="1.0" encoding="utf-8"?>
<sst xmlns="http://schemas.openxmlformats.org/spreadsheetml/2006/main" count="279" uniqueCount="143">
  <si>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</si>
  <si>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</si>
  <si>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</si>
  <si>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</si>
  <si>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</si>
  <si>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</si>
  <si>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</si>
  <si>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</si>
  <si>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</si>
  <si>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</si>
  <si>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</si>
  <si>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</si>
  <si>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</si>
  <si>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</si>
  <si>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</si>
  <si>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</si>
  <si>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</si>
  <si>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</si>
  <si>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</si>
  <si>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</si>
  <si>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</si>
  <si>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</si>
  <si>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</si>
  <si>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</si>
  <si>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</si>
  <si>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</si>
  <si>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</si>
  <si>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</si>
  <si>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</si>
  <si>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</si>
  <si>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</si>
  <si>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</si>
  <si>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</si>
  <si>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</si>
  <si>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</si>
  <si>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</si>
  <si>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</si>
  <si>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</si>
  <si>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</si>
  <si>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</si>
  <si>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</si>
  <si>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</si>
  <si>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</si>
  <si>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</si>
  <si>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</si>
  <si>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</si>
  <si>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</si>
  <si>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</si>
  <si>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</si>
  <si>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</si>
  <si>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</si>
  <si>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</si>
  <si>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</si>
  <si>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</si>
  <si>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</si>
  <si>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</si>
  <si>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</si>
  <si>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</si>
  <si>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</si>
  <si>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</si>
  <si>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</si>
  <si>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</si>
  <si>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</si>
  <si>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</si>
  <si>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</si>
  <si>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</si>
  <si>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</si>
  <si>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</si>
  <si>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</si>
  <si>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</si>
  <si>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</si>
  <si>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</si>
  <si>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</si>
  <si>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</si>
  <si>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</si>
  <si>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</si>
  <si>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</si>
  <si>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</si>
  <si>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</si>
  <si>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</si>
  <si>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</si>
  <si>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</si>
  <si>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</si>
  <si>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</si>
  <si>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</si>
  <si>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</si>
  <si>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</si>
  <si>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</si>
  <si>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</si>
  <si>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</si>
  <si>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</si>
  <si>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</si>
  <si>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</si>
  <si>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</si>
  <si>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</si>
  <si>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</si>
  <si>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</si>
  <si>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</si>
  <si>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</si>
  <si>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</si>
  <si>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</si>
  <si>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</si>
  <si>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</si>
  <si>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</si>
  <si>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</si>
  <si>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</si>
  <si>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</si>
  <si>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</si>
  <si>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</si>
  <si>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</si>
  <si>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</si>
  <si>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</si>
  <si>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</si>
  <si>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</si>
  <si>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</si>
  <si>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</si>
  <si>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</si>
  <si>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</si>
  <si>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</si>
  <si>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</si>
  <si>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</si>
  <si>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長野県　飯田市</t>
  </si>
  <si>
    <t>飯田市営飯田駅西駐車場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</si>
  <si>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</si>
  <si>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</si>
  <si>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</si>
  <si>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</si>
  <si>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</si>
  <si>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</si>
  <si>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</si>
  <si>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</si>
  <si>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</si>
  <si>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</si>
  <si>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</si>
  <si>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</si>
  <si>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</si>
  <si>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</si>
  <si>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</si>
  <si>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</si>
  <si>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本駐車場は、月極駐車場であり、収支は契約者数に依存している。現在、収支は単年度で黒字となっており、他会計からの補助金等は受けていない。
　収益的収支比率等の向上のため、経営コストの更なる効率化を図る必要がある。</t>
    <phoneticPr fontId="5"/>
  </si>
  <si>
    <t>　本駐車場は、設置より26年が経過しており、老朽化による問題は今のところ顕在化していない。
　施設の修繕及び機器の更新について、計画的な実施をすることにより、企業債等に頼らず、収益の中での対応を継続していく必要がある。</t>
    <phoneticPr fontId="5"/>
  </si>
  <si>
    <t>　本駐車場は月極駐車場であり、主な利用者は、付近の官公署及び企業等の職員用駐車場としての利用が多い。
　現在、全体の契約数のうち20%程度の空きがあるため、月極契約者の募集を積極的に行う必要がある。
　また、駐車場経営にあたっての経営戦略を策定し、経営の高効率化を図る必要がある。</t>
    <phoneticPr fontId="5"/>
  </si>
  <si>
    <t>　官公署及び企業等の職員用駐車場としての利用が多い。
　現在、空きがあるため、月極契約者の募集を積極的に行い、収益的収支比率の低下を低減する必要がある。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</si>
</sst>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126.3</c:v>
                </c:pt>
                <c:pt idx="1">
                  <c:v>102.1</c:v>
                </c:pt>
                <c:pt idx="2">
                  <c:v>130.1</c:v>
                </c:pt>
                <c:pt idx="3">
                  <c:v>125.4</c:v>
                </c:pt>
                <c:pt idx="4">
                  <c:v>131.4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B-4F4E-A9EB-E99E84EAB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B-4F4E-A9EB-E99E84EAB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8-4264-815F-A935B3B31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8-4264-815F-A935B3B31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6AF-44E1-BF6B-C453DF07C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F-44E1-BF6B-C453DF07C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D4F-473F-9085-58925B604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4F-473F-9085-58925B604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B-46BE-9816-D16D2A792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B-46BE-9816-D16D2A792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F-4BE9-A4AC-9C8C90A85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F-4BE9-A4AC-9C8C90A85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83.3</c:v>
                </c:pt>
                <c:pt idx="2">
                  <c:v>78.599999999999994</c:v>
                </c:pt>
                <c:pt idx="3">
                  <c:v>63.1</c:v>
                </c:pt>
                <c:pt idx="4">
                  <c:v>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B-4E4D-95E5-00D343DC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B-4E4D-95E5-00D343DC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20.6</c:v>
                </c:pt>
                <c:pt idx="1">
                  <c:v>1.7</c:v>
                </c:pt>
                <c:pt idx="2">
                  <c:v>22.6</c:v>
                </c:pt>
                <c:pt idx="3">
                  <c:v>19.899999999999999</c:v>
                </c:pt>
                <c:pt idx="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7-4877-8294-A2B4FEC45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7-4877-8294-A2B4FEC45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1016</c:v>
                </c:pt>
                <c:pt idx="1">
                  <c:v>119</c:v>
                </c:pt>
                <c:pt idx="2">
                  <c:v>1287</c:v>
                </c:pt>
                <c:pt idx="3">
                  <c:v>910</c:v>
                </c:pt>
                <c:pt idx="4">
                  <c:v>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E-486F-B86F-8973D9E58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3E-486F-B86F-8973D9E58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55" zoomScaleNormal="55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長野県飯田市　飯田市営飯田駅西駐車場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2541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84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126.3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102.1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130.1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125.4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131.4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69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83.3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78.599999999999994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63.1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84.5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20.6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1.7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22.6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19.899999999999999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23.2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1016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119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1287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910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1439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145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bt0/uKfFK6kZ+d2YawRyN0qRp8t5nVklGHOEWUMFaBAaLBgGRu9mVzrptBvhQ1nRToIu2E3+iAZ+uiIWa2AlLg==" saltValue="i0ASlqxEpctrc/aCm41p+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104</v>
      </c>
      <c r="AV5" s="59" t="s">
        <v>105</v>
      </c>
      <c r="AW5" s="59" t="s">
        <v>91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104</v>
      </c>
      <c r="BG5" s="59" t="s">
        <v>90</v>
      </c>
      <c r="BH5" s="59" t="s">
        <v>91</v>
      </c>
      <c r="BI5" s="59" t="s">
        <v>92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105</v>
      </c>
      <c r="BS5" s="59" t="s">
        <v>106</v>
      </c>
      <c r="BT5" s="59" t="s">
        <v>102</v>
      </c>
      <c r="BU5" s="59" t="s">
        <v>107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108</v>
      </c>
      <c r="CC5" s="59" t="s">
        <v>109</v>
      </c>
      <c r="CD5" s="59" t="s">
        <v>110</v>
      </c>
      <c r="CE5" s="59" t="s">
        <v>111</v>
      </c>
      <c r="CF5" s="59" t="s">
        <v>112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104</v>
      </c>
      <c r="CP5" s="59" t="s">
        <v>105</v>
      </c>
      <c r="CQ5" s="59" t="s">
        <v>113</v>
      </c>
      <c r="CR5" s="59" t="s">
        <v>111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104</v>
      </c>
      <c r="DA5" s="59" t="s">
        <v>101</v>
      </c>
      <c r="DB5" s="59" t="s">
        <v>110</v>
      </c>
      <c r="DC5" s="59" t="s">
        <v>111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114</v>
      </c>
      <c r="DM5" s="59" t="s">
        <v>91</v>
      </c>
      <c r="DN5" s="59" t="s">
        <v>92</v>
      </c>
      <c r="DO5" s="59" t="s">
        <v>115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116</v>
      </c>
      <c r="B6" s="60">
        <f>B8</f>
        <v>2018</v>
      </c>
      <c r="C6" s="60">
        <f t="shared" ref="C6:X6" si="1">C8</f>
        <v>202053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長野県飯田市</v>
      </c>
      <c r="I6" s="60" t="str">
        <f t="shared" si="1"/>
        <v>飯田市営飯田駅西駐車場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26</v>
      </c>
      <c r="S6" s="62" t="str">
        <f t="shared" si="1"/>
        <v>駅</v>
      </c>
      <c r="T6" s="62" t="str">
        <f t="shared" si="1"/>
        <v>無</v>
      </c>
      <c r="U6" s="63">
        <f t="shared" si="1"/>
        <v>2541</v>
      </c>
      <c r="V6" s="63">
        <f t="shared" si="1"/>
        <v>84</v>
      </c>
      <c r="W6" s="63" t="str">
        <f t="shared" si="1"/>
        <v>-</v>
      </c>
      <c r="X6" s="62" t="str">
        <f t="shared" si="1"/>
        <v>導入なし</v>
      </c>
      <c r="Y6" s="64">
        <f>IF(Y8="-",NA(),Y8)</f>
        <v>126.3</v>
      </c>
      <c r="Z6" s="64">
        <f t="shared" ref="Z6:AH6" si="2">IF(Z8="-",NA(),Z8)</f>
        <v>102.1</v>
      </c>
      <c r="AA6" s="64">
        <f t="shared" si="2"/>
        <v>130.1</v>
      </c>
      <c r="AB6" s="64">
        <f t="shared" si="2"/>
        <v>125.4</v>
      </c>
      <c r="AC6" s="64">
        <f t="shared" si="2"/>
        <v>131.4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20.6</v>
      </c>
      <c r="BG6" s="64">
        <f t="shared" ref="BG6:BO6" si="5">IF(BG8="-",NA(),BG8)</f>
        <v>1.7</v>
      </c>
      <c r="BH6" s="64">
        <f t="shared" si="5"/>
        <v>22.6</v>
      </c>
      <c r="BI6" s="64">
        <f t="shared" si="5"/>
        <v>19.899999999999999</v>
      </c>
      <c r="BJ6" s="64">
        <f t="shared" si="5"/>
        <v>23.2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1016</v>
      </c>
      <c r="BR6" s="65">
        <f t="shared" ref="BR6:BZ6" si="6">IF(BR8="-",NA(),BR8)</f>
        <v>119</v>
      </c>
      <c r="BS6" s="65">
        <f t="shared" si="6"/>
        <v>1287</v>
      </c>
      <c r="BT6" s="65">
        <f t="shared" si="6"/>
        <v>910</v>
      </c>
      <c r="BU6" s="65">
        <f t="shared" si="6"/>
        <v>1439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0</v>
      </c>
      <c r="CN6" s="63">
        <f t="shared" si="7"/>
        <v>145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69</v>
      </c>
      <c r="DL6" s="64">
        <f t="shared" ref="DL6:DT6" si="9">IF(DL8="-",NA(),DL8)</f>
        <v>83.3</v>
      </c>
      <c r="DM6" s="64">
        <f t="shared" si="9"/>
        <v>78.599999999999994</v>
      </c>
      <c r="DN6" s="64">
        <f t="shared" si="9"/>
        <v>63.1</v>
      </c>
      <c r="DO6" s="64">
        <f t="shared" si="9"/>
        <v>84.5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118</v>
      </c>
      <c r="B7" s="60">
        <f t="shared" ref="B7:X7" si="10">B8</f>
        <v>2018</v>
      </c>
      <c r="C7" s="60">
        <f t="shared" si="10"/>
        <v>202053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長野県　飯田市</v>
      </c>
      <c r="I7" s="60" t="str">
        <f t="shared" si="10"/>
        <v>飯田市営飯田駅西駐車場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26</v>
      </c>
      <c r="S7" s="62" t="str">
        <f t="shared" si="10"/>
        <v>駅</v>
      </c>
      <c r="T7" s="62" t="str">
        <f t="shared" si="10"/>
        <v>無</v>
      </c>
      <c r="U7" s="63">
        <f t="shared" si="10"/>
        <v>2541</v>
      </c>
      <c r="V7" s="63">
        <f t="shared" si="10"/>
        <v>84</v>
      </c>
      <c r="W7" s="63" t="str">
        <f t="shared" si="10"/>
        <v>-</v>
      </c>
      <c r="X7" s="62" t="str">
        <f t="shared" si="10"/>
        <v>導入なし</v>
      </c>
      <c r="Y7" s="64">
        <f>Y8</f>
        <v>126.3</v>
      </c>
      <c r="Z7" s="64">
        <f t="shared" ref="Z7:AH7" si="11">Z8</f>
        <v>102.1</v>
      </c>
      <c r="AA7" s="64">
        <f t="shared" si="11"/>
        <v>130.1</v>
      </c>
      <c r="AB7" s="64">
        <f t="shared" si="11"/>
        <v>125.4</v>
      </c>
      <c r="AC7" s="64">
        <f t="shared" si="11"/>
        <v>131.4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20.6</v>
      </c>
      <c r="BG7" s="64">
        <f t="shared" ref="BG7:BO7" si="14">BG8</f>
        <v>1.7</v>
      </c>
      <c r="BH7" s="64">
        <f t="shared" si="14"/>
        <v>22.6</v>
      </c>
      <c r="BI7" s="64">
        <f t="shared" si="14"/>
        <v>19.899999999999999</v>
      </c>
      <c r="BJ7" s="64">
        <f t="shared" si="14"/>
        <v>23.2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1016</v>
      </c>
      <c r="BR7" s="65">
        <f t="shared" ref="BR7:BZ7" si="15">BR8</f>
        <v>119</v>
      </c>
      <c r="BS7" s="65">
        <f t="shared" si="15"/>
        <v>1287</v>
      </c>
      <c r="BT7" s="65">
        <f t="shared" si="15"/>
        <v>910</v>
      </c>
      <c r="BU7" s="65">
        <f t="shared" si="15"/>
        <v>1439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117</v>
      </c>
      <c r="CL7" s="61"/>
      <c r="CM7" s="63">
        <f>CM8</f>
        <v>0</v>
      </c>
      <c r="CN7" s="63">
        <f>CN8</f>
        <v>145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120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69</v>
      </c>
      <c r="DL7" s="64">
        <f t="shared" ref="DL7:DT7" si="17">DL8</f>
        <v>83.3</v>
      </c>
      <c r="DM7" s="64">
        <f t="shared" si="17"/>
        <v>78.599999999999994</v>
      </c>
      <c r="DN7" s="64">
        <f t="shared" si="17"/>
        <v>63.1</v>
      </c>
      <c r="DO7" s="64">
        <f t="shared" si="17"/>
        <v>84.5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202053</v>
      </c>
      <c r="D8" s="67">
        <v>47</v>
      </c>
      <c r="E8" s="67">
        <v>14</v>
      </c>
      <c r="F8" s="67">
        <v>0</v>
      </c>
      <c r="G8" s="67">
        <v>3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26</v>
      </c>
      <c r="S8" s="69" t="s">
        <v>131</v>
      </c>
      <c r="T8" s="69" t="s">
        <v>132</v>
      </c>
      <c r="U8" s="70">
        <v>2541</v>
      </c>
      <c r="V8" s="70">
        <v>84</v>
      </c>
      <c r="W8" s="70" t="s">
        <v>125</v>
      </c>
      <c r="X8" s="69" t="s">
        <v>133</v>
      </c>
      <c r="Y8" s="71">
        <v>126.3</v>
      </c>
      <c r="Z8" s="71">
        <v>102.1</v>
      </c>
      <c r="AA8" s="71">
        <v>130.1</v>
      </c>
      <c r="AB8" s="71">
        <v>125.4</v>
      </c>
      <c r="AC8" s="71">
        <v>131.4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20.6</v>
      </c>
      <c r="BG8" s="71">
        <v>1.7</v>
      </c>
      <c r="BH8" s="71">
        <v>22.6</v>
      </c>
      <c r="BI8" s="71">
        <v>19.899999999999999</v>
      </c>
      <c r="BJ8" s="71">
        <v>23.2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1016</v>
      </c>
      <c r="BR8" s="72">
        <v>119</v>
      </c>
      <c r="BS8" s="72">
        <v>1287</v>
      </c>
      <c r="BT8" s="73">
        <v>910</v>
      </c>
      <c r="BU8" s="73">
        <v>1439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0</v>
      </c>
      <c r="CN8" s="70">
        <v>145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69</v>
      </c>
      <c r="DL8" s="71">
        <v>83.3</v>
      </c>
      <c r="DM8" s="71">
        <v>78.599999999999994</v>
      </c>
      <c r="DN8" s="71">
        <v>63.1</v>
      </c>
      <c r="DO8" s="71">
        <v>84.5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2019-12-05T07:22:43Z</dcterms:created>
  <dcterms:modified xsi:type="dcterms:W3CDTF">2020-02-20T02:40:03Z</dcterms:modified>
  <cp:category/>
</cp:coreProperties>
</file>