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ka52\市町村課\001財政係\005公営企業\H31\001公営企業一般\001公営企業一般\経営比較分析表\水道・下水・交通・電気・休養宿泊・駐車場・病院\07経営比較分析表（公表用）\05　南信州地域振興局\202053 飯田市\"/>
    </mc:Choice>
  </mc:AlternateContent>
  <workbookProtection workbookAlgorithmName="SHA-512" workbookHashValue="qoe/O423Ok9ncYIb56kkK0qSWJ/jssMBQX+uW7ftmFREC5e2sf2B65DZcwfrpmKqF/IxsqzOM+8oYqnBupOTNA==" workbookSaltValue="Hjaok4vwcoYTzsdYqHFFzQ==" workbookSpinCount="100000" lockStructure="1"/>
  <bookViews>
    <workbookView xWindow="930" yWindow="0" windowWidth="15360" windowHeight="7635"/>
  </bookViews>
  <sheets>
    <sheet name="法非適用_観光施設・休養宿泊施設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DV7" i="5"/>
  <c r="DJ7" i="5"/>
  <c r="DI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H88" i="4"/>
  <c r="G88" i="4"/>
  <c r="F88" i="4"/>
  <c r="E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FJ8" i="4"/>
  <c r="DU8" i="4"/>
  <c r="CF8" i="4"/>
  <c r="AQ8" i="4"/>
  <c r="B8" i="4"/>
  <c r="B6" i="4"/>
  <c r="ML52" i="4" l="1"/>
  <c r="IX52" i="4"/>
  <c r="BV76" i="4"/>
  <c r="FJ52" i="4"/>
  <c r="IX30" i="4"/>
  <c r="FJ30" i="4"/>
  <c r="IX76" i="4"/>
  <c r="BV30" i="4"/>
  <c r="ML76" i="4"/>
  <c r="BV52" i="4"/>
  <c r="C11" i="5"/>
  <c r="D11" i="5"/>
  <c r="E11" i="5"/>
  <c r="B11" i="5"/>
  <c r="LJ76" i="4" l="1"/>
  <c r="AT52" i="4"/>
  <c r="HV76" i="4"/>
  <c r="LJ52" i="4"/>
  <c r="AT30" i="4"/>
  <c r="EH30" i="4"/>
  <c r="HV52" i="4"/>
  <c r="AT76" i="4"/>
  <c r="EH52" i="4"/>
  <c r="HV30" i="4"/>
  <c r="AF76" i="4"/>
  <c r="DT52" i="4"/>
  <c r="HH30" i="4"/>
  <c r="KV76" i="4"/>
  <c r="AF52" i="4"/>
  <c r="DT30" i="4"/>
  <c r="KV52" i="4"/>
  <c r="AF30" i="4"/>
  <c r="HH52" i="4"/>
  <c r="HH76" i="4"/>
  <c r="GT52" i="4"/>
  <c r="R76" i="4"/>
  <c r="DF52" i="4"/>
  <c r="GT30" i="4"/>
  <c r="R52" i="4"/>
  <c r="GT76" i="4"/>
  <c r="KH76" i="4"/>
  <c r="DF30" i="4"/>
  <c r="KH52" i="4"/>
  <c r="R30" i="4"/>
  <c r="LX76" i="4"/>
  <c r="BH52" i="4"/>
  <c r="EV30" i="4"/>
  <c r="IJ76" i="4"/>
  <c r="LX52" i="4"/>
  <c r="IJ52" i="4"/>
  <c r="IJ30" i="4"/>
  <c r="BH76" i="4"/>
  <c r="EV52" i="4"/>
  <c r="BH30" i="4"/>
</calcChain>
</file>

<file path=xl/sharedStrings.xml><?xml version="1.0" encoding="utf-8"?>
<sst xmlns="http://schemas.openxmlformats.org/spreadsheetml/2006/main" count="301" uniqueCount="137">
  <si>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</si>
  <si>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</si>
  <si>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</si>
  <si>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</si>
  <si>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</si>
  <si>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</si>
  <si>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</si>
  <si>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</si>
  <si>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</si>
  <si>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</si>
  <si>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</si>
  <si>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</si>
  <si>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</si>
  <si>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</si>
  <si>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</si>
  <si>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</si>
  <si>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</si>
  <si>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</si>
  <si>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</si>
  <si>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</si>
  <si>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</si>
  <si>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</si>
  <si>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</si>
  <si>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</si>
  <si>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</si>
  <si>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</si>
  <si>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</si>
  <si>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</si>
  <si>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</si>
  <si>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</si>
  <si>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</si>
  <si>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</si>
  <si>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</si>
  <si>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</si>
  <si>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</si>
  <si>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</si>
  <si>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</si>
  <si>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</si>
  <si>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</si>
  <si>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</si>
  <si>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</si>
  <si>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</si>
  <si>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</si>
  <si>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</si>
  <si>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</si>
  <si>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</si>
  <si>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</si>
  <si>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</si>
  <si>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</si>
  <si>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</si>
  <si>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</si>
  <si>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</si>
  <si>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</si>
  <si>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</si>
  <si>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</si>
  <si>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</si>
  <si>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</si>
  <si>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</si>
  <si>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</si>
  <si>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</si>
  <si>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</si>
  <si>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</si>
  <si>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</si>
  <si>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</si>
  <si>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</si>
  <si>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</si>
  <si>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</si>
  <si>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</si>
  <si>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</si>
  <si>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</si>
  <si>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</si>
  <si>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</si>
  <si>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</si>
  <si>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</si>
  <si>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</si>
  <si>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</si>
  <si>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</si>
  <si>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</si>
  <si>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</si>
  <si>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</si>
  <si>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</si>
  <si>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</si>
  <si>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</si>
  <si>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</si>
  <si>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</si>
  <si>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</si>
  <si>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</si>
  <si>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</si>
  <si>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</si>
  <si>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</si>
  <si>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</si>
  <si>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</si>
  <si>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</si>
  <si>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</si>
  <si>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</si>
  <si>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</si>
  <si>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</si>
  <si>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</si>
  <si>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</si>
  <si>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</si>
  <si>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</si>
  <si>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</si>
  <si>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</si>
  <si>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</si>
  <si>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</si>
  <si>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</si>
  <si>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</si>
  <si>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</si>
  <si>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</si>
  <si>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</si>
  <si>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</si>
  <si>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</si>
  <si>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</si>
  <si>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</si>
  <si>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</si>
  <si>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</si>
  <si>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</si>
  <si>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長野県　飯田市</t>
  </si>
  <si>
    <t>上村しらびそ高原施設</t>
  </si>
  <si>
    <t>法非適用</t>
  </si>
  <si>
    <t>観光施設事業</t>
  </si>
  <si>
    <t>休養宿泊施設</t>
  </si>
  <si>
    <t>Ａ１Ｂ１</t>
  </si>
  <si>
    <t>非設置</t>
  </si>
  <si>
    <t>該当数値なし</t>
  </si>
  <si>
    <t>導入なし</t>
  </si>
  <si>
    <t>有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</si>
  <si>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</si>
  <si>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</si>
  <si>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</si>
  <si>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</si>
  <si>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</si>
  <si>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</si>
  <si>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該施設は指定管理制度により運営しているが、平成30年度は12月から３月を直営期間とした。平成30年12月に当時の指定管理者の指定を解除した後、当該法人が破産。このため、平成30年度決算書の徴取に至らず、利用者消費額等を用いる各指標を算出できかねている。
　④の定員稼働率の低下は、標高1,900mの立地条件により冬季休業とすることに加え、平成30年９月の台風によるアクセス道路の通行止めにより９月より休業となった影響による。
　当該施設の稼働率はもとより、地域の周遊観光促進から道路環境を維持するとともに、指定管理制度による効率的な運営を目指す。</t>
    <phoneticPr fontId="5"/>
  </si>
  <si>
    <t>　指定管理者による安定的な施設運営が可能となるよう、順次改修を進める。</t>
    <phoneticPr fontId="5"/>
  </si>
  <si>
    <t>　台風等の自然災害の頻発は、当該施設の立地条件からはより深刻である。一方、地域全体の宿泊客数動向は向上していることから、観光協会や地域連携ＤＭＯと連携し、消費者の旅行滞在中の情報収集や、リピーターへの情報発信を行う。</t>
    <phoneticPr fontId="5"/>
  </si>
  <si>
    <t>　当該施設については、指定管理制度への再移行を進め、民間活力の導入を図る。当該施設への集客は、地域の周遊観光や滞在型観光に波及するため、観光協会や地域連携ＤＭＯと連携し、当該施設の利用を促進し、効率的な運営を目指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</si>
</sst>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Protection="1">
      <alignment vertical="center"/>
      <protection hidden="1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1" fontId="0" fillId="0" borderId="5" xfId="1" applyNumberFormat="1" applyFont="1" applyBorder="1" applyAlignment="1">
      <alignment vertical="center" shrinkToFit="1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E-4C58-A9DD-F49AE234E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2500</c:v>
                </c:pt>
                <c:pt idx="1">
                  <c:v>2895</c:v>
                </c:pt>
                <c:pt idx="2">
                  <c:v>2798</c:v>
                </c:pt>
                <c:pt idx="3">
                  <c:v>2646</c:v>
                </c:pt>
                <c:pt idx="4">
                  <c:v>8338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CE-4C58-A9DD-F49AE234E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dateAx>
        <c:axId val="81982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4512"/>
        <c:crosses val="autoZero"/>
        <c:auto val="1"/>
        <c:lblOffset val="100"/>
        <c:baseTimeUnit val="years"/>
      </c:date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D-45B9-88A0-5880CA323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24.8</c:v>
                </c:pt>
                <c:pt idx="1">
                  <c:v>25.9</c:v>
                </c:pt>
                <c:pt idx="2">
                  <c:v>25.2</c:v>
                </c:pt>
                <c:pt idx="3">
                  <c:v>27.3</c:v>
                </c:pt>
                <c:pt idx="4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D-45B9-88A0-5880CA323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97.1</c:v>
                </c:pt>
                <c:pt idx="1">
                  <c:v>101.7</c:v>
                </c:pt>
                <c:pt idx="2">
                  <c:v>95.3</c:v>
                </c:pt>
                <c:pt idx="3">
                  <c:v>95.6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D-4B04-8B5E-46CAF4B74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91.3</c:v>
                </c:pt>
                <c:pt idx="1">
                  <c:v>91.8</c:v>
                </c:pt>
                <c:pt idx="2">
                  <c:v>93.3</c:v>
                </c:pt>
                <c:pt idx="3">
                  <c:v>94.6</c:v>
                </c:pt>
                <c:pt idx="4">
                  <c:v>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8D-4B04-8B5E-46CAF4B74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dateAx>
        <c:axId val="7644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447104"/>
        <c:crosses val="autoZero"/>
        <c:auto val="1"/>
        <c:lblOffset val="100"/>
        <c:baseTimeUnit val="years"/>
      </c:date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-1644</c:v>
                </c:pt>
                <c:pt idx="1">
                  <c:v>1050</c:v>
                </c:pt>
                <c:pt idx="2">
                  <c:v>-2613</c:v>
                </c:pt>
                <c:pt idx="3">
                  <c:v>-2366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9-4090-93A6-6DF632819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-6167</c:v>
                </c:pt>
                <c:pt idx="1">
                  <c:v>-9455</c:v>
                </c:pt>
                <c:pt idx="2">
                  <c:v>-9799</c:v>
                </c:pt>
                <c:pt idx="3">
                  <c:v>-10359</c:v>
                </c:pt>
                <c:pt idx="4">
                  <c:v>-14948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9-4090-93A6-6DF632819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dateAx>
        <c:axId val="7839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00512"/>
        <c:crosses val="autoZero"/>
        <c:auto val="1"/>
        <c:lblOffset val="100"/>
        <c:baseTimeUnit val="years"/>
      </c:date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-10.9</c:v>
                </c:pt>
                <c:pt idx="1">
                  <c:v>-12.7</c:v>
                </c:pt>
                <c:pt idx="2">
                  <c:v>-22.7</c:v>
                </c:pt>
                <c:pt idx="3">
                  <c:v>-26.3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F-4C90-B090-618187A4F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-17.5</c:v>
                </c:pt>
                <c:pt idx="1">
                  <c:v>-15.9</c:v>
                </c:pt>
                <c:pt idx="2">
                  <c:v>-17.7</c:v>
                </c:pt>
                <c:pt idx="3">
                  <c:v>-33.5</c:v>
                </c:pt>
                <c:pt idx="4">
                  <c:v>-47.7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F-4C90-B090-618187A4F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dateAx>
        <c:axId val="78418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0608"/>
        <c:crosses val="autoZero"/>
        <c:auto val="1"/>
        <c:lblOffset val="100"/>
        <c:baseTimeUnit val="years"/>
      </c:date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44.2</c:v>
                </c:pt>
                <c:pt idx="1">
                  <c:v>46.5</c:v>
                </c:pt>
                <c:pt idx="2">
                  <c:v>55.9</c:v>
                </c:pt>
                <c:pt idx="3">
                  <c:v>45.4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3-4FFF-B29D-3B2DB80CC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35.1</c:v>
                </c:pt>
                <c:pt idx="1">
                  <c:v>35.4</c:v>
                </c:pt>
                <c:pt idx="2">
                  <c:v>37.299999999999997</c:v>
                </c:pt>
                <c:pt idx="3">
                  <c:v>33.799999999999997</c:v>
                </c:pt>
                <c:pt idx="4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83-4FFF-B29D-3B2DB80CC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dateAx>
        <c:axId val="7844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44800"/>
        <c:crosses val="autoZero"/>
        <c:auto val="1"/>
        <c:lblOffset val="100"/>
        <c:baseTimeUnit val="years"/>
      </c:date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9.4</c:v>
                </c:pt>
                <c:pt idx="2">
                  <c:v>7.7</c:v>
                </c:pt>
                <c:pt idx="3">
                  <c:v>7.4</c:v>
                </c:pt>
                <c:pt idx="4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1-448C-BE7D-04FDC330A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22.7</c:v>
                </c:pt>
                <c:pt idx="1">
                  <c:v>23.4</c:v>
                </c:pt>
                <c:pt idx="2">
                  <c:v>22.8</c:v>
                </c:pt>
                <c:pt idx="3">
                  <c:v>23.5</c:v>
                </c:pt>
                <c:pt idx="4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81-448C-BE7D-04FDC330A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dateAx>
        <c:axId val="81506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08224"/>
        <c:crosses val="autoZero"/>
        <c:auto val="1"/>
        <c:lblOffset val="100"/>
        <c:baseTimeUnit val="years"/>
      </c:date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A-428C-85F5-FEAFF532F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34.1</c:v>
                </c:pt>
                <c:pt idx="1">
                  <c:v>20.3</c:v>
                </c:pt>
                <c:pt idx="2">
                  <c:v>44.7</c:v>
                </c:pt>
                <c:pt idx="3">
                  <c:v>33.299999999999997</c:v>
                </c:pt>
                <c:pt idx="4">
                  <c:v>38.5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A-428C-85F5-FEAFF532F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dateAx>
        <c:axId val="8152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36512"/>
        <c:crosses val="autoZero"/>
        <c:auto val="1"/>
        <c:lblOffset val="100"/>
        <c:baseTimeUnit val="years"/>
      </c:date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1A9-40C3-8242-D88D4DE4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A9-40C3-8242-D88D4DE4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dateAx>
        <c:axId val="81574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24864"/>
        <c:crosses val="autoZero"/>
        <c:auto val="1"/>
        <c:lblOffset val="100"/>
        <c:baseTimeUnit val="years"/>
      </c:date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E26-4D63-B601-1AAB7F94B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6-4D63-B601-1AAB7F94B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dateAx>
        <c:axId val="81967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69536"/>
        <c:crosses val="autoZero"/>
        <c:auto val="1"/>
        <c:lblOffset val="100"/>
        <c:baseTimeUnit val="years"/>
      </c:date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1.61E-2</c:v>
                </c:pt>
                <c:pt idx="1">
                  <c:v>1.8800000000000001E-2</c:v>
                </c:pt>
                <c:pt idx="2">
                  <c:v>1.5900000000000001E-2</c:v>
                </c:pt>
                <c:pt idx="3">
                  <c:v>1.72E-2</c:v>
                </c:pt>
                <c:pt idx="4">
                  <c:v>1.8200000000000001E-2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57-445F-8405-EEB84BB19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2.0000000000000001E-4</c:v>
                </c:pt>
                <c:pt idx="1">
                  <c:v>2.0000000000000001E-4</c:v>
                </c:pt>
                <c:pt idx="2">
                  <c:v>2.0000000000000001E-4</c:v>
                </c:pt>
                <c:pt idx="3">
                  <c:v>1E-4</c:v>
                </c:pt>
                <c:pt idx="4">
                  <c:v>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57-445F-8405-EEB84BB19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00352"/>
        <c:axId val="96098560"/>
      </c:lineChart>
      <c:dateAx>
        <c:axId val="96025600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Offset val="100"/>
        <c:baseTimeUnit val="years"/>
      </c:date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96098560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100352"/>
        <c:crosses val="max"/>
        <c:crossBetween val="between"/>
      </c:valAx>
      <c:dateAx>
        <c:axId val="96100352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96098560"/>
        <c:crosses val="autoZero"/>
        <c:auto val="1"/>
        <c:lblOffset val="100"/>
        <c:baseTimeUnit val="day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【4,220】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【△5,790】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【△106.0】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zoomScale="55" zoomScaleNormal="55" zoomScaleSheetLayoutView="70" workbookViewId="0">
      <selection activeCell="NI66" sqref="NI66:NW82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3"/>
      <c r="JI2" s="133"/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3"/>
      <c r="JX2" s="133"/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3"/>
      <c r="KM2" s="133"/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3"/>
      <c r="LB2" s="133"/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3"/>
      <c r="LQ2" s="133"/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3"/>
      <c r="MF2" s="133"/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3"/>
      <c r="NJ2" s="133"/>
      <c r="NK2" s="133"/>
      <c r="NL2" s="133"/>
      <c r="NM2" s="133"/>
      <c r="NN2" s="133"/>
      <c r="NO2" s="133"/>
      <c r="NP2" s="133"/>
      <c r="NQ2" s="133"/>
      <c r="NR2" s="133"/>
      <c r="NS2" s="133"/>
      <c r="NT2" s="133"/>
      <c r="NU2" s="133"/>
      <c r="NV2" s="133"/>
      <c r="NW2" s="133"/>
    </row>
    <row r="3" spans="1:387" ht="9.75" customHeight="1" x14ac:dyDescent="0.15">
      <c r="A3" s="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</row>
    <row r="4" spans="1:387" ht="9.75" customHeight="1" x14ac:dyDescent="0.15">
      <c r="A4" s="2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134" t="str">
        <f>データ!H6&amp;"　"&amp;データ!I6</f>
        <v>長野県飯田市　上村しらびそ高原施設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124" t="s">
        <v>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6"/>
      <c r="AQ7" s="124" t="s">
        <v>2</v>
      </c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6"/>
      <c r="CF7" s="124" t="s">
        <v>3</v>
      </c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6"/>
      <c r="DU7" s="127" t="s">
        <v>4</v>
      </c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 t="s">
        <v>5</v>
      </c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127" t="s">
        <v>6</v>
      </c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 t="s">
        <v>7</v>
      </c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 t="s">
        <v>8</v>
      </c>
      <c r="LP7" s="127"/>
      <c r="LQ7" s="127"/>
      <c r="LR7" s="127"/>
      <c r="LS7" s="127"/>
      <c r="LT7" s="127"/>
      <c r="LU7" s="127"/>
      <c r="LV7" s="127"/>
      <c r="LW7" s="127"/>
      <c r="LX7" s="127"/>
      <c r="LY7" s="127"/>
      <c r="LZ7" s="127"/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3"/>
      <c r="NI7" s="6" t="s">
        <v>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15">
      <c r="A8" s="2"/>
      <c r="B8" s="128" t="str">
        <f>データ!J7</f>
        <v>法非適用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30"/>
      <c r="AQ8" s="128" t="str">
        <f>データ!K7</f>
        <v>観光施設事業</v>
      </c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30"/>
      <c r="CF8" s="128" t="str">
        <f>データ!L7</f>
        <v>休養宿泊施設</v>
      </c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30"/>
      <c r="DU8" s="116" t="str">
        <f>データ!M7</f>
        <v>Ａ１Ｂ１</v>
      </c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 t="str">
        <f>データ!N7</f>
        <v>非設置</v>
      </c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115">
        <f>データ!S7</f>
        <v>0</v>
      </c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6" t="str">
        <f>データ!T7</f>
        <v>導入なし</v>
      </c>
      <c r="JW8" s="116"/>
      <c r="JX8" s="116"/>
      <c r="JY8" s="116"/>
      <c r="JZ8" s="116"/>
      <c r="KA8" s="116"/>
      <c r="KB8" s="116"/>
      <c r="KC8" s="116"/>
      <c r="KD8" s="116"/>
      <c r="KE8" s="116"/>
      <c r="KF8" s="116"/>
      <c r="KG8" s="116"/>
      <c r="KH8" s="116"/>
      <c r="KI8" s="116"/>
      <c r="KJ8" s="116"/>
      <c r="KK8" s="116"/>
      <c r="KL8" s="116"/>
      <c r="KM8" s="116"/>
      <c r="KN8" s="116"/>
      <c r="KO8" s="116"/>
      <c r="KP8" s="116"/>
      <c r="KQ8" s="116"/>
      <c r="KR8" s="116"/>
      <c r="KS8" s="116"/>
      <c r="KT8" s="116"/>
      <c r="KU8" s="116"/>
      <c r="KV8" s="116"/>
      <c r="KW8" s="116"/>
      <c r="KX8" s="116"/>
      <c r="KY8" s="116"/>
      <c r="KZ8" s="116"/>
      <c r="LA8" s="116"/>
      <c r="LB8" s="116"/>
      <c r="LC8" s="116"/>
      <c r="LD8" s="116"/>
      <c r="LE8" s="116"/>
      <c r="LF8" s="116"/>
      <c r="LG8" s="116"/>
      <c r="LH8" s="116"/>
      <c r="LI8" s="116"/>
      <c r="LJ8" s="116"/>
      <c r="LK8" s="116"/>
      <c r="LL8" s="116"/>
      <c r="LM8" s="116"/>
      <c r="LN8" s="116"/>
      <c r="LO8" s="117">
        <f>データ!U7</f>
        <v>30</v>
      </c>
      <c r="LP8" s="117"/>
      <c r="LQ8" s="117"/>
      <c r="LR8" s="117"/>
      <c r="LS8" s="117"/>
      <c r="LT8" s="117"/>
      <c r="LU8" s="117"/>
      <c r="LV8" s="117"/>
      <c r="LW8" s="117"/>
      <c r="LX8" s="117"/>
      <c r="LY8" s="117"/>
      <c r="LZ8" s="117"/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3"/>
      <c r="NI8" s="122" t="s">
        <v>10</v>
      </c>
      <c r="NJ8" s="123"/>
      <c r="NK8" s="9" t="s">
        <v>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15">
      <c r="A9" s="2"/>
      <c r="B9" s="124" t="s">
        <v>12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6"/>
      <c r="AQ9" s="124" t="s">
        <v>13</v>
      </c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6"/>
      <c r="CF9" s="124" t="s">
        <v>14</v>
      </c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6"/>
      <c r="DU9" s="127" t="s">
        <v>15</v>
      </c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127" t="s">
        <v>16</v>
      </c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 t="s">
        <v>17</v>
      </c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 t="s">
        <v>18</v>
      </c>
      <c r="LP9" s="127"/>
      <c r="LQ9" s="127"/>
      <c r="LR9" s="127"/>
      <c r="LS9" s="127"/>
      <c r="LT9" s="127"/>
      <c r="LU9" s="127"/>
      <c r="LV9" s="127"/>
      <c r="LW9" s="127"/>
      <c r="LX9" s="127"/>
      <c r="LY9" s="127"/>
      <c r="LZ9" s="127"/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3"/>
      <c r="NI9" s="131" t="s">
        <v>19</v>
      </c>
      <c r="NJ9" s="132"/>
      <c r="NK9" s="12" t="s">
        <v>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15">
      <c r="A10" s="2"/>
      <c r="B10" s="109" t="str">
        <f>データ!O7</f>
        <v>該当数値なし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1"/>
      <c r="AQ10" s="109" t="str">
        <f>データ!P7</f>
        <v>該当数値なし</v>
      </c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1"/>
      <c r="CF10" s="112">
        <f>データ!Q7</f>
        <v>1053</v>
      </c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4"/>
      <c r="DU10" s="115">
        <f>データ!R7</f>
        <v>96</v>
      </c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116" t="str">
        <f>データ!V7</f>
        <v>有</v>
      </c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/>
      <c r="JR10" s="116"/>
      <c r="JS10" s="116"/>
      <c r="JT10" s="116"/>
      <c r="JU10" s="116"/>
      <c r="JV10" s="117">
        <f>データ!W7</f>
        <v>50</v>
      </c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6" t="str">
        <f>データ!X7</f>
        <v>有</v>
      </c>
      <c r="LP10" s="116"/>
      <c r="LQ10" s="116"/>
      <c r="LR10" s="116"/>
      <c r="LS10" s="116"/>
      <c r="LT10" s="116"/>
      <c r="LU10" s="116"/>
      <c r="LV10" s="116"/>
      <c r="LW10" s="116"/>
      <c r="LX10" s="116"/>
      <c r="LY10" s="116"/>
      <c r="LZ10" s="116"/>
      <c r="MA10" s="116"/>
      <c r="MB10" s="116"/>
      <c r="MC10" s="116"/>
      <c r="MD10" s="116"/>
      <c r="ME10" s="116"/>
      <c r="MF10" s="116"/>
      <c r="MG10" s="116"/>
      <c r="MH10" s="116"/>
      <c r="MI10" s="116"/>
      <c r="MJ10" s="116"/>
      <c r="MK10" s="116"/>
      <c r="ML10" s="116"/>
      <c r="MM10" s="116"/>
      <c r="MN10" s="116"/>
      <c r="MO10" s="116"/>
      <c r="MP10" s="116"/>
      <c r="MQ10" s="116"/>
      <c r="MR10" s="116"/>
      <c r="MS10" s="116"/>
      <c r="MT10" s="116"/>
      <c r="MU10" s="116"/>
      <c r="MV10" s="116"/>
      <c r="MW10" s="116"/>
      <c r="MX10" s="116"/>
      <c r="MY10" s="116"/>
      <c r="MZ10" s="116"/>
      <c r="NA10" s="116"/>
      <c r="NB10" s="116"/>
      <c r="NC10" s="116"/>
      <c r="ND10" s="116"/>
      <c r="NE10" s="116"/>
      <c r="NF10" s="116"/>
      <c r="NG10" s="116"/>
      <c r="NH10" s="2"/>
      <c r="NI10" s="118" t="s">
        <v>21</v>
      </c>
      <c r="NJ10" s="119"/>
      <c r="NK10" s="15" t="s">
        <v>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20" t="s">
        <v>23</v>
      </c>
      <c r="NJ11" s="120"/>
      <c r="NK11" s="120"/>
      <c r="NL11" s="120"/>
      <c r="NM11" s="120"/>
      <c r="NN11" s="120"/>
      <c r="NO11" s="120"/>
      <c r="NP11" s="120"/>
      <c r="NQ11" s="120"/>
      <c r="NR11" s="120"/>
      <c r="NS11" s="120"/>
      <c r="NT11" s="120"/>
      <c r="NU11" s="120"/>
      <c r="NV11" s="120"/>
      <c r="NW11" s="120"/>
    </row>
    <row r="12" spans="1:387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20"/>
      <c r="NJ12" s="120"/>
      <c r="NK12" s="120"/>
      <c r="NL12" s="120"/>
      <c r="NM12" s="120"/>
      <c r="NN12" s="120"/>
      <c r="NO12" s="120"/>
      <c r="NP12" s="120"/>
      <c r="NQ12" s="120"/>
      <c r="NR12" s="120"/>
      <c r="NS12" s="120"/>
      <c r="NT12" s="120"/>
      <c r="NU12" s="120"/>
      <c r="NV12" s="120"/>
      <c r="NW12" s="120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21"/>
      <c r="NJ13" s="121"/>
      <c r="NK13" s="121"/>
      <c r="NL13" s="121"/>
      <c r="NM13" s="121"/>
      <c r="NN13" s="121"/>
      <c r="NO13" s="121"/>
      <c r="NP13" s="121"/>
      <c r="NQ13" s="121"/>
      <c r="NR13" s="121"/>
      <c r="NS13" s="121"/>
      <c r="NT13" s="121"/>
      <c r="NU13" s="121"/>
      <c r="NV13" s="121"/>
      <c r="NW13" s="121"/>
    </row>
    <row r="14" spans="1:387" ht="13.5" customHeight="1" x14ac:dyDescent="0.15">
      <c r="A14" s="18"/>
      <c r="B14" s="6"/>
      <c r="C14" s="7"/>
      <c r="D14" s="7"/>
      <c r="E14" s="7"/>
      <c r="F14" s="7"/>
      <c r="G14" s="7"/>
      <c r="H14" s="88" t="s">
        <v>24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88"/>
      <c r="JA14" s="88"/>
      <c r="JB14" s="88"/>
      <c r="JC14" s="88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7"/>
      <c r="JO14" s="7"/>
      <c r="JP14" s="7"/>
      <c r="JQ14" s="7"/>
      <c r="JR14" s="7"/>
      <c r="JS14" s="7"/>
      <c r="JT14" s="105" t="s">
        <v>25</v>
      </c>
      <c r="JU14" s="88"/>
      <c r="JV14" s="88"/>
      <c r="JW14" s="88"/>
      <c r="JX14" s="88"/>
      <c r="JY14" s="88"/>
      <c r="JZ14" s="88"/>
      <c r="KA14" s="88"/>
      <c r="KB14" s="88"/>
      <c r="KC14" s="88"/>
      <c r="KD14" s="88"/>
      <c r="KE14" s="88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88"/>
      <c r="KQ14" s="88"/>
      <c r="KR14" s="88"/>
      <c r="KS14" s="88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88"/>
      <c r="LE14" s="88"/>
      <c r="LF14" s="88"/>
      <c r="LG14" s="88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88"/>
      <c r="LS14" s="88"/>
      <c r="LT14" s="88"/>
      <c r="LU14" s="88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88"/>
      <c r="MG14" s="88"/>
      <c r="MH14" s="88"/>
      <c r="MI14" s="88"/>
      <c r="MJ14" s="88"/>
      <c r="MK14" s="88"/>
      <c r="ML14" s="88"/>
      <c r="MM14" s="88"/>
      <c r="MN14" s="88"/>
      <c r="MO14" s="88"/>
      <c r="MP14" s="88"/>
      <c r="MQ14" s="88"/>
      <c r="MR14" s="88"/>
      <c r="MS14" s="88"/>
      <c r="MT14" s="88"/>
      <c r="MU14" s="88"/>
      <c r="MV14" s="88"/>
      <c r="MW14" s="88"/>
      <c r="MX14" s="88"/>
      <c r="MY14" s="88"/>
      <c r="MZ14" s="88"/>
      <c r="NA14" s="88"/>
      <c r="NB14" s="88"/>
      <c r="NC14" s="88"/>
      <c r="ND14" s="88"/>
      <c r="NE14" s="88"/>
      <c r="NF14" s="88"/>
      <c r="NG14" s="106"/>
      <c r="NH14" s="2"/>
      <c r="NI14" s="91" t="s">
        <v>26</v>
      </c>
      <c r="NJ14" s="92"/>
      <c r="NK14" s="92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2"/>
      <c r="NW14" s="93"/>
    </row>
    <row r="15" spans="1:387" ht="13.5" customHeight="1" x14ac:dyDescent="0.15">
      <c r="A15" s="2"/>
      <c r="B15" s="19"/>
      <c r="C15" s="20"/>
      <c r="D15" s="20"/>
      <c r="E15" s="20"/>
      <c r="F15" s="20"/>
      <c r="G15" s="20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89"/>
      <c r="JA15" s="89"/>
      <c r="JB15" s="89"/>
      <c r="JC15" s="89"/>
      <c r="JD15" s="89"/>
      <c r="JE15" s="89"/>
      <c r="JF15" s="89"/>
      <c r="JG15" s="89"/>
      <c r="JH15" s="89"/>
      <c r="JI15" s="89"/>
      <c r="JJ15" s="89"/>
      <c r="JK15" s="89"/>
      <c r="JL15" s="89"/>
      <c r="JM15" s="89"/>
      <c r="JN15" s="20"/>
      <c r="JO15" s="20"/>
      <c r="JP15" s="20"/>
      <c r="JQ15" s="20"/>
      <c r="JR15" s="20"/>
      <c r="JS15" s="20"/>
      <c r="JT15" s="107"/>
      <c r="JU15" s="89"/>
      <c r="JV15" s="89"/>
      <c r="JW15" s="89"/>
      <c r="JX15" s="89"/>
      <c r="JY15" s="89"/>
      <c r="JZ15" s="89"/>
      <c r="KA15" s="89"/>
      <c r="KB15" s="89"/>
      <c r="KC15" s="89"/>
      <c r="KD15" s="89"/>
      <c r="KE15" s="89"/>
      <c r="KF15" s="89"/>
      <c r="KG15" s="89"/>
      <c r="KH15" s="89"/>
      <c r="KI15" s="89"/>
      <c r="KJ15" s="89"/>
      <c r="KK15" s="89"/>
      <c r="KL15" s="89"/>
      <c r="KM15" s="89"/>
      <c r="KN15" s="89"/>
      <c r="KO15" s="89"/>
      <c r="KP15" s="89"/>
      <c r="KQ15" s="89"/>
      <c r="KR15" s="89"/>
      <c r="KS15" s="89"/>
      <c r="KT15" s="89"/>
      <c r="KU15" s="89"/>
      <c r="KV15" s="89"/>
      <c r="KW15" s="89"/>
      <c r="KX15" s="89"/>
      <c r="KY15" s="89"/>
      <c r="KZ15" s="89"/>
      <c r="LA15" s="89"/>
      <c r="LB15" s="89"/>
      <c r="LC15" s="89"/>
      <c r="LD15" s="89"/>
      <c r="LE15" s="89"/>
      <c r="LF15" s="89"/>
      <c r="LG15" s="89"/>
      <c r="LH15" s="89"/>
      <c r="LI15" s="89"/>
      <c r="LJ15" s="89"/>
      <c r="LK15" s="89"/>
      <c r="LL15" s="89"/>
      <c r="LM15" s="89"/>
      <c r="LN15" s="89"/>
      <c r="LO15" s="89"/>
      <c r="LP15" s="89"/>
      <c r="LQ15" s="89"/>
      <c r="LR15" s="89"/>
      <c r="LS15" s="89"/>
      <c r="LT15" s="89"/>
      <c r="LU15" s="89"/>
      <c r="LV15" s="89"/>
      <c r="LW15" s="89"/>
      <c r="LX15" s="89"/>
      <c r="LY15" s="89"/>
      <c r="LZ15" s="89"/>
      <c r="MA15" s="89"/>
      <c r="MB15" s="89"/>
      <c r="MC15" s="89"/>
      <c r="MD15" s="89"/>
      <c r="ME15" s="89"/>
      <c r="MF15" s="89"/>
      <c r="MG15" s="89"/>
      <c r="MH15" s="89"/>
      <c r="MI15" s="89"/>
      <c r="MJ15" s="89"/>
      <c r="MK15" s="89"/>
      <c r="ML15" s="89"/>
      <c r="MM15" s="89"/>
      <c r="MN15" s="89"/>
      <c r="MO15" s="89"/>
      <c r="MP15" s="89"/>
      <c r="MQ15" s="89"/>
      <c r="MR15" s="89"/>
      <c r="MS15" s="89"/>
      <c r="MT15" s="89"/>
      <c r="MU15" s="89"/>
      <c r="MV15" s="89"/>
      <c r="MW15" s="89"/>
      <c r="MX15" s="89"/>
      <c r="MY15" s="89"/>
      <c r="MZ15" s="89"/>
      <c r="NA15" s="89"/>
      <c r="NB15" s="89"/>
      <c r="NC15" s="89"/>
      <c r="ND15" s="89"/>
      <c r="NE15" s="89"/>
      <c r="NF15" s="89"/>
      <c r="NG15" s="108"/>
      <c r="NH15" s="2"/>
      <c r="NI15" s="94" t="s">
        <v>133</v>
      </c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6"/>
    </row>
    <row r="16" spans="1:387" ht="13.5" customHeight="1" x14ac:dyDescent="0.15">
      <c r="A16" s="2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1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2"/>
      <c r="NH16" s="2"/>
      <c r="NI16" s="94"/>
      <c r="NJ16" s="95"/>
      <c r="NK16" s="95"/>
      <c r="NL16" s="95"/>
      <c r="NM16" s="95"/>
      <c r="NN16" s="95"/>
      <c r="NO16" s="95"/>
      <c r="NP16" s="95"/>
      <c r="NQ16" s="95"/>
      <c r="NR16" s="95"/>
      <c r="NS16" s="95"/>
      <c r="NT16" s="95"/>
      <c r="NU16" s="95"/>
      <c r="NV16" s="95"/>
      <c r="NW16" s="96"/>
    </row>
    <row r="17" spans="1:387" ht="13.5" customHeight="1" x14ac:dyDescent="0.15">
      <c r="A17" s="2"/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1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2"/>
      <c r="NH17" s="2"/>
      <c r="NI17" s="94"/>
      <c r="NJ17" s="95"/>
      <c r="NK17" s="95"/>
      <c r="NL17" s="95"/>
      <c r="NM17" s="95"/>
      <c r="NN17" s="95"/>
      <c r="NO17" s="95"/>
      <c r="NP17" s="95"/>
      <c r="NQ17" s="95"/>
      <c r="NR17" s="95"/>
      <c r="NS17" s="95"/>
      <c r="NT17" s="95"/>
      <c r="NU17" s="95"/>
      <c r="NV17" s="95"/>
      <c r="NW17" s="96"/>
    </row>
    <row r="18" spans="1:387" ht="13.5" customHeight="1" x14ac:dyDescent="0.15">
      <c r="A18" s="2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1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2"/>
      <c r="NH18" s="2"/>
      <c r="NI18" s="94"/>
      <c r="NJ18" s="95"/>
      <c r="NK18" s="95"/>
      <c r="NL18" s="95"/>
      <c r="NM18" s="95"/>
      <c r="NN18" s="95"/>
      <c r="NO18" s="95"/>
      <c r="NP18" s="95"/>
      <c r="NQ18" s="95"/>
      <c r="NR18" s="95"/>
      <c r="NS18" s="95"/>
      <c r="NT18" s="95"/>
      <c r="NU18" s="95"/>
      <c r="NV18" s="95"/>
      <c r="NW18" s="96"/>
    </row>
    <row r="19" spans="1:387" ht="13.5" customHeight="1" x14ac:dyDescent="0.15">
      <c r="A19" s="2"/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1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2"/>
      <c r="NH19" s="2"/>
      <c r="NI19" s="94"/>
      <c r="NJ19" s="95"/>
      <c r="NK19" s="95"/>
      <c r="NL19" s="95"/>
      <c r="NM19" s="95"/>
      <c r="NN19" s="95"/>
      <c r="NO19" s="95"/>
      <c r="NP19" s="95"/>
      <c r="NQ19" s="95"/>
      <c r="NR19" s="95"/>
      <c r="NS19" s="95"/>
      <c r="NT19" s="95"/>
      <c r="NU19" s="95"/>
      <c r="NV19" s="95"/>
      <c r="NW19" s="96"/>
    </row>
    <row r="20" spans="1:387" ht="13.5" customHeight="1" x14ac:dyDescent="0.15">
      <c r="A20" s="2"/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1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2"/>
      <c r="NH20" s="2"/>
      <c r="NI20" s="94"/>
      <c r="NJ20" s="95"/>
      <c r="NK20" s="95"/>
      <c r="NL20" s="95"/>
      <c r="NM20" s="95"/>
      <c r="NN20" s="95"/>
      <c r="NO20" s="95"/>
      <c r="NP20" s="95"/>
      <c r="NQ20" s="95"/>
      <c r="NR20" s="95"/>
      <c r="NS20" s="95"/>
      <c r="NT20" s="95"/>
      <c r="NU20" s="95"/>
      <c r="NV20" s="95"/>
      <c r="NW20" s="96"/>
    </row>
    <row r="21" spans="1:387" ht="13.5" customHeight="1" x14ac:dyDescent="0.15">
      <c r="A21" s="2"/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1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2"/>
      <c r="NH21" s="2"/>
      <c r="NI21" s="94"/>
      <c r="NJ21" s="95"/>
      <c r="NK21" s="95"/>
      <c r="NL21" s="95"/>
      <c r="NM21" s="95"/>
      <c r="NN21" s="95"/>
      <c r="NO21" s="95"/>
      <c r="NP21" s="95"/>
      <c r="NQ21" s="95"/>
      <c r="NR21" s="95"/>
      <c r="NS21" s="95"/>
      <c r="NT21" s="95"/>
      <c r="NU21" s="95"/>
      <c r="NV21" s="95"/>
      <c r="NW21" s="96"/>
    </row>
    <row r="22" spans="1:387" ht="13.5" customHeight="1" x14ac:dyDescent="0.15">
      <c r="A22" s="2"/>
      <c r="B22" s="2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1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2"/>
      <c r="NH22" s="2"/>
      <c r="NI22" s="94"/>
      <c r="NJ22" s="95"/>
      <c r="NK22" s="95"/>
      <c r="NL22" s="95"/>
      <c r="NM22" s="95"/>
      <c r="NN22" s="95"/>
      <c r="NO22" s="95"/>
      <c r="NP22" s="95"/>
      <c r="NQ22" s="95"/>
      <c r="NR22" s="95"/>
      <c r="NS22" s="95"/>
      <c r="NT22" s="95"/>
      <c r="NU22" s="95"/>
      <c r="NV22" s="95"/>
      <c r="NW22" s="96"/>
    </row>
    <row r="23" spans="1:387" ht="13.5" customHeight="1" x14ac:dyDescent="0.15">
      <c r="A23" s="2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1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2"/>
      <c r="NH23" s="2"/>
      <c r="NI23" s="94"/>
      <c r="NJ23" s="95"/>
      <c r="NK23" s="95"/>
      <c r="NL23" s="95"/>
      <c r="NM23" s="95"/>
      <c r="NN23" s="95"/>
      <c r="NO23" s="95"/>
      <c r="NP23" s="95"/>
      <c r="NQ23" s="95"/>
      <c r="NR23" s="95"/>
      <c r="NS23" s="95"/>
      <c r="NT23" s="95"/>
      <c r="NU23" s="95"/>
      <c r="NV23" s="95"/>
      <c r="NW23" s="96"/>
    </row>
    <row r="24" spans="1:387" ht="13.5" customHeight="1" x14ac:dyDescent="0.15">
      <c r="A24" s="2"/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1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2"/>
      <c r="NH24" s="2"/>
      <c r="NI24" s="94"/>
      <c r="NJ24" s="95"/>
      <c r="NK24" s="95"/>
      <c r="NL24" s="95"/>
      <c r="NM24" s="95"/>
      <c r="NN24" s="95"/>
      <c r="NO24" s="95"/>
      <c r="NP24" s="95"/>
      <c r="NQ24" s="95"/>
      <c r="NR24" s="95"/>
      <c r="NS24" s="95"/>
      <c r="NT24" s="95"/>
      <c r="NU24" s="95"/>
      <c r="NV24" s="95"/>
      <c r="NW24" s="96"/>
    </row>
    <row r="25" spans="1:387" ht="13.5" customHeight="1" x14ac:dyDescent="0.15">
      <c r="A25" s="2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1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2"/>
      <c r="NH25" s="2"/>
      <c r="NI25" s="94"/>
      <c r="NJ25" s="95"/>
      <c r="NK25" s="95"/>
      <c r="NL25" s="95"/>
      <c r="NM25" s="95"/>
      <c r="NN25" s="95"/>
      <c r="NO25" s="95"/>
      <c r="NP25" s="95"/>
      <c r="NQ25" s="95"/>
      <c r="NR25" s="95"/>
      <c r="NS25" s="95"/>
      <c r="NT25" s="95"/>
      <c r="NU25" s="95"/>
      <c r="NV25" s="95"/>
      <c r="NW25" s="96"/>
    </row>
    <row r="26" spans="1:387" ht="13.5" customHeight="1" x14ac:dyDescent="0.15">
      <c r="A26" s="2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1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2"/>
      <c r="NH26" s="2"/>
      <c r="NI26" s="94"/>
      <c r="NJ26" s="95"/>
      <c r="NK26" s="95"/>
      <c r="NL26" s="95"/>
      <c r="NM26" s="95"/>
      <c r="NN26" s="95"/>
      <c r="NO26" s="95"/>
      <c r="NP26" s="95"/>
      <c r="NQ26" s="95"/>
      <c r="NR26" s="95"/>
      <c r="NS26" s="95"/>
      <c r="NT26" s="95"/>
      <c r="NU26" s="95"/>
      <c r="NV26" s="95"/>
      <c r="NW26" s="96"/>
    </row>
    <row r="27" spans="1:387" ht="13.5" customHeight="1" x14ac:dyDescent="0.15">
      <c r="A27" s="2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1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2"/>
      <c r="NH27" s="2"/>
      <c r="NI27" s="94"/>
      <c r="NJ27" s="95"/>
      <c r="NK27" s="95"/>
      <c r="NL27" s="95"/>
      <c r="NM27" s="95"/>
      <c r="NN27" s="95"/>
      <c r="NO27" s="95"/>
      <c r="NP27" s="95"/>
      <c r="NQ27" s="95"/>
      <c r="NR27" s="95"/>
      <c r="NS27" s="95"/>
      <c r="NT27" s="95"/>
      <c r="NU27" s="95"/>
      <c r="NV27" s="95"/>
      <c r="NW27" s="96"/>
    </row>
    <row r="28" spans="1:387" ht="13.5" customHeight="1" x14ac:dyDescent="0.15">
      <c r="A28" s="2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1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2"/>
      <c r="NH28" s="2"/>
      <c r="NI28" s="94"/>
      <c r="NJ28" s="95"/>
      <c r="NK28" s="95"/>
      <c r="NL28" s="95"/>
      <c r="NM28" s="95"/>
      <c r="NN28" s="95"/>
      <c r="NO28" s="95"/>
      <c r="NP28" s="95"/>
      <c r="NQ28" s="95"/>
      <c r="NR28" s="95"/>
      <c r="NS28" s="95"/>
      <c r="NT28" s="95"/>
      <c r="NU28" s="95"/>
      <c r="NV28" s="95"/>
      <c r="NW28" s="96"/>
    </row>
    <row r="29" spans="1:387" ht="13.5" customHeight="1" x14ac:dyDescent="0.15">
      <c r="A29" s="2"/>
      <c r="B29" s="21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1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2"/>
      <c r="NH29" s="2"/>
      <c r="NI29" s="94"/>
      <c r="NJ29" s="95"/>
      <c r="NK29" s="95"/>
      <c r="NL29" s="95"/>
      <c r="NM29" s="95"/>
      <c r="NN29" s="95"/>
      <c r="NO29" s="95"/>
      <c r="NP29" s="95"/>
      <c r="NQ29" s="95"/>
      <c r="NR29" s="95"/>
      <c r="NS29" s="95"/>
      <c r="NT29" s="95"/>
      <c r="NU29" s="95"/>
      <c r="NV29" s="95"/>
      <c r="NW29" s="96"/>
    </row>
    <row r="30" spans="1:387" ht="13.5" customHeight="1" x14ac:dyDescent="0.15">
      <c r="A30" s="2"/>
      <c r="B30" s="21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87">
        <f>データ!$B$11</f>
        <v>41640</v>
      </c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>
        <f>データ!$C$11</f>
        <v>42005</v>
      </c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>
        <f>データ!$D$11</f>
        <v>42370</v>
      </c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>
        <f>データ!$E$11</f>
        <v>42736</v>
      </c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>
        <f>データ!$F$11</f>
        <v>43101</v>
      </c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87">
        <f>データ!$B$11</f>
        <v>41640</v>
      </c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>
        <f>データ!$C$11</f>
        <v>42005</v>
      </c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>
        <f>データ!$D$11</f>
        <v>42370</v>
      </c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>
        <f>データ!$E$11</f>
        <v>42736</v>
      </c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>
        <f>データ!$F$11</f>
        <v>43101</v>
      </c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87">
        <f>データ!$B$11</f>
        <v>41640</v>
      </c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>
        <f>データ!$C$11</f>
        <v>42005</v>
      </c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>
        <f>データ!$D$11</f>
        <v>42370</v>
      </c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>
        <f>データ!$E$11</f>
        <v>42736</v>
      </c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  <c r="IW30" s="87"/>
      <c r="IX30" s="87">
        <f>データ!$F$11</f>
        <v>43101</v>
      </c>
      <c r="IY30" s="87"/>
      <c r="IZ30" s="87"/>
      <c r="JA30" s="87"/>
      <c r="JB30" s="87"/>
      <c r="JC30" s="87"/>
      <c r="JD30" s="87"/>
      <c r="JE30" s="87"/>
      <c r="JF30" s="87"/>
      <c r="JG30" s="87"/>
      <c r="JH30" s="87"/>
      <c r="JI30" s="87"/>
      <c r="JJ30" s="87"/>
      <c r="JK30" s="87"/>
      <c r="JL30" s="4"/>
      <c r="JM30" s="4"/>
      <c r="JN30" s="4"/>
      <c r="JO30" s="4"/>
      <c r="JP30" s="4"/>
      <c r="JQ30" s="4"/>
      <c r="JR30" s="4"/>
      <c r="JS30" s="4"/>
      <c r="JT30" s="21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2"/>
      <c r="NH30" s="2"/>
      <c r="NI30" s="97"/>
      <c r="NJ30" s="98"/>
      <c r="NK30" s="98"/>
      <c r="NL30" s="98"/>
      <c r="NM30" s="98"/>
      <c r="NN30" s="98"/>
      <c r="NO30" s="98"/>
      <c r="NP30" s="98"/>
      <c r="NQ30" s="98"/>
      <c r="NR30" s="98"/>
      <c r="NS30" s="98"/>
      <c r="NT30" s="98"/>
      <c r="NU30" s="98"/>
      <c r="NV30" s="98"/>
      <c r="NW30" s="99"/>
    </row>
    <row r="31" spans="1:387" ht="13.5" customHeight="1" x14ac:dyDescent="0.15">
      <c r="A31" s="2"/>
      <c r="B31" s="21"/>
      <c r="C31" s="4"/>
      <c r="D31" s="4"/>
      <c r="E31" s="4"/>
      <c r="F31" s="4"/>
      <c r="I31" s="86" t="s">
        <v>27</v>
      </c>
      <c r="J31" s="86"/>
      <c r="K31" s="86"/>
      <c r="L31" s="86"/>
      <c r="M31" s="86"/>
      <c r="N31" s="86"/>
      <c r="O31" s="86"/>
      <c r="P31" s="86"/>
      <c r="Q31" s="86"/>
      <c r="R31" s="84">
        <f>データ!Y7</f>
        <v>97.1</v>
      </c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>
        <f>データ!Z7</f>
        <v>101.7</v>
      </c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>
        <f>データ!AA7</f>
        <v>95.3</v>
      </c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>
        <f>データ!AB7</f>
        <v>95.6</v>
      </c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>
        <f>データ!AC7</f>
        <v>100</v>
      </c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86" t="s">
        <v>27</v>
      </c>
      <c r="CX31" s="86"/>
      <c r="CY31" s="86"/>
      <c r="CZ31" s="86"/>
      <c r="DA31" s="86"/>
      <c r="DB31" s="86"/>
      <c r="DC31" s="86"/>
      <c r="DD31" s="86"/>
      <c r="DE31" s="86"/>
      <c r="DF31" s="84">
        <f>データ!AJ7</f>
        <v>0</v>
      </c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>
        <f>データ!AK7</f>
        <v>0</v>
      </c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>
        <f>データ!AL7</f>
        <v>0</v>
      </c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>
        <f>データ!AM7</f>
        <v>0</v>
      </c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>
        <f>データ!AN7</f>
        <v>0</v>
      </c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86" t="s">
        <v>27</v>
      </c>
      <c r="GL31" s="86"/>
      <c r="GM31" s="86"/>
      <c r="GN31" s="86"/>
      <c r="GO31" s="86"/>
      <c r="GP31" s="86"/>
      <c r="GQ31" s="86"/>
      <c r="GR31" s="86"/>
      <c r="GS31" s="86"/>
      <c r="GT31" s="101">
        <f>データ!AU7</f>
        <v>0</v>
      </c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>
        <f>データ!AV7</f>
        <v>0</v>
      </c>
      <c r="HI31" s="101"/>
      <c r="HJ31" s="101"/>
      <c r="HK31" s="101"/>
      <c r="HL31" s="101"/>
      <c r="HM31" s="101"/>
      <c r="HN31" s="101"/>
      <c r="HO31" s="101"/>
      <c r="HP31" s="101"/>
      <c r="HQ31" s="101"/>
      <c r="HR31" s="101"/>
      <c r="HS31" s="101"/>
      <c r="HT31" s="101"/>
      <c r="HU31" s="101"/>
      <c r="HV31" s="101">
        <f>データ!AW7</f>
        <v>0</v>
      </c>
      <c r="HW31" s="101"/>
      <c r="HX31" s="101"/>
      <c r="HY31" s="101"/>
      <c r="HZ31" s="101"/>
      <c r="IA31" s="101"/>
      <c r="IB31" s="101"/>
      <c r="IC31" s="101"/>
      <c r="ID31" s="101"/>
      <c r="IE31" s="101"/>
      <c r="IF31" s="101"/>
      <c r="IG31" s="101"/>
      <c r="IH31" s="101"/>
      <c r="II31" s="101"/>
      <c r="IJ31" s="101">
        <f>データ!AX7</f>
        <v>0</v>
      </c>
      <c r="IK31" s="101"/>
      <c r="IL31" s="101"/>
      <c r="IM31" s="101"/>
      <c r="IN31" s="101"/>
      <c r="IO31" s="101"/>
      <c r="IP31" s="101"/>
      <c r="IQ31" s="101"/>
      <c r="IR31" s="101"/>
      <c r="IS31" s="101"/>
      <c r="IT31" s="101"/>
      <c r="IU31" s="101"/>
      <c r="IV31" s="101"/>
      <c r="IW31" s="101"/>
      <c r="IX31" s="101">
        <f>データ!AY7</f>
        <v>0</v>
      </c>
      <c r="IY31" s="101"/>
      <c r="IZ31" s="101"/>
      <c r="JA31" s="101"/>
      <c r="JB31" s="101"/>
      <c r="JC31" s="101"/>
      <c r="JD31" s="101"/>
      <c r="JE31" s="101"/>
      <c r="JF31" s="101"/>
      <c r="JG31" s="101"/>
      <c r="JH31" s="101"/>
      <c r="JI31" s="101"/>
      <c r="JJ31" s="101"/>
      <c r="JK31" s="101"/>
      <c r="JL31" s="4"/>
      <c r="JM31" s="4"/>
      <c r="JN31" s="4"/>
      <c r="JO31" s="4"/>
      <c r="JP31" s="4"/>
      <c r="JQ31" s="4"/>
      <c r="JR31" s="4"/>
      <c r="JS31" s="4"/>
      <c r="JT31" s="21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2"/>
      <c r="NH31" s="2"/>
      <c r="NI31" s="91" t="s">
        <v>28</v>
      </c>
      <c r="NJ31" s="92"/>
      <c r="NK31" s="92"/>
      <c r="NL31" s="92"/>
      <c r="NM31" s="92"/>
      <c r="NN31" s="92"/>
      <c r="NO31" s="92"/>
      <c r="NP31" s="92"/>
      <c r="NQ31" s="92"/>
      <c r="NR31" s="92"/>
      <c r="NS31" s="92"/>
      <c r="NT31" s="92"/>
      <c r="NU31" s="92"/>
      <c r="NV31" s="92"/>
      <c r="NW31" s="93"/>
    </row>
    <row r="32" spans="1:387" ht="13.5" customHeight="1" x14ac:dyDescent="0.15">
      <c r="A32" s="2"/>
      <c r="B32" s="21"/>
      <c r="C32" s="4"/>
      <c r="D32" s="4"/>
      <c r="E32" s="4"/>
      <c r="F32" s="4"/>
      <c r="G32" s="4"/>
      <c r="H32" s="4"/>
      <c r="I32" s="86" t="s">
        <v>29</v>
      </c>
      <c r="J32" s="86"/>
      <c r="K32" s="86"/>
      <c r="L32" s="86"/>
      <c r="M32" s="86"/>
      <c r="N32" s="86"/>
      <c r="O32" s="86"/>
      <c r="P32" s="86"/>
      <c r="Q32" s="86"/>
      <c r="R32" s="84">
        <f>データ!AD7</f>
        <v>91.3</v>
      </c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>
        <f>データ!AE7</f>
        <v>91.8</v>
      </c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>
        <f>データ!AF7</f>
        <v>93.3</v>
      </c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>
        <f>データ!AG7</f>
        <v>94.6</v>
      </c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>
        <f>データ!AH7</f>
        <v>90.5</v>
      </c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86" t="s">
        <v>29</v>
      </c>
      <c r="CX32" s="86"/>
      <c r="CY32" s="86"/>
      <c r="CZ32" s="86"/>
      <c r="DA32" s="86"/>
      <c r="DB32" s="86"/>
      <c r="DC32" s="86"/>
      <c r="DD32" s="86"/>
      <c r="DE32" s="86"/>
      <c r="DF32" s="84">
        <f>データ!AO7</f>
        <v>24.8</v>
      </c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>
        <f>データ!AP7</f>
        <v>25.9</v>
      </c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>
        <f>データ!AQ7</f>
        <v>25.2</v>
      </c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>
        <f>データ!AR7</f>
        <v>27.3</v>
      </c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>
        <f>データ!AS7</f>
        <v>19.7</v>
      </c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86" t="s">
        <v>29</v>
      </c>
      <c r="GL32" s="86"/>
      <c r="GM32" s="86"/>
      <c r="GN32" s="86"/>
      <c r="GO32" s="86"/>
      <c r="GP32" s="86"/>
      <c r="GQ32" s="86"/>
      <c r="GR32" s="86"/>
      <c r="GS32" s="86"/>
      <c r="GT32" s="101">
        <f>データ!AZ7</f>
        <v>2500</v>
      </c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>
        <f>データ!BA7</f>
        <v>2895</v>
      </c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>
        <f>データ!BB7</f>
        <v>2798</v>
      </c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>
        <f>データ!BC7</f>
        <v>2646</v>
      </c>
      <c r="IK32" s="101"/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  <c r="IV32" s="101"/>
      <c r="IW32" s="101"/>
      <c r="IX32" s="101">
        <f>データ!BD7</f>
        <v>8338</v>
      </c>
      <c r="IY32" s="101"/>
      <c r="IZ32" s="101"/>
      <c r="JA32" s="101"/>
      <c r="JB32" s="101"/>
      <c r="JC32" s="101"/>
      <c r="JD32" s="101"/>
      <c r="JE32" s="101"/>
      <c r="JF32" s="101"/>
      <c r="JG32" s="101"/>
      <c r="JH32" s="101"/>
      <c r="JI32" s="101"/>
      <c r="JJ32" s="101"/>
      <c r="JK32" s="101"/>
      <c r="JL32" s="4"/>
      <c r="JM32" s="4"/>
      <c r="JN32" s="4"/>
      <c r="JO32" s="4"/>
      <c r="JP32" s="4"/>
      <c r="JQ32" s="4"/>
      <c r="JR32" s="4"/>
      <c r="JS32" s="4"/>
      <c r="JT32" s="21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2"/>
      <c r="NH32" s="2"/>
      <c r="NI32" s="94" t="s">
        <v>134</v>
      </c>
      <c r="NJ32" s="95"/>
      <c r="NK32" s="95"/>
      <c r="NL32" s="95"/>
      <c r="NM32" s="95"/>
      <c r="NN32" s="95"/>
      <c r="NO32" s="95"/>
      <c r="NP32" s="95"/>
      <c r="NQ32" s="95"/>
      <c r="NR32" s="95"/>
      <c r="NS32" s="95"/>
      <c r="NT32" s="95"/>
      <c r="NU32" s="95"/>
      <c r="NV32" s="95"/>
      <c r="NW32" s="96"/>
    </row>
    <row r="33" spans="1:387" ht="13.5" customHeight="1" x14ac:dyDescent="0.15">
      <c r="A33" s="2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1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2"/>
      <c r="NH33" s="2"/>
      <c r="NI33" s="94"/>
      <c r="NJ33" s="95"/>
      <c r="NK33" s="95"/>
      <c r="NL33" s="95"/>
      <c r="NM33" s="95"/>
      <c r="NN33" s="95"/>
      <c r="NO33" s="95"/>
      <c r="NP33" s="95"/>
      <c r="NQ33" s="95"/>
      <c r="NR33" s="95"/>
      <c r="NS33" s="95"/>
      <c r="NT33" s="95"/>
      <c r="NU33" s="95"/>
      <c r="NV33" s="95"/>
      <c r="NW33" s="96"/>
    </row>
    <row r="34" spans="1:387" ht="13.5" customHeight="1" x14ac:dyDescent="0.15">
      <c r="A34" s="2"/>
      <c r="B34" s="21"/>
      <c r="C34" s="23"/>
      <c r="D34" s="4"/>
      <c r="E34" s="4"/>
      <c r="F34" s="4"/>
      <c r="G34" s="4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4"/>
      <c r="CN34" s="4"/>
      <c r="CO34" s="4"/>
      <c r="CP34" s="4"/>
      <c r="CQ34" s="4"/>
      <c r="CR34" s="4"/>
      <c r="CS34" s="4"/>
      <c r="CT34" s="4"/>
      <c r="CU34" s="4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4"/>
      <c r="JP34" s="4"/>
      <c r="JQ34" s="4"/>
      <c r="JR34" s="4"/>
      <c r="JS34" s="4"/>
      <c r="JT34" s="24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5"/>
      <c r="NH34" s="2"/>
      <c r="NI34" s="94"/>
      <c r="NJ34" s="95"/>
      <c r="NK34" s="95"/>
      <c r="NL34" s="95"/>
      <c r="NM34" s="95"/>
      <c r="NN34" s="95"/>
      <c r="NO34" s="95"/>
      <c r="NP34" s="95"/>
      <c r="NQ34" s="95"/>
      <c r="NR34" s="95"/>
      <c r="NS34" s="95"/>
      <c r="NT34" s="95"/>
      <c r="NU34" s="95"/>
      <c r="NV34" s="95"/>
      <c r="NW34" s="96"/>
    </row>
    <row r="35" spans="1:387" ht="13.5" customHeight="1" x14ac:dyDescent="0.15">
      <c r="A35" s="2"/>
      <c r="B35" s="21"/>
      <c r="C35" s="23"/>
      <c r="D35" s="4"/>
      <c r="E35" s="4"/>
      <c r="F35" s="4"/>
      <c r="G35" s="4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4"/>
      <c r="CN35" s="4"/>
      <c r="CO35" s="4"/>
      <c r="CP35" s="4"/>
      <c r="CQ35" s="4"/>
      <c r="CR35" s="4"/>
      <c r="CS35" s="4"/>
      <c r="CT35" s="4"/>
      <c r="CU35" s="4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4"/>
      <c r="JP35" s="4"/>
      <c r="JQ35" s="4"/>
      <c r="JR35" s="4"/>
      <c r="JS35" s="4"/>
      <c r="JT35" s="2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7"/>
      <c r="NH35" s="2"/>
      <c r="NI35" s="94"/>
      <c r="NJ35" s="95"/>
      <c r="NK35" s="95"/>
      <c r="NL35" s="95"/>
      <c r="NM35" s="95"/>
      <c r="NN35" s="95"/>
      <c r="NO35" s="95"/>
      <c r="NP35" s="95"/>
      <c r="NQ35" s="95"/>
      <c r="NR35" s="95"/>
      <c r="NS35" s="95"/>
      <c r="NT35" s="95"/>
      <c r="NU35" s="95"/>
      <c r="NV35" s="95"/>
      <c r="NW35" s="96"/>
    </row>
    <row r="36" spans="1:387" ht="13.5" customHeight="1" x14ac:dyDescent="0.15">
      <c r="A36" s="2"/>
      <c r="B36" s="21"/>
      <c r="C36" s="20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4"/>
      <c r="GQ36" s="4"/>
      <c r="GR36" s="20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4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2"/>
      <c r="NH36" s="2"/>
      <c r="NI36" s="94"/>
      <c r="NJ36" s="95"/>
      <c r="NK36" s="95"/>
      <c r="NL36" s="95"/>
      <c r="NM36" s="95"/>
      <c r="NN36" s="95"/>
      <c r="NO36" s="95"/>
      <c r="NP36" s="95"/>
      <c r="NQ36" s="95"/>
      <c r="NR36" s="95"/>
      <c r="NS36" s="95"/>
      <c r="NT36" s="95"/>
      <c r="NU36" s="95"/>
      <c r="NV36" s="95"/>
      <c r="NW36" s="96"/>
    </row>
    <row r="37" spans="1:387" ht="13.5" customHeight="1" x14ac:dyDescent="0.15">
      <c r="A37" s="2"/>
      <c r="B37" s="21"/>
      <c r="C37" s="20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4"/>
      <c r="GQ37" s="4"/>
      <c r="GR37" s="20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4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2"/>
      <c r="NH37" s="2"/>
      <c r="NI37" s="94"/>
      <c r="NJ37" s="95"/>
      <c r="NK37" s="95"/>
      <c r="NL37" s="95"/>
      <c r="NM37" s="95"/>
      <c r="NN37" s="95"/>
      <c r="NO37" s="95"/>
      <c r="NP37" s="95"/>
      <c r="NQ37" s="95"/>
      <c r="NR37" s="95"/>
      <c r="NS37" s="95"/>
      <c r="NT37" s="95"/>
      <c r="NU37" s="95"/>
      <c r="NV37" s="95"/>
      <c r="NW37" s="96"/>
    </row>
    <row r="38" spans="1:387" ht="13.5" customHeight="1" x14ac:dyDescent="0.15">
      <c r="A38" s="2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2"/>
      <c r="NH38" s="2"/>
      <c r="NI38" s="94"/>
      <c r="NJ38" s="95"/>
      <c r="NK38" s="95"/>
      <c r="NL38" s="95"/>
      <c r="NM38" s="95"/>
      <c r="NN38" s="95"/>
      <c r="NO38" s="95"/>
      <c r="NP38" s="95"/>
      <c r="NQ38" s="95"/>
      <c r="NR38" s="95"/>
      <c r="NS38" s="95"/>
      <c r="NT38" s="95"/>
      <c r="NU38" s="95"/>
      <c r="NV38" s="95"/>
      <c r="NW38" s="96"/>
    </row>
    <row r="39" spans="1:387" ht="13.5" customHeight="1" x14ac:dyDescent="0.15">
      <c r="A39" s="2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22"/>
      <c r="NH39" s="2"/>
      <c r="NI39" s="94"/>
      <c r="NJ39" s="95"/>
      <c r="NK39" s="95"/>
      <c r="NL39" s="95"/>
      <c r="NM39" s="95"/>
      <c r="NN39" s="95"/>
      <c r="NO39" s="95"/>
      <c r="NP39" s="95"/>
      <c r="NQ39" s="95"/>
      <c r="NR39" s="95"/>
      <c r="NS39" s="95"/>
      <c r="NT39" s="95"/>
      <c r="NU39" s="95"/>
      <c r="NV39" s="95"/>
      <c r="NW39" s="96"/>
    </row>
    <row r="40" spans="1:387" ht="13.5" customHeight="1" x14ac:dyDescent="0.15">
      <c r="A40" s="2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22"/>
      <c r="NH40" s="2"/>
      <c r="NI40" s="94"/>
      <c r="NJ40" s="95"/>
      <c r="NK40" s="95"/>
      <c r="NL40" s="95"/>
      <c r="NM40" s="95"/>
      <c r="NN40" s="95"/>
      <c r="NO40" s="95"/>
      <c r="NP40" s="95"/>
      <c r="NQ40" s="95"/>
      <c r="NR40" s="95"/>
      <c r="NS40" s="95"/>
      <c r="NT40" s="95"/>
      <c r="NU40" s="95"/>
      <c r="NV40" s="95"/>
      <c r="NW40" s="96"/>
    </row>
    <row r="41" spans="1:387" ht="13.5" customHeight="1" x14ac:dyDescent="0.15">
      <c r="A41" s="2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2"/>
      <c r="NH41" s="2"/>
      <c r="NI41" s="94"/>
      <c r="NJ41" s="95"/>
      <c r="NK41" s="95"/>
      <c r="NL41" s="95"/>
      <c r="NM41" s="95"/>
      <c r="NN41" s="95"/>
      <c r="NO41" s="95"/>
      <c r="NP41" s="95"/>
      <c r="NQ41" s="95"/>
      <c r="NR41" s="95"/>
      <c r="NS41" s="95"/>
      <c r="NT41" s="95"/>
      <c r="NU41" s="95"/>
      <c r="NV41" s="95"/>
      <c r="NW41" s="96"/>
    </row>
    <row r="42" spans="1:387" ht="13.5" customHeight="1" x14ac:dyDescent="0.15">
      <c r="A42" s="2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2"/>
      <c r="NH42" s="2"/>
      <c r="NI42" s="94"/>
      <c r="NJ42" s="95"/>
      <c r="NK42" s="95"/>
      <c r="NL42" s="95"/>
      <c r="NM42" s="95"/>
      <c r="NN42" s="95"/>
      <c r="NO42" s="95"/>
      <c r="NP42" s="95"/>
      <c r="NQ42" s="95"/>
      <c r="NR42" s="95"/>
      <c r="NS42" s="95"/>
      <c r="NT42" s="95"/>
      <c r="NU42" s="95"/>
      <c r="NV42" s="95"/>
      <c r="NW42" s="96"/>
    </row>
    <row r="43" spans="1:387" ht="13.5" customHeight="1" x14ac:dyDescent="0.15">
      <c r="A43" s="2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2"/>
      <c r="NH43" s="2"/>
      <c r="NI43" s="94"/>
      <c r="NJ43" s="95"/>
      <c r="NK43" s="95"/>
      <c r="NL43" s="95"/>
      <c r="NM43" s="95"/>
      <c r="NN43" s="95"/>
      <c r="NO43" s="95"/>
      <c r="NP43" s="95"/>
      <c r="NQ43" s="95"/>
      <c r="NR43" s="95"/>
      <c r="NS43" s="95"/>
      <c r="NT43" s="95"/>
      <c r="NU43" s="95"/>
      <c r="NV43" s="95"/>
      <c r="NW43" s="96"/>
    </row>
    <row r="44" spans="1:387" ht="13.5" customHeight="1" x14ac:dyDescent="0.15">
      <c r="A44" s="2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22"/>
      <c r="NH44" s="2"/>
      <c r="NI44" s="94"/>
      <c r="NJ44" s="95"/>
      <c r="NK44" s="95"/>
      <c r="NL44" s="95"/>
      <c r="NM44" s="95"/>
      <c r="NN44" s="95"/>
      <c r="NO44" s="95"/>
      <c r="NP44" s="95"/>
      <c r="NQ44" s="95"/>
      <c r="NR44" s="95"/>
      <c r="NS44" s="95"/>
      <c r="NT44" s="95"/>
      <c r="NU44" s="95"/>
      <c r="NV44" s="95"/>
      <c r="NW44" s="96"/>
    </row>
    <row r="45" spans="1:387" ht="13.5" customHeight="1" x14ac:dyDescent="0.15">
      <c r="A45" s="2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22"/>
      <c r="NH45" s="2"/>
      <c r="NI45" s="94"/>
      <c r="NJ45" s="95"/>
      <c r="NK45" s="95"/>
      <c r="NL45" s="95"/>
      <c r="NM45" s="95"/>
      <c r="NN45" s="95"/>
      <c r="NO45" s="95"/>
      <c r="NP45" s="95"/>
      <c r="NQ45" s="95"/>
      <c r="NR45" s="95"/>
      <c r="NS45" s="95"/>
      <c r="NT45" s="95"/>
      <c r="NU45" s="95"/>
      <c r="NV45" s="95"/>
      <c r="NW45" s="96"/>
    </row>
    <row r="46" spans="1:387" ht="13.5" customHeight="1" x14ac:dyDescent="0.15">
      <c r="A46" s="2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22"/>
      <c r="NH46" s="2"/>
      <c r="NI46" s="94"/>
      <c r="NJ46" s="95"/>
      <c r="NK46" s="95"/>
      <c r="NL46" s="95"/>
      <c r="NM46" s="95"/>
      <c r="NN46" s="95"/>
      <c r="NO46" s="95"/>
      <c r="NP46" s="95"/>
      <c r="NQ46" s="95"/>
      <c r="NR46" s="95"/>
      <c r="NS46" s="95"/>
      <c r="NT46" s="95"/>
      <c r="NU46" s="95"/>
      <c r="NV46" s="95"/>
      <c r="NW46" s="96"/>
    </row>
    <row r="47" spans="1:387" ht="13.5" customHeight="1" x14ac:dyDescent="0.15">
      <c r="A47" s="2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22"/>
      <c r="NH47" s="2"/>
      <c r="NI47" s="97"/>
      <c r="NJ47" s="98"/>
      <c r="NK47" s="98"/>
      <c r="NL47" s="98"/>
      <c r="NM47" s="98"/>
      <c r="NN47" s="98"/>
      <c r="NO47" s="98"/>
      <c r="NP47" s="98"/>
      <c r="NQ47" s="98"/>
      <c r="NR47" s="98"/>
      <c r="NS47" s="98"/>
      <c r="NT47" s="98"/>
      <c r="NU47" s="98"/>
      <c r="NV47" s="98"/>
      <c r="NW47" s="99"/>
    </row>
    <row r="48" spans="1:387" ht="13.5" customHeight="1" x14ac:dyDescent="0.15">
      <c r="A48" s="2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22"/>
      <c r="NH48" s="2"/>
      <c r="NI48" s="91" t="s">
        <v>30</v>
      </c>
      <c r="NJ48" s="92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3"/>
    </row>
    <row r="49" spans="1:387" ht="13.5" customHeight="1" x14ac:dyDescent="0.15">
      <c r="A49" s="2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22"/>
      <c r="NH49" s="2"/>
      <c r="NI49" s="94" t="s">
        <v>135</v>
      </c>
      <c r="NJ49" s="95"/>
      <c r="NK49" s="95"/>
      <c r="NL49" s="95"/>
      <c r="NM49" s="95"/>
      <c r="NN49" s="95"/>
      <c r="NO49" s="95"/>
      <c r="NP49" s="95"/>
      <c r="NQ49" s="95"/>
      <c r="NR49" s="95"/>
      <c r="NS49" s="95"/>
      <c r="NT49" s="95"/>
      <c r="NU49" s="95"/>
      <c r="NV49" s="95"/>
      <c r="NW49" s="96"/>
    </row>
    <row r="50" spans="1:387" ht="13.5" customHeight="1" x14ac:dyDescent="0.15">
      <c r="A50" s="2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22"/>
      <c r="NH50" s="2"/>
      <c r="NI50" s="94"/>
      <c r="NJ50" s="95"/>
      <c r="NK50" s="95"/>
      <c r="NL50" s="95"/>
      <c r="NM50" s="95"/>
      <c r="NN50" s="95"/>
      <c r="NO50" s="95"/>
      <c r="NP50" s="95"/>
      <c r="NQ50" s="95"/>
      <c r="NR50" s="95"/>
      <c r="NS50" s="95"/>
      <c r="NT50" s="95"/>
      <c r="NU50" s="95"/>
      <c r="NV50" s="95"/>
      <c r="NW50" s="96"/>
    </row>
    <row r="51" spans="1:387" ht="13.5" customHeight="1" x14ac:dyDescent="0.15">
      <c r="A51" s="2"/>
      <c r="B51" s="21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22"/>
      <c r="NH51" s="2"/>
      <c r="NI51" s="94"/>
      <c r="NJ51" s="95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6"/>
    </row>
    <row r="52" spans="1:387" ht="13.5" customHeight="1" x14ac:dyDescent="0.15">
      <c r="A52" s="2"/>
      <c r="B52" s="21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87">
        <f>データ!$B$11</f>
        <v>41640</v>
      </c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>
        <f>データ!$C$11</f>
        <v>42005</v>
      </c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>
        <f>データ!$D$11</f>
        <v>42370</v>
      </c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>
        <f>データ!$E$11</f>
        <v>42736</v>
      </c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>
        <f>データ!$F$11</f>
        <v>43101</v>
      </c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87">
        <f>データ!$B$11</f>
        <v>41640</v>
      </c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>
        <f>データ!$C$11</f>
        <v>42005</v>
      </c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>
        <f>データ!$D$11</f>
        <v>42370</v>
      </c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>
        <f>データ!$E$11</f>
        <v>42736</v>
      </c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>
        <f>データ!$F$11</f>
        <v>43101</v>
      </c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87">
        <f>データ!$B$11</f>
        <v>41640</v>
      </c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>
        <f>データ!$C$11</f>
        <v>42005</v>
      </c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>
        <f>データ!$D$11</f>
        <v>42370</v>
      </c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>
        <f>データ!$E$11</f>
        <v>42736</v>
      </c>
      <c r="IK52" s="87"/>
      <c r="IL52" s="87"/>
      <c r="IM52" s="87"/>
      <c r="IN52" s="87"/>
      <c r="IO52" s="87"/>
      <c r="IP52" s="87"/>
      <c r="IQ52" s="87"/>
      <c r="IR52" s="87"/>
      <c r="IS52" s="87"/>
      <c r="IT52" s="87"/>
      <c r="IU52" s="87"/>
      <c r="IV52" s="87"/>
      <c r="IW52" s="87"/>
      <c r="IX52" s="87">
        <f>データ!$F$11</f>
        <v>43101</v>
      </c>
      <c r="IY52" s="87"/>
      <c r="IZ52" s="87"/>
      <c r="JA52" s="87"/>
      <c r="JB52" s="87"/>
      <c r="JC52" s="87"/>
      <c r="JD52" s="87"/>
      <c r="JE52" s="87"/>
      <c r="JF52" s="87"/>
      <c r="JG52" s="87"/>
      <c r="JH52" s="87"/>
      <c r="JI52" s="87"/>
      <c r="JJ52" s="87"/>
      <c r="JK52" s="87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87">
        <f>データ!$B$11</f>
        <v>41640</v>
      </c>
      <c r="KI52" s="87"/>
      <c r="KJ52" s="87"/>
      <c r="KK52" s="87"/>
      <c r="KL52" s="87"/>
      <c r="KM52" s="87"/>
      <c r="KN52" s="87"/>
      <c r="KO52" s="87"/>
      <c r="KP52" s="87"/>
      <c r="KQ52" s="87"/>
      <c r="KR52" s="87"/>
      <c r="KS52" s="87"/>
      <c r="KT52" s="87"/>
      <c r="KU52" s="87"/>
      <c r="KV52" s="87">
        <f>データ!$C$11</f>
        <v>42005</v>
      </c>
      <c r="KW52" s="87"/>
      <c r="KX52" s="87"/>
      <c r="KY52" s="87"/>
      <c r="KZ52" s="87"/>
      <c r="LA52" s="87"/>
      <c r="LB52" s="87"/>
      <c r="LC52" s="87"/>
      <c r="LD52" s="87"/>
      <c r="LE52" s="87"/>
      <c r="LF52" s="87"/>
      <c r="LG52" s="87"/>
      <c r="LH52" s="87"/>
      <c r="LI52" s="87"/>
      <c r="LJ52" s="87">
        <f>データ!$D$11</f>
        <v>42370</v>
      </c>
      <c r="LK52" s="87"/>
      <c r="LL52" s="87"/>
      <c r="LM52" s="87"/>
      <c r="LN52" s="87"/>
      <c r="LO52" s="87"/>
      <c r="LP52" s="87"/>
      <c r="LQ52" s="87"/>
      <c r="LR52" s="87"/>
      <c r="LS52" s="87"/>
      <c r="LT52" s="87"/>
      <c r="LU52" s="87"/>
      <c r="LV52" s="87"/>
      <c r="LW52" s="87"/>
      <c r="LX52" s="87">
        <f>データ!$E$11</f>
        <v>42736</v>
      </c>
      <c r="LY52" s="87"/>
      <c r="LZ52" s="87"/>
      <c r="MA52" s="87"/>
      <c r="MB52" s="87"/>
      <c r="MC52" s="87"/>
      <c r="MD52" s="87"/>
      <c r="ME52" s="87"/>
      <c r="MF52" s="87"/>
      <c r="MG52" s="87"/>
      <c r="MH52" s="87"/>
      <c r="MI52" s="87"/>
      <c r="MJ52" s="87"/>
      <c r="MK52" s="87"/>
      <c r="ML52" s="87">
        <f>データ!$F$11</f>
        <v>43101</v>
      </c>
      <c r="MM52" s="87"/>
      <c r="MN52" s="87"/>
      <c r="MO52" s="87"/>
      <c r="MP52" s="87"/>
      <c r="MQ52" s="87"/>
      <c r="MR52" s="87"/>
      <c r="MS52" s="87"/>
      <c r="MT52" s="87"/>
      <c r="MU52" s="87"/>
      <c r="MV52" s="87"/>
      <c r="MW52" s="87"/>
      <c r="MX52" s="87"/>
      <c r="MY52" s="87"/>
      <c r="MZ52" s="4"/>
      <c r="NA52" s="4"/>
      <c r="NB52" s="4"/>
      <c r="NC52" s="4"/>
      <c r="ND52" s="4"/>
      <c r="NE52" s="4"/>
      <c r="NF52" s="4"/>
      <c r="NG52" s="22"/>
      <c r="NH52" s="2"/>
      <c r="NI52" s="94"/>
      <c r="NJ52" s="95"/>
      <c r="NK52" s="95"/>
      <c r="NL52" s="95"/>
      <c r="NM52" s="95"/>
      <c r="NN52" s="95"/>
      <c r="NO52" s="95"/>
      <c r="NP52" s="95"/>
      <c r="NQ52" s="95"/>
      <c r="NR52" s="95"/>
      <c r="NS52" s="95"/>
      <c r="NT52" s="95"/>
      <c r="NU52" s="95"/>
      <c r="NV52" s="95"/>
      <c r="NW52" s="96"/>
    </row>
    <row r="53" spans="1:387" ht="13.5" customHeight="1" x14ac:dyDescent="0.15">
      <c r="A53" s="2"/>
      <c r="B53" s="21"/>
      <c r="C53" s="4"/>
      <c r="D53" s="4"/>
      <c r="E53" s="4"/>
      <c r="F53" s="4"/>
      <c r="I53" s="86" t="s">
        <v>27</v>
      </c>
      <c r="J53" s="86"/>
      <c r="K53" s="86"/>
      <c r="L53" s="86"/>
      <c r="M53" s="86"/>
      <c r="N53" s="86"/>
      <c r="O53" s="86"/>
      <c r="P53" s="86"/>
      <c r="Q53" s="86"/>
      <c r="R53" s="84">
        <f>データ!BF7</f>
        <v>9.6999999999999993</v>
      </c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>
        <f>データ!BG7</f>
        <v>9.4</v>
      </c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>
        <f>データ!BH7</f>
        <v>7.7</v>
      </c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>
        <f>データ!BI7</f>
        <v>7.4</v>
      </c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>
        <f>データ!BJ7</f>
        <v>5.0999999999999996</v>
      </c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86" t="s">
        <v>27</v>
      </c>
      <c r="CX53" s="86"/>
      <c r="CY53" s="86"/>
      <c r="CZ53" s="86"/>
      <c r="DA53" s="86"/>
      <c r="DB53" s="86"/>
      <c r="DC53" s="86"/>
      <c r="DD53" s="86"/>
      <c r="DE53" s="86"/>
      <c r="DF53" s="84">
        <f>データ!BQ7</f>
        <v>44.2</v>
      </c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>
        <f>データ!BR7</f>
        <v>46.5</v>
      </c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>
        <f>データ!BS7</f>
        <v>55.9</v>
      </c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>
        <f>データ!BT7</f>
        <v>45.4</v>
      </c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>
        <f>データ!BU7</f>
        <v>0</v>
      </c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86" t="s">
        <v>27</v>
      </c>
      <c r="GL53" s="86"/>
      <c r="GM53" s="86"/>
      <c r="GN53" s="86"/>
      <c r="GO53" s="86"/>
      <c r="GP53" s="86"/>
      <c r="GQ53" s="86"/>
      <c r="GR53" s="86"/>
      <c r="GS53" s="86"/>
      <c r="GT53" s="84">
        <f>データ!CB7</f>
        <v>-10.9</v>
      </c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>
        <f>データ!CC7</f>
        <v>-12.7</v>
      </c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>
        <f>データ!CD7</f>
        <v>-22.7</v>
      </c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>
        <f>データ!CE7</f>
        <v>-26.3</v>
      </c>
      <c r="IK53" s="84"/>
      <c r="IL53" s="84"/>
      <c r="IM53" s="84"/>
      <c r="IN53" s="84"/>
      <c r="IO53" s="84"/>
      <c r="IP53" s="84"/>
      <c r="IQ53" s="84"/>
      <c r="IR53" s="84"/>
      <c r="IS53" s="84"/>
      <c r="IT53" s="84"/>
      <c r="IU53" s="84"/>
      <c r="IV53" s="84"/>
      <c r="IW53" s="84"/>
      <c r="IX53" s="84">
        <f>データ!CF7</f>
        <v>0</v>
      </c>
      <c r="IY53" s="84"/>
      <c r="IZ53" s="84"/>
      <c r="JA53" s="84"/>
      <c r="JB53" s="84"/>
      <c r="JC53" s="84"/>
      <c r="JD53" s="84"/>
      <c r="JE53" s="84"/>
      <c r="JF53" s="84"/>
      <c r="JG53" s="84"/>
      <c r="JH53" s="84"/>
      <c r="JI53" s="84"/>
      <c r="JJ53" s="84"/>
      <c r="JK53" s="8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86" t="s">
        <v>27</v>
      </c>
      <c r="JZ53" s="86"/>
      <c r="KA53" s="86"/>
      <c r="KB53" s="86"/>
      <c r="KC53" s="86"/>
      <c r="KD53" s="86"/>
      <c r="KE53" s="86"/>
      <c r="KF53" s="86"/>
      <c r="KG53" s="86"/>
      <c r="KH53" s="101">
        <f>データ!CM7</f>
        <v>-1644</v>
      </c>
      <c r="KI53" s="101"/>
      <c r="KJ53" s="101"/>
      <c r="KK53" s="101"/>
      <c r="KL53" s="101"/>
      <c r="KM53" s="101"/>
      <c r="KN53" s="101"/>
      <c r="KO53" s="101"/>
      <c r="KP53" s="101"/>
      <c r="KQ53" s="101"/>
      <c r="KR53" s="101"/>
      <c r="KS53" s="101"/>
      <c r="KT53" s="101"/>
      <c r="KU53" s="101"/>
      <c r="KV53" s="101">
        <f>データ!CN7</f>
        <v>1050</v>
      </c>
      <c r="KW53" s="101"/>
      <c r="KX53" s="101"/>
      <c r="KY53" s="101"/>
      <c r="KZ53" s="101"/>
      <c r="LA53" s="101"/>
      <c r="LB53" s="101"/>
      <c r="LC53" s="101"/>
      <c r="LD53" s="101"/>
      <c r="LE53" s="101"/>
      <c r="LF53" s="101"/>
      <c r="LG53" s="101"/>
      <c r="LH53" s="101"/>
      <c r="LI53" s="101"/>
      <c r="LJ53" s="101">
        <f>データ!CO7</f>
        <v>-2613</v>
      </c>
      <c r="LK53" s="101"/>
      <c r="LL53" s="101"/>
      <c r="LM53" s="101"/>
      <c r="LN53" s="101"/>
      <c r="LO53" s="101"/>
      <c r="LP53" s="101"/>
      <c r="LQ53" s="101"/>
      <c r="LR53" s="101"/>
      <c r="LS53" s="101"/>
      <c r="LT53" s="101"/>
      <c r="LU53" s="101"/>
      <c r="LV53" s="101"/>
      <c r="LW53" s="101"/>
      <c r="LX53" s="101">
        <f>データ!CP7</f>
        <v>-2366</v>
      </c>
      <c r="LY53" s="101"/>
      <c r="LZ53" s="101"/>
      <c r="MA53" s="101"/>
      <c r="MB53" s="101"/>
      <c r="MC53" s="101"/>
      <c r="MD53" s="101"/>
      <c r="ME53" s="101"/>
      <c r="MF53" s="101"/>
      <c r="MG53" s="101"/>
      <c r="MH53" s="101"/>
      <c r="MI53" s="101"/>
      <c r="MJ53" s="101"/>
      <c r="MK53" s="101"/>
      <c r="ML53" s="101">
        <f>データ!CQ7</f>
        <v>0</v>
      </c>
      <c r="MM53" s="101"/>
      <c r="MN53" s="101"/>
      <c r="MO53" s="101"/>
      <c r="MP53" s="101"/>
      <c r="MQ53" s="101"/>
      <c r="MR53" s="101"/>
      <c r="MS53" s="101"/>
      <c r="MT53" s="101"/>
      <c r="MU53" s="101"/>
      <c r="MV53" s="101"/>
      <c r="MW53" s="101"/>
      <c r="MX53" s="101"/>
      <c r="MY53" s="101"/>
      <c r="MZ53" s="4"/>
      <c r="NA53" s="4"/>
      <c r="NB53" s="4"/>
      <c r="NC53" s="4"/>
      <c r="ND53" s="4"/>
      <c r="NE53" s="4"/>
      <c r="NF53" s="4"/>
      <c r="NG53" s="22"/>
      <c r="NH53" s="2"/>
      <c r="NI53" s="94"/>
      <c r="NJ53" s="95"/>
      <c r="NK53" s="95"/>
      <c r="NL53" s="95"/>
      <c r="NM53" s="95"/>
      <c r="NN53" s="95"/>
      <c r="NO53" s="95"/>
      <c r="NP53" s="95"/>
      <c r="NQ53" s="95"/>
      <c r="NR53" s="95"/>
      <c r="NS53" s="95"/>
      <c r="NT53" s="95"/>
      <c r="NU53" s="95"/>
      <c r="NV53" s="95"/>
      <c r="NW53" s="96"/>
    </row>
    <row r="54" spans="1:387" ht="13.5" customHeight="1" x14ac:dyDescent="0.15">
      <c r="A54" s="2"/>
      <c r="B54" s="21"/>
      <c r="C54" s="4"/>
      <c r="D54" s="4"/>
      <c r="E54" s="4"/>
      <c r="F54" s="4"/>
      <c r="G54" s="4"/>
      <c r="H54" s="4"/>
      <c r="I54" s="86" t="s">
        <v>29</v>
      </c>
      <c r="J54" s="86"/>
      <c r="K54" s="86"/>
      <c r="L54" s="86"/>
      <c r="M54" s="86"/>
      <c r="N54" s="86"/>
      <c r="O54" s="86"/>
      <c r="P54" s="86"/>
      <c r="Q54" s="86"/>
      <c r="R54" s="84">
        <f>データ!BK7</f>
        <v>22.7</v>
      </c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>
        <f>データ!BL7</f>
        <v>23.4</v>
      </c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>
        <f>データ!BM7</f>
        <v>22.8</v>
      </c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>
        <f>データ!BN7</f>
        <v>23.5</v>
      </c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>
        <f>データ!BO7</f>
        <v>16.3</v>
      </c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86" t="s">
        <v>29</v>
      </c>
      <c r="CX54" s="86"/>
      <c r="CY54" s="86"/>
      <c r="CZ54" s="86"/>
      <c r="DA54" s="86"/>
      <c r="DB54" s="86"/>
      <c r="DC54" s="86"/>
      <c r="DD54" s="86"/>
      <c r="DE54" s="86"/>
      <c r="DF54" s="84">
        <f>データ!BV7</f>
        <v>35.1</v>
      </c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>
        <f>データ!BW7</f>
        <v>35.4</v>
      </c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>
        <f>データ!BX7</f>
        <v>37.299999999999997</v>
      </c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>
        <f>データ!BY7</f>
        <v>33.799999999999997</v>
      </c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>
        <f>データ!BZ7</f>
        <v>33.9</v>
      </c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86" t="s">
        <v>29</v>
      </c>
      <c r="GL54" s="86"/>
      <c r="GM54" s="86"/>
      <c r="GN54" s="86"/>
      <c r="GO54" s="86"/>
      <c r="GP54" s="86"/>
      <c r="GQ54" s="86"/>
      <c r="GR54" s="86"/>
      <c r="GS54" s="86"/>
      <c r="GT54" s="84">
        <f>データ!CG7</f>
        <v>-17.5</v>
      </c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>
        <f>データ!CH7</f>
        <v>-15.9</v>
      </c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>
        <f>データ!CI7</f>
        <v>-17.7</v>
      </c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>
        <f>データ!CJ7</f>
        <v>-33.5</v>
      </c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  <c r="IV54" s="84"/>
      <c r="IW54" s="84"/>
      <c r="IX54" s="84">
        <f>データ!CK7</f>
        <v>-47.7</v>
      </c>
      <c r="IY54" s="84"/>
      <c r="IZ54" s="84"/>
      <c r="JA54" s="84"/>
      <c r="JB54" s="84"/>
      <c r="JC54" s="84"/>
      <c r="JD54" s="84"/>
      <c r="JE54" s="84"/>
      <c r="JF54" s="84"/>
      <c r="JG54" s="84"/>
      <c r="JH54" s="84"/>
      <c r="JI54" s="84"/>
      <c r="JJ54" s="84"/>
      <c r="JK54" s="8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86" t="s">
        <v>29</v>
      </c>
      <c r="JZ54" s="86"/>
      <c r="KA54" s="86"/>
      <c r="KB54" s="86"/>
      <c r="KC54" s="86"/>
      <c r="KD54" s="86"/>
      <c r="KE54" s="86"/>
      <c r="KF54" s="86"/>
      <c r="KG54" s="86"/>
      <c r="KH54" s="102">
        <f>データ!CR7</f>
        <v>-6167</v>
      </c>
      <c r="KI54" s="103"/>
      <c r="KJ54" s="103"/>
      <c r="KK54" s="103"/>
      <c r="KL54" s="103"/>
      <c r="KM54" s="103"/>
      <c r="KN54" s="103"/>
      <c r="KO54" s="103"/>
      <c r="KP54" s="103"/>
      <c r="KQ54" s="103"/>
      <c r="KR54" s="103"/>
      <c r="KS54" s="103"/>
      <c r="KT54" s="103"/>
      <c r="KU54" s="104"/>
      <c r="KV54" s="102">
        <f>データ!CS7</f>
        <v>-9455</v>
      </c>
      <c r="KW54" s="103"/>
      <c r="KX54" s="103"/>
      <c r="KY54" s="103"/>
      <c r="KZ54" s="103"/>
      <c r="LA54" s="103"/>
      <c r="LB54" s="103"/>
      <c r="LC54" s="103"/>
      <c r="LD54" s="103"/>
      <c r="LE54" s="103"/>
      <c r="LF54" s="103"/>
      <c r="LG54" s="103"/>
      <c r="LH54" s="103"/>
      <c r="LI54" s="104"/>
      <c r="LJ54" s="102">
        <f>データ!CT7</f>
        <v>-9799</v>
      </c>
      <c r="LK54" s="103"/>
      <c r="LL54" s="103"/>
      <c r="LM54" s="103"/>
      <c r="LN54" s="103"/>
      <c r="LO54" s="103"/>
      <c r="LP54" s="103"/>
      <c r="LQ54" s="103"/>
      <c r="LR54" s="103"/>
      <c r="LS54" s="103"/>
      <c r="LT54" s="103"/>
      <c r="LU54" s="103"/>
      <c r="LV54" s="103"/>
      <c r="LW54" s="104"/>
      <c r="LX54" s="102">
        <f>データ!CU7</f>
        <v>-10359</v>
      </c>
      <c r="LY54" s="103"/>
      <c r="LZ54" s="103"/>
      <c r="MA54" s="103"/>
      <c r="MB54" s="103"/>
      <c r="MC54" s="103"/>
      <c r="MD54" s="103"/>
      <c r="ME54" s="103"/>
      <c r="MF54" s="103"/>
      <c r="MG54" s="103"/>
      <c r="MH54" s="103"/>
      <c r="MI54" s="103"/>
      <c r="MJ54" s="103"/>
      <c r="MK54" s="104"/>
      <c r="ML54" s="102">
        <f>データ!CV7</f>
        <v>-14948</v>
      </c>
      <c r="MM54" s="103"/>
      <c r="MN54" s="103"/>
      <c r="MO54" s="103"/>
      <c r="MP54" s="103"/>
      <c r="MQ54" s="103"/>
      <c r="MR54" s="103"/>
      <c r="MS54" s="103"/>
      <c r="MT54" s="103"/>
      <c r="MU54" s="103"/>
      <c r="MV54" s="103"/>
      <c r="MW54" s="103"/>
      <c r="MX54" s="103"/>
      <c r="MY54" s="104"/>
      <c r="MZ54" s="4"/>
      <c r="NA54" s="4"/>
      <c r="NB54" s="4"/>
      <c r="NC54" s="4"/>
      <c r="ND54" s="4"/>
      <c r="NE54" s="4"/>
      <c r="NF54" s="4"/>
      <c r="NG54" s="22"/>
      <c r="NH54" s="2"/>
      <c r="NI54" s="94"/>
      <c r="NJ54" s="95"/>
      <c r="NK54" s="95"/>
      <c r="NL54" s="95"/>
      <c r="NM54" s="95"/>
      <c r="NN54" s="95"/>
      <c r="NO54" s="95"/>
      <c r="NP54" s="95"/>
      <c r="NQ54" s="95"/>
      <c r="NR54" s="95"/>
      <c r="NS54" s="95"/>
      <c r="NT54" s="95"/>
      <c r="NU54" s="95"/>
      <c r="NV54" s="95"/>
      <c r="NW54" s="96"/>
    </row>
    <row r="55" spans="1:387" ht="13.5" customHeight="1" x14ac:dyDescent="0.15">
      <c r="A55" s="2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22"/>
      <c r="NH55" s="2"/>
      <c r="NI55" s="94"/>
      <c r="NJ55" s="95"/>
      <c r="NK55" s="95"/>
      <c r="NL55" s="95"/>
      <c r="NM55" s="95"/>
      <c r="NN55" s="95"/>
      <c r="NO55" s="95"/>
      <c r="NP55" s="95"/>
      <c r="NQ55" s="95"/>
      <c r="NR55" s="95"/>
      <c r="NS55" s="95"/>
      <c r="NT55" s="95"/>
      <c r="NU55" s="95"/>
      <c r="NV55" s="95"/>
      <c r="NW55" s="96"/>
    </row>
    <row r="56" spans="1:387" ht="13.5" customHeight="1" x14ac:dyDescent="0.15">
      <c r="A56" s="2"/>
      <c r="B56" s="21"/>
      <c r="C56" s="23"/>
      <c r="D56" s="4"/>
      <c r="E56" s="4"/>
      <c r="F56" s="4"/>
      <c r="G56" s="4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4"/>
      <c r="CN56" s="4"/>
      <c r="CO56" s="4"/>
      <c r="CP56" s="4"/>
      <c r="CQ56" s="4"/>
      <c r="CR56" s="4"/>
      <c r="CS56" s="4"/>
      <c r="CT56" s="4"/>
      <c r="CU56" s="4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4"/>
      <c r="JP56" s="4"/>
      <c r="JQ56" s="4"/>
      <c r="JR56" s="4"/>
      <c r="JS56" s="4"/>
      <c r="JT56" s="4"/>
      <c r="JU56" s="4"/>
      <c r="JV56" s="4"/>
      <c r="JW56" s="4"/>
      <c r="JX56" s="23"/>
      <c r="JY56" s="23"/>
      <c r="JZ56" s="23"/>
      <c r="KA56" s="23"/>
      <c r="KB56" s="23"/>
      <c r="KC56" s="23"/>
      <c r="KD56" s="23"/>
      <c r="KE56" s="23"/>
      <c r="KF56" s="23"/>
      <c r="KG56" s="23"/>
      <c r="KH56" s="23"/>
      <c r="KI56" s="23"/>
      <c r="KJ56" s="23"/>
      <c r="KK56" s="23"/>
      <c r="KL56" s="23"/>
      <c r="KM56" s="23"/>
      <c r="KN56" s="23"/>
      <c r="KO56" s="23"/>
      <c r="KP56" s="23"/>
      <c r="KQ56" s="23"/>
      <c r="KR56" s="23"/>
      <c r="KS56" s="23"/>
      <c r="KT56" s="23"/>
      <c r="KU56" s="23"/>
      <c r="KV56" s="23"/>
      <c r="KW56" s="23"/>
      <c r="KX56" s="23"/>
      <c r="KY56" s="23"/>
      <c r="KZ56" s="23"/>
      <c r="LA56" s="23"/>
      <c r="LB56" s="23"/>
      <c r="LC56" s="23"/>
      <c r="LD56" s="23"/>
      <c r="LE56" s="23"/>
      <c r="LF56" s="23"/>
      <c r="LG56" s="23"/>
      <c r="LH56" s="23"/>
      <c r="LI56" s="23"/>
      <c r="LJ56" s="23"/>
      <c r="LK56" s="23"/>
      <c r="LL56" s="23"/>
      <c r="LM56" s="23"/>
      <c r="LN56" s="23"/>
      <c r="LO56" s="23"/>
      <c r="LP56" s="23"/>
      <c r="LQ56" s="23"/>
      <c r="LR56" s="23"/>
      <c r="LS56" s="23"/>
      <c r="LT56" s="23"/>
      <c r="LU56" s="23"/>
      <c r="LV56" s="23"/>
      <c r="LW56" s="23"/>
      <c r="LX56" s="23"/>
      <c r="LY56" s="23"/>
      <c r="LZ56" s="23"/>
      <c r="MA56" s="23"/>
      <c r="MB56" s="23"/>
      <c r="MC56" s="23"/>
      <c r="MD56" s="23"/>
      <c r="ME56" s="23"/>
      <c r="MF56" s="23"/>
      <c r="MG56" s="23"/>
      <c r="MH56" s="23"/>
      <c r="MI56" s="23"/>
      <c r="MJ56" s="23"/>
      <c r="MK56" s="23"/>
      <c r="ML56" s="23"/>
      <c r="MM56" s="23"/>
      <c r="MN56" s="23"/>
      <c r="MO56" s="23"/>
      <c r="MP56" s="23"/>
      <c r="MQ56" s="23"/>
      <c r="MR56" s="23"/>
      <c r="MS56" s="23"/>
      <c r="MT56" s="23"/>
      <c r="MU56" s="23"/>
      <c r="MV56" s="23"/>
      <c r="MW56" s="23"/>
      <c r="MX56" s="23"/>
      <c r="MY56" s="23"/>
      <c r="MZ56" s="23"/>
      <c r="NA56" s="23"/>
      <c r="NB56" s="23"/>
      <c r="NC56" s="23"/>
      <c r="ND56" s="23"/>
      <c r="NE56" s="23"/>
      <c r="NF56" s="23"/>
      <c r="NG56" s="22"/>
      <c r="NH56" s="2"/>
      <c r="NI56" s="94"/>
      <c r="NJ56" s="95"/>
      <c r="NK56" s="95"/>
      <c r="NL56" s="95"/>
      <c r="NM56" s="95"/>
      <c r="NN56" s="95"/>
      <c r="NO56" s="95"/>
      <c r="NP56" s="95"/>
      <c r="NQ56" s="95"/>
      <c r="NR56" s="95"/>
      <c r="NS56" s="95"/>
      <c r="NT56" s="95"/>
      <c r="NU56" s="95"/>
      <c r="NV56" s="95"/>
      <c r="NW56" s="96"/>
    </row>
    <row r="57" spans="1:387" ht="13.5" customHeight="1" x14ac:dyDescent="0.15">
      <c r="A57" s="2"/>
      <c r="B57" s="21"/>
      <c r="C57" s="23"/>
      <c r="D57" s="4"/>
      <c r="E57" s="4"/>
      <c r="F57" s="4"/>
      <c r="G57" s="4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4"/>
      <c r="CN57" s="4"/>
      <c r="CO57" s="4"/>
      <c r="CP57" s="4"/>
      <c r="CQ57" s="4"/>
      <c r="CR57" s="4"/>
      <c r="CS57" s="4"/>
      <c r="CT57" s="4"/>
      <c r="CU57" s="4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4"/>
      <c r="JP57" s="4"/>
      <c r="JQ57" s="4"/>
      <c r="JR57" s="4"/>
      <c r="JS57" s="4"/>
      <c r="JT57" s="4"/>
      <c r="JU57" s="4"/>
      <c r="JV57" s="4"/>
      <c r="JW57" s="4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  <c r="MI57" s="23"/>
      <c r="MJ57" s="23"/>
      <c r="MK57" s="23"/>
      <c r="ML57" s="23"/>
      <c r="MM57" s="23"/>
      <c r="MN57" s="23"/>
      <c r="MO57" s="23"/>
      <c r="MP57" s="23"/>
      <c r="MQ57" s="23"/>
      <c r="MR57" s="23"/>
      <c r="MS57" s="23"/>
      <c r="MT57" s="23"/>
      <c r="MU57" s="23"/>
      <c r="MV57" s="23"/>
      <c r="MW57" s="23"/>
      <c r="MX57" s="23"/>
      <c r="MY57" s="23"/>
      <c r="MZ57" s="23"/>
      <c r="NA57" s="23"/>
      <c r="NB57" s="23"/>
      <c r="NC57" s="23"/>
      <c r="ND57" s="23"/>
      <c r="NE57" s="23"/>
      <c r="NF57" s="23"/>
      <c r="NG57" s="22"/>
      <c r="NH57" s="2"/>
      <c r="NI57" s="94"/>
      <c r="NJ57" s="95"/>
      <c r="NK57" s="95"/>
      <c r="NL57" s="95"/>
      <c r="NM57" s="95"/>
      <c r="NN57" s="95"/>
      <c r="NO57" s="95"/>
      <c r="NP57" s="95"/>
      <c r="NQ57" s="95"/>
      <c r="NR57" s="95"/>
      <c r="NS57" s="95"/>
      <c r="NT57" s="95"/>
      <c r="NU57" s="95"/>
      <c r="NV57" s="95"/>
      <c r="NW57" s="96"/>
    </row>
    <row r="58" spans="1:387" ht="13.5" customHeight="1" x14ac:dyDescent="0.15">
      <c r="A58" s="2"/>
      <c r="B58" s="21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8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8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4"/>
      <c r="BG58" s="4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8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8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8"/>
      <c r="DB58" s="27"/>
      <c r="DC58" s="27"/>
      <c r="DD58" s="27"/>
      <c r="DE58" s="27"/>
      <c r="DF58" s="27"/>
      <c r="DG58" s="27"/>
      <c r="DH58" s="27"/>
      <c r="DI58" s="27"/>
      <c r="DJ58" s="28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4"/>
      <c r="GQ58" s="4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8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8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8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4"/>
      <c r="IU58" s="4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8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8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8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4"/>
      <c r="LC58" s="4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8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2"/>
      <c r="NH58" s="2"/>
      <c r="NI58" s="94"/>
      <c r="NJ58" s="95"/>
      <c r="NK58" s="95"/>
      <c r="NL58" s="95"/>
      <c r="NM58" s="95"/>
      <c r="NN58" s="95"/>
      <c r="NO58" s="95"/>
      <c r="NP58" s="95"/>
      <c r="NQ58" s="95"/>
      <c r="NR58" s="95"/>
      <c r="NS58" s="95"/>
      <c r="NT58" s="95"/>
      <c r="NU58" s="95"/>
      <c r="NV58" s="95"/>
      <c r="NW58" s="96"/>
    </row>
    <row r="59" spans="1:387" ht="13.5" customHeight="1" x14ac:dyDescent="0.15">
      <c r="A59" s="2"/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1"/>
      <c r="NH59" s="2"/>
      <c r="NI59" s="94"/>
      <c r="NJ59" s="95"/>
      <c r="NK59" s="95"/>
      <c r="NL59" s="95"/>
      <c r="NM59" s="95"/>
      <c r="NN59" s="95"/>
      <c r="NO59" s="95"/>
      <c r="NP59" s="95"/>
      <c r="NQ59" s="95"/>
      <c r="NR59" s="95"/>
      <c r="NS59" s="95"/>
      <c r="NT59" s="95"/>
      <c r="NU59" s="95"/>
      <c r="NV59" s="95"/>
      <c r="NW59" s="96"/>
    </row>
    <row r="60" spans="1:387" ht="13.5" customHeight="1" x14ac:dyDescent="0.15">
      <c r="A60" s="22"/>
      <c r="B60" s="19"/>
      <c r="C60" s="20"/>
      <c r="D60" s="20"/>
      <c r="E60" s="20"/>
      <c r="F60" s="20"/>
      <c r="G60" s="20"/>
      <c r="H60" s="88" t="s">
        <v>31</v>
      </c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88"/>
      <c r="EE60" s="88"/>
      <c r="EF60" s="88"/>
      <c r="EG60" s="88"/>
      <c r="EH60" s="88"/>
      <c r="EI60" s="88"/>
      <c r="EJ60" s="88"/>
      <c r="EK60" s="88"/>
      <c r="EL60" s="88"/>
      <c r="EM60" s="88"/>
      <c r="EN60" s="88"/>
      <c r="EO60" s="88"/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  <c r="FE60" s="88"/>
      <c r="FF60" s="88"/>
      <c r="FG60" s="88"/>
      <c r="FH60" s="88"/>
      <c r="FI60" s="88"/>
      <c r="FJ60" s="88"/>
      <c r="FK60" s="88"/>
      <c r="FL60" s="88"/>
      <c r="FM60" s="88"/>
      <c r="FN60" s="88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  <c r="HB60" s="88"/>
      <c r="HC60" s="88"/>
      <c r="HD60" s="88"/>
      <c r="HE60" s="88"/>
      <c r="HF60" s="88"/>
      <c r="HG60" s="88"/>
      <c r="HH60" s="88"/>
      <c r="HI60" s="88"/>
      <c r="HJ60" s="88"/>
      <c r="HK60" s="88"/>
      <c r="HL60" s="88"/>
      <c r="HM60" s="88"/>
      <c r="HN60" s="88"/>
      <c r="HO60" s="88"/>
      <c r="HP60" s="88"/>
      <c r="HQ60" s="88"/>
      <c r="HR60" s="88"/>
      <c r="HS60" s="88"/>
      <c r="HT60" s="88"/>
      <c r="HU60" s="88"/>
      <c r="HV60" s="88"/>
      <c r="HW60" s="88"/>
      <c r="HX60" s="88"/>
      <c r="HY60" s="88"/>
      <c r="HZ60" s="88"/>
      <c r="IA60" s="88"/>
      <c r="IB60" s="88"/>
      <c r="IC60" s="88"/>
      <c r="ID60" s="88"/>
      <c r="IE60" s="88"/>
      <c r="IF60" s="88"/>
      <c r="IG60" s="88"/>
      <c r="IH60" s="88"/>
      <c r="II60" s="88"/>
      <c r="IJ60" s="88"/>
      <c r="IK60" s="88"/>
      <c r="IL60" s="88"/>
      <c r="IM60" s="88"/>
      <c r="IN60" s="88"/>
      <c r="IO60" s="88"/>
      <c r="IP60" s="88"/>
      <c r="IQ60" s="88"/>
      <c r="IR60" s="88"/>
      <c r="IS60" s="88"/>
      <c r="IT60" s="88"/>
      <c r="IU60" s="88"/>
      <c r="IV60" s="88"/>
      <c r="IW60" s="88"/>
      <c r="IX60" s="88"/>
      <c r="IY60" s="88"/>
      <c r="IZ60" s="88"/>
      <c r="JA60" s="88"/>
      <c r="JB60" s="88"/>
      <c r="JC60" s="88"/>
      <c r="JD60" s="88"/>
      <c r="JE60" s="88"/>
      <c r="JF60" s="88"/>
      <c r="JG60" s="88"/>
      <c r="JH60" s="88"/>
      <c r="JI60" s="88"/>
      <c r="JJ60" s="88"/>
      <c r="JK60" s="88"/>
      <c r="JL60" s="88"/>
      <c r="JM60" s="88"/>
      <c r="JN60" s="88"/>
      <c r="JO60" s="88"/>
      <c r="JP60" s="88"/>
      <c r="JQ60" s="88"/>
      <c r="JR60" s="88"/>
      <c r="JS60" s="88"/>
      <c r="JT60" s="88"/>
      <c r="JU60" s="88"/>
      <c r="JV60" s="88"/>
      <c r="JW60" s="88"/>
      <c r="JX60" s="88"/>
      <c r="JY60" s="88"/>
      <c r="JZ60" s="88"/>
      <c r="KA60" s="88"/>
      <c r="KB60" s="88"/>
      <c r="KC60" s="88"/>
      <c r="KD60" s="88"/>
      <c r="KE60" s="88"/>
      <c r="KF60" s="88"/>
      <c r="KG60" s="88"/>
      <c r="KH60" s="88"/>
      <c r="KI60" s="88"/>
      <c r="KJ60" s="88"/>
      <c r="KK60" s="88"/>
      <c r="KL60" s="88"/>
      <c r="KM60" s="88"/>
      <c r="KN60" s="88"/>
      <c r="KO60" s="88"/>
      <c r="KP60" s="88"/>
      <c r="KQ60" s="88"/>
      <c r="KR60" s="88"/>
      <c r="KS60" s="88"/>
      <c r="KT60" s="88"/>
      <c r="KU60" s="88"/>
      <c r="KV60" s="88"/>
      <c r="KW60" s="88"/>
      <c r="KX60" s="88"/>
      <c r="KY60" s="88"/>
      <c r="KZ60" s="88"/>
      <c r="LA60" s="88"/>
      <c r="LB60" s="88"/>
      <c r="LC60" s="88"/>
      <c r="LD60" s="88"/>
      <c r="LE60" s="88"/>
      <c r="LF60" s="88"/>
      <c r="LG60" s="88"/>
      <c r="LH60" s="88"/>
      <c r="LI60" s="88"/>
      <c r="LJ60" s="88"/>
      <c r="LK60" s="88"/>
      <c r="LL60" s="88"/>
      <c r="LM60" s="88"/>
      <c r="LN60" s="88"/>
      <c r="LO60" s="88"/>
      <c r="LP60" s="88"/>
      <c r="LQ60" s="88"/>
      <c r="LR60" s="88"/>
      <c r="LS60" s="88"/>
      <c r="LT60" s="88"/>
      <c r="LU60" s="88"/>
      <c r="LV60" s="88"/>
      <c r="LW60" s="88"/>
      <c r="LX60" s="88"/>
      <c r="LY60" s="88"/>
      <c r="LZ60" s="88"/>
      <c r="MA60" s="88"/>
      <c r="MB60" s="88"/>
      <c r="MC60" s="88"/>
      <c r="MD60" s="88"/>
      <c r="ME60" s="88"/>
      <c r="MF60" s="88"/>
      <c r="MG60" s="88"/>
      <c r="MH60" s="88"/>
      <c r="MI60" s="88"/>
      <c r="MJ60" s="88"/>
      <c r="MK60" s="88"/>
      <c r="ML60" s="88"/>
      <c r="MM60" s="88"/>
      <c r="MN60" s="88"/>
      <c r="MO60" s="88"/>
      <c r="MP60" s="88"/>
      <c r="MQ60" s="88"/>
      <c r="MR60" s="88"/>
      <c r="MS60" s="88"/>
      <c r="MT60" s="88"/>
      <c r="MU60" s="88"/>
      <c r="MV60" s="88"/>
      <c r="MW60" s="88"/>
      <c r="MX60" s="88"/>
      <c r="MY60" s="88"/>
      <c r="MZ60" s="88"/>
      <c r="NA60" s="88"/>
      <c r="NB60" s="20"/>
      <c r="NC60" s="20"/>
      <c r="ND60" s="20"/>
      <c r="NE60" s="20"/>
      <c r="NF60" s="20"/>
      <c r="NG60" s="32"/>
      <c r="NH60" s="2"/>
      <c r="NI60" s="94"/>
      <c r="NJ60" s="95"/>
      <c r="NK60" s="95"/>
      <c r="NL60" s="95"/>
      <c r="NM60" s="95"/>
      <c r="NN60" s="95"/>
      <c r="NO60" s="95"/>
      <c r="NP60" s="95"/>
      <c r="NQ60" s="95"/>
      <c r="NR60" s="95"/>
      <c r="NS60" s="95"/>
      <c r="NT60" s="95"/>
      <c r="NU60" s="95"/>
      <c r="NV60" s="95"/>
      <c r="NW60" s="96"/>
    </row>
    <row r="61" spans="1:387" ht="13.5" customHeight="1" x14ac:dyDescent="0.15">
      <c r="A61" s="22"/>
      <c r="B61" s="19"/>
      <c r="C61" s="20"/>
      <c r="D61" s="20"/>
      <c r="E61" s="20"/>
      <c r="F61" s="20"/>
      <c r="G61" s="20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9"/>
      <c r="IC61" s="89"/>
      <c r="ID61" s="89"/>
      <c r="IE61" s="89"/>
      <c r="IF61" s="89"/>
      <c r="IG61" s="89"/>
      <c r="IH61" s="89"/>
      <c r="II61" s="89"/>
      <c r="IJ61" s="89"/>
      <c r="IK61" s="89"/>
      <c r="IL61" s="89"/>
      <c r="IM61" s="89"/>
      <c r="IN61" s="89"/>
      <c r="IO61" s="89"/>
      <c r="IP61" s="89"/>
      <c r="IQ61" s="89"/>
      <c r="IR61" s="89"/>
      <c r="IS61" s="89"/>
      <c r="IT61" s="89"/>
      <c r="IU61" s="89"/>
      <c r="IV61" s="89"/>
      <c r="IW61" s="89"/>
      <c r="IX61" s="89"/>
      <c r="IY61" s="89"/>
      <c r="IZ61" s="89"/>
      <c r="JA61" s="89"/>
      <c r="JB61" s="89"/>
      <c r="JC61" s="89"/>
      <c r="JD61" s="89"/>
      <c r="JE61" s="89"/>
      <c r="JF61" s="89"/>
      <c r="JG61" s="89"/>
      <c r="JH61" s="89"/>
      <c r="JI61" s="89"/>
      <c r="JJ61" s="89"/>
      <c r="JK61" s="89"/>
      <c r="JL61" s="89"/>
      <c r="JM61" s="89"/>
      <c r="JN61" s="89"/>
      <c r="JO61" s="89"/>
      <c r="JP61" s="89"/>
      <c r="JQ61" s="89"/>
      <c r="JR61" s="89"/>
      <c r="JS61" s="89"/>
      <c r="JT61" s="89"/>
      <c r="JU61" s="89"/>
      <c r="JV61" s="89"/>
      <c r="JW61" s="89"/>
      <c r="JX61" s="89"/>
      <c r="JY61" s="89"/>
      <c r="JZ61" s="89"/>
      <c r="KA61" s="89"/>
      <c r="KB61" s="89"/>
      <c r="KC61" s="89"/>
      <c r="KD61" s="89"/>
      <c r="KE61" s="89"/>
      <c r="KF61" s="89"/>
      <c r="KG61" s="89"/>
      <c r="KH61" s="89"/>
      <c r="KI61" s="89"/>
      <c r="KJ61" s="89"/>
      <c r="KK61" s="89"/>
      <c r="KL61" s="89"/>
      <c r="KM61" s="89"/>
      <c r="KN61" s="89"/>
      <c r="KO61" s="89"/>
      <c r="KP61" s="89"/>
      <c r="KQ61" s="89"/>
      <c r="KR61" s="89"/>
      <c r="KS61" s="89"/>
      <c r="KT61" s="89"/>
      <c r="KU61" s="89"/>
      <c r="KV61" s="89"/>
      <c r="KW61" s="89"/>
      <c r="KX61" s="89"/>
      <c r="KY61" s="89"/>
      <c r="KZ61" s="89"/>
      <c r="LA61" s="89"/>
      <c r="LB61" s="89"/>
      <c r="LC61" s="89"/>
      <c r="LD61" s="89"/>
      <c r="LE61" s="89"/>
      <c r="LF61" s="89"/>
      <c r="LG61" s="89"/>
      <c r="LH61" s="89"/>
      <c r="LI61" s="89"/>
      <c r="LJ61" s="89"/>
      <c r="LK61" s="89"/>
      <c r="LL61" s="89"/>
      <c r="LM61" s="89"/>
      <c r="LN61" s="89"/>
      <c r="LO61" s="89"/>
      <c r="LP61" s="89"/>
      <c r="LQ61" s="89"/>
      <c r="LR61" s="89"/>
      <c r="LS61" s="89"/>
      <c r="LT61" s="89"/>
      <c r="LU61" s="89"/>
      <c r="LV61" s="89"/>
      <c r="LW61" s="89"/>
      <c r="LX61" s="89"/>
      <c r="LY61" s="89"/>
      <c r="LZ61" s="89"/>
      <c r="MA61" s="89"/>
      <c r="MB61" s="89"/>
      <c r="MC61" s="89"/>
      <c r="MD61" s="89"/>
      <c r="ME61" s="89"/>
      <c r="MF61" s="89"/>
      <c r="MG61" s="89"/>
      <c r="MH61" s="89"/>
      <c r="MI61" s="89"/>
      <c r="MJ61" s="89"/>
      <c r="MK61" s="89"/>
      <c r="ML61" s="89"/>
      <c r="MM61" s="89"/>
      <c r="MN61" s="89"/>
      <c r="MO61" s="89"/>
      <c r="MP61" s="89"/>
      <c r="MQ61" s="89"/>
      <c r="MR61" s="89"/>
      <c r="MS61" s="89"/>
      <c r="MT61" s="89"/>
      <c r="MU61" s="89"/>
      <c r="MV61" s="89"/>
      <c r="MW61" s="89"/>
      <c r="MX61" s="89"/>
      <c r="MY61" s="89"/>
      <c r="MZ61" s="89"/>
      <c r="NA61" s="89"/>
      <c r="NB61" s="20"/>
      <c r="NC61" s="20"/>
      <c r="ND61" s="20"/>
      <c r="NE61" s="20"/>
      <c r="NF61" s="20"/>
      <c r="NG61" s="32"/>
      <c r="NH61" s="2"/>
      <c r="NI61" s="94"/>
      <c r="NJ61" s="95"/>
      <c r="NK61" s="95"/>
      <c r="NL61" s="95"/>
      <c r="NM61" s="95"/>
      <c r="NN61" s="95"/>
      <c r="NO61" s="95"/>
      <c r="NP61" s="95"/>
      <c r="NQ61" s="95"/>
      <c r="NR61" s="95"/>
      <c r="NS61" s="95"/>
      <c r="NT61" s="95"/>
      <c r="NU61" s="95"/>
      <c r="NV61" s="95"/>
      <c r="NW61" s="96"/>
    </row>
    <row r="62" spans="1:387" ht="13.5" customHeight="1" x14ac:dyDescent="0.15">
      <c r="A62" s="2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22"/>
      <c r="NH62" s="2"/>
      <c r="NI62" s="94"/>
      <c r="NJ62" s="95"/>
      <c r="NK62" s="95"/>
      <c r="NL62" s="95"/>
      <c r="NM62" s="95"/>
      <c r="NN62" s="95"/>
      <c r="NO62" s="95"/>
      <c r="NP62" s="95"/>
      <c r="NQ62" s="95"/>
      <c r="NR62" s="95"/>
      <c r="NS62" s="95"/>
      <c r="NT62" s="95"/>
      <c r="NU62" s="95"/>
      <c r="NV62" s="95"/>
      <c r="NW62" s="96"/>
    </row>
    <row r="63" spans="1:387" ht="13.5" customHeight="1" x14ac:dyDescent="0.15">
      <c r="A63" s="2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90" t="s">
        <v>32</v>
      </c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0"/>
      <c r="DY63" s="90"/>
      <c r="DZ63" s="90"/>
      <c r="EA63" s="90"/>
      <c r="EB63" s="90"/>
      <c r="EC63" s="90"/>
      <c r="ED63" s="90"/>
      <c r="EE63" s="90"/>
      <c r="EF63" s="90"/>
      <c r="EG63" s="90"/>
      <c r="EH63" s="90"/>
      <c r="EI63" s="90"/>
      <c r="EJ63" s="90"/>
      <c r="EK63" s="90"/>
      <c r="EL63" s="90"/>
      <c r="EM63" s="90"/>
      <c r="EN63" s="90"/>
      <c r="EO63" s="90"/>
      <c r="EP63" s="90"/>
      <c r="EQ63" s="90"/>
      <c r="ER63" s="90"/>
      <c r="ES63" s="90"/>
      <c r="ET63" s="90"/>
      <c r="EU63" s="90"/>
      <c r="EV63" s="90"/>
      <c r="EW63" s="90"/>
      <c r="EX63" s="90"/>
      <c r="EY63" s="90"/>
      <c r="EZ63" s="90"/>
      <c r="FA63" s="90"/>
      <c r="FB63" s="90"/>
      <c r="FC63" s="90"/>
      <c r="FD63" s="90"/>
      <c r="FE63" s="90"/>
      <c r="FF63" s="90"/>
      <c r="FG63" s="90"/>
      <c r="FH63" s="90"/>
      <c r="FI63" s="90"/>
      <c r="FJ63" s="90"/>
      <c r="FK63" s="90"/>
      <c r="FL63" s="90"/>
      <c r="FM63" s="90"/>
      <c r="FN63" s="90"/>
      <c r="FO63" s="90"/>
      <c r="FP63" s="90"/>
      <c r="FQ63" s="90"/>
      <c r="FR63" s="90"/>
      <c r="FS63" s="90"/>
      <c r="FT63" s="90"/>
      <c r="FU63" s="90"/>
      <c r="FV63" s="90"/>
      <c r="FW63" s="90"/>
      <c r="FX63" s="90"/>
      <c r="FY63" s="90"/>
      <c r="FZ63" s="90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2"/>
      <c r="NH63" s="2"/>
      <c r="NI63" s="94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6"/>
    </row>
    <row r="64" spans="1:387" ht="13.5" customHeight="1" x14ac:dyDescent="0.15">
      <c r="A64" s="2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  <c r="EG64" s="90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90"/>
      <c r="ES64" s="90"/>
      <c r="ET64" s="90"/>
      <c r="EU64" s="90"/>
      <c r="EV64" s="90"/>
      <c r="EW64" s="90"/>
      <c r="EX64" s="90"/>
      <c r="EY64" s="90"/>
      <c r="EZ64" s="90"/>
      <c r="FA64" s="90"/>
      <c r="FB64" s="90"/>
      <c r="FC64" s="90"/>
      <c r="FD64" s="90"/>
      <c r="FE64" s="90"/>
      <c r="FF64" s="90"/>
      <c r="FG64" s="90"/>
      <c r="FH64" s="90"/>
      <c r="FI64" s="90"/>
      <c r="FJ64" s="90"/>
      <c r="FK64" s="90"/>
      <c r="FL64" s="90"/>
      <c r="FM64" s="90"/>
      <c r="FN64" s="90"/>
      <c r="FO64" s="90"/>
      <c r="FP64" s="90"/>
      <c r="FQ64" s="90"/>
      <c r="FR64" s="90"/>
      <c r="FS64" s="90"/>
      <c r="FT64" s="90"/>
      <c r="FU64" s="90"/>
      <c r="FV64" s="90"/>
      <c r="FW64" s="90"/>
      <c r="FX64" s="90"/>
      <c r="FY64" s="90"/>
      <c r="FZ64" s="90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2"/>
      <c r="NH64" s="2"/>
      <c r="NI64" s="97"/>
      <c r="NJ64" s="98"/>
      <c r="NK64" s="98"/>
      <c r="NL64" s="98"/>
      <c r="NM64" s="98"/>
      <c r="NN64" s="98"/>
      <c r="NO64" s="98"/>
      <c r="NP64" s="98"/>
      <c r="NQ64" s="98"/>
      <c r="NR64" s="98"/>
      <c r="NS64" s="98"/>
      <c r="NT64" s="98"/>
      <c r="NU64" s="98"/>
      <c r="NV64" s="98"/>
      <c r="NW64" s="99"/>
    </row>
    <row r="65" spans="1:387" ht="13.5" customHeight="1" x14ac:dyDescent="0.15">
      <c r="A65" s="2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90"/>
      <c r="EE65" s="90"/>
      <c r="EF65" s="90"/>
      <c r="EG65" s="90"/>
      <c r="EH65" s="90"/>
      <c r="EI65" s="90"/>
      <c r="EJ65" s="90"/>
      <c r="EK65" s="90"/>
      <c r="EL65" s="90"/>
      <c r="EM65" s="90"/>
      <c r="EN65" s="90"/>
      <c r="EO65" s="90"/>
      <c r="EP65" s="90"/>
      <c r="EQ65" s="90"/>
      <c r="ER65" s="90"/>
      <c r="ES65" s="90"/>
      <c r="ET65" s="90"/>
      <c r="EU65" s="90"/>
      <c r="EV65" s="90"/>
      <c r="EW65" s="90"/>
      <c r="EX65" s="90"/>
      <c r="EY65" s="90"/>
      <c r="EZ65" s="90"/>
      <c r="FA65" s="90"/>
      <c r="FB65" s="90"/>
      <c r="FC65" s="90"/>
      <c r="FD65" s="90"/>
      <c r="FE65" s="90"/>
      <c r="FF65" s="90"/>
      <c r="FG65" s="90"/>
      <c r="FH65" s="90"/>
      <c r="FI65" s="90"/>
      <c r="FJ65" s="90"/>
      <c r="FK65" s="90"/>
      <c r="FL65" s="90"/>
      <c r="FM65" s="90"/>
      <c r="FN65" s="90"/>
      <c r="FO65" s="90"/>
      <c r="FP65" s="90"/>
      <c r="FQ65" s="90"/>
      <c r="FR65" s="90"/>
      <c r="FS65" s="90"/>
      <c r="FT65" s="90"/>
      <c r="FU65" s="90"/>
      <c r="FV65" s="90"/>
      <c r="FW65" s="90"/>
      <c r="FX65" s="90"/>
      <c r="FY65" s="90"/>
      <c r="FZ65" s="90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22"/>
      <c r="NH65" s="2"/>
      <c r="NI65" s="91" t="s">
        <v>33</v>
      </c>
      <c r="NJ65" s="92"/>
      <c r="NK65" s="92"/>
      <c r="NL65" s="92"/>
      <c r="NM65" s="92"/>
      <c r="NN65" s="92"/>
      <c r="NO65" s="92"/>
      <c r="NP65" s="92"/>
      <c r="NQ65" s="92"/>
      <c r="NR65" s="92"/>
      <c r="NS65" s="92"/>
      <c r="NT65" s="92"/>
      <c r="NU65" s="92"/>
      <c r="NV65" s="92"/>
      <c r="NW65" s="93"/>
    </row>
    <row r="66" spans="1:387" ht="13.5" customHeight="1" x14ac:dyDescent="0.15">
      <c r="A66" s="2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0"/>
      <c r="DX66" s="90"/>
      <c r="DY66" s="90"/>
      <c r="DZ66" s="90"/>
      <c r="EA66" s="90"/>
      <c r="EB66" s="90"/>
      <c r="EC66" s="90"/>
      <c r="ED66" s="90"/>
      <c r="EE66" s="90"/>
      <c r="EF66" s="90"/>
      <c r="EG66" s="90"/>
      <c r="EH66" s="90"/>
      <c r="EI66" s="90"/>
      <c r="EJ66" s="90"/>
      <c r="EK66" s="90"/>
      <c r="EL66" s="90"/>
      <c r="EM66" s="90"/>
      <c r="EN66" s="90"/>
      <c r="EO66" s="90"/>
      <c r="EP66" s="90"/>
      <c r="EQ66" s="90"/>
      <c r="ER66" s="90"/>
      <c r="ES66" s="90"/>
      <c r="ET66" s="90"/>
      <c r="EU66" s="90"/>
      <c r="EV66" s="90"/>
      <c r="EW66" s="90"/>
      <c r="EX66" s="90"/>
      <c r="EY66" s="90"/>
      <c r="EZ66" s="90"/>
      <c r="FA66" s="90"/>
      <c r="FB66" s="90"/>
      <c r="FC66" s="90"/>
      <c r="FD66" s="90"/>
      <c r="FE66" s="90"/>
      <c r="FF66" s="90"/>
      <c r="FG66" s="90"/>
      <c r="FH66" s="90"/>
      <c r="FI66" s="90"/>
      <c r="FJ66" s="90"/>
      <c r="FK66" s="90"/>
      <c r="FL66" s="90"/>
      <c r="FM66" s="90"/>
      <c r="FN66" s="90"/>
      <c r="FO66" s="90"/>
      <c r="FP66" s="90"/>
      <c r="FQ66" s="90"/>
      <c r="FR66" s="90"/>
      <c r="FS66" s="90"/>
      <c r="FT66" s="90"/>
      <c r="FU66" s="90"/>
      <c r="FV66" s="90"/>
      <c r="FW66" s="90"/>
      <c r="FX66" s="90"/>
      <c r="FY66" s="90"/>
      <c r="FZ66" s="90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22"/>
      <c r="NH66" s="2"/>
      <c r="NI66" s="94" t="s">
        <v>136</v>
      </c>
      <c r="NJ66" s="95"/>
      <c r="NK66" s="95"/>
      <c r="NL66" s="95"/>
      <c r="NM66" s="95"/>
      <c r="NN66" s="95"/>
      <c r="NO66" s="95"/>
      <c r="NP66" s="95"/>
      <c r="NQ66" s="95"/>
      <c r="NR66" s="95"/>
      <c r="NS66" s="95"/>
      <c r="NT66" s="95"/>
      <c r="NU66" s="95"/>
      <c r="NV66" s="95"/>
      <c r="NW66" s="96"/>
    </row>
    <row r="67" spans="1:387" ht="13.5" customHeight="1" x14ac:dyDescent="0.15">
      <c r="A67" s="2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100">
        <f>データ!DI6</f>
        <v>363708</v>
      </c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0"/>
      <c r="FF67" s="100"/>
      <c r="FG67" s="100"/>
      <c r="FH67" s="100"/>
      <c r="FI67" s="100"/>
      <c r="FJ67" s="100"/>
      <c r="FK67" s="100"/>
      <c r="FL67" s="100"/>
      <c r="FM67" s="100"/>
      <c r="FN67" s="100"/>
      <c r="FO67" s="100"/>
      <c r="FP67" s="100"/>
      <c r="FQ67" s="100"/>
      <c r="FR67" s="100"/>
      <c r="FS67" s="100"/>
      <c r="FT67" s="100"/>
      <c r="FU67" s="100"/>
      <c r="FV67" s="100"/>
      <c r="FW67" s="100"/>
      <c r="FX67" s="100"/>
      <c r="FY67" s="100"/>
      <c r="FZ67" s="100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4"/>
      <c r="NG67" s="22"/>
      <c r="NH67" s="2"/>
      <c r="NI67" s="94"/>
      <c r="NJ67" s="95"/>
      <c r="NK67" s="95"/>
      <c r="NL67" s="95"/>
      <c r="NM67" s="95"/>
      <c r="NN67" s="95"/>
      <c r="NO67" s="95"/>
      <c r="NP67" s="95"/>
      <c r="NQ67" s="95"/>
      <c r="NR67" s="95"/>
      <c r="NS67" s="95"/>
      <c r="NT67" s="95"/>
      <c r="NU67" s="95"/>
      <c r="NV67" s="95"/>
      <c r="NW67" s="96"/>
    </row>
    <row r="68" spans="1:387" ht="13.5" customHeight="1" x14ac:dyDescent="0.15">
      <c r="A68" s="2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0"/>
      <c r="FF68" s="100"/>
      <c r="FG68" s="100"/>
      <c r="FH68" s="100"/>
      <c r="FI68" s="100"/>
      <c r="FJ68" s="100"/>
      <c r="FK68" s="100"/>
      <c r="FL68" s="100"/>
      <c r="FM68" s="100"/>
      <c r="FN68" s="100"/>
      <c r="FO68" s="100"/>
      <c r="FP68" s="100"/>
      <c r="FQ68" s="100"/>
      <c r="FR68" s="100"/>
      <c r="FS68" s="100"/>
      <c r="FT68" s="100"/>
      <c r="FU68" s="100"/>
      <c r="FV68" s="100"/>
      <c r="FW68" s="100"/>
      <c r="FX68" s="100"/>
      <c r="FY68" s="100"/>
      <c r="FZ68" s="100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4"/>
      <c r="NG68" s="22"/>
      <c r="NH68" s="2"/>
      <c r="NI68" s="94"/>
      <c r="NJ68" s="95"/>
      <c r="NK68" s="95"/>
      <c r="NL68" s="95"/>
      <c r="NM68" s="95"/>
      <c r="NN68" s="95"/>
      <c r="NO68" s="95"/>
      <c r="NP68" s="95"/>
      <c r="NQ68" s="95"/>
      <c r="NR68" s="95"/>
      <c r="NS68" s="95"/>
      <c r="NT68" s="95"/>
      <c r="NU68" s="95"/>
      <c r="NV68" s="95"/>
      <c r="NW68" s="96"/>
    </row>
    <row r="69" spans="1:387" ht="13.5" customHeight="1" x14ac:dyDescent="0.15">
      <c r="A69" s="2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0"/>
      <c r="FF69" s="100"/>
      <c r="FG69" s="100"/>
      <c r="FH69" s="100"/>
      <c r="FI69" s="100"/>
      <c r="FJ69" s="100"/>
      <c r="FK69" s="100"/>
      <c r="FL69" s="100"/>
      <c r="FM69" s="100"/>
      <c r="FN69" s="100"/>
      <c r="FO69" s="100"/>
      <c r="FP69" s="100"/>
      <c r="FQ69" s="100"/>
      <c r="FR69" s="100"/>
      <c r="FS69" s="100"/>
      <c r="FT69" s="100"/>
      <c r="FU69" s="100"/>
      <c r="FV69" s="100"/>
      <c r="FW69" s="100"/>
      <c r="FX69" s="100"/>
      <c r="FY69" s="100"/>
      <c r="FZ69" s="100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4"/>
      <c r="NG69" s="22"/>
      <c r="NH69" s="2"/>
      <c r="NI69" s="94"/>
      <c r="NJ69" s="95"/>
      <c r="NK69" s="95"/>
      <c r="NL69" s="95"/>
      <c r="NM69" s="95"/>
      <c r="NN69" s="95"/>
      <c r="NO69" s="95"/>
      <c r="NP69" s="95"/>
      <c r="NQ69" s="95"/>
      <c r="NR69" s="95"/>
      <c r="NS69" s="95"/>
      <c r="NT69" s="95"/>
      <c r="NU69" s="95"/>
      <c r="NV69" s="95"/>
      <c r="NW69" s="96"/>
    </row>
    <row r="70" spans="1:387" ht="13.5" customHeight="1" x14ac:dyDescent="0.15">
      <c r="A70" s="2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0"/>
      <c r="FF70" s="100"/>
      <c r="FG70" s="100"/>
      <c r="FH70" s="100"/>
      <c r="FI70" s="100"/>
      <c r="FJ70" s="100"/>
      <c r="FK70" s="100"/>
      <c r="FL70" s="100"/>
      <c r="FM70" s="100"/>
      <c r="FN70" s="100"/>
      <c r="FO70" s="100"/>
      <c r="FP70" s="100"/>
      <c r="FQ70" s="100"/>
      <c r="FR70" s="100"/>
      <c r="FS70" s="100"/>
      <c r="FT70" s="100"/>
      <c r="FU70" s="100"/>
      <c r="FV70" s="100"/>
      <c r="FW70" s="100"/>
      <c r="FX70" s="100"/>
      <c r="FY70" s="100"/>
      <c r="FZ70" s="100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4"/>
      <c r="NG70" s="22"/>
      <c r="NH70" s="2"/>
      <c r="NI70" s="94"/>
      <c r="NJ70" s="95"/>
      <c r="NK70" s="95"/>
      <c r="NL70" s="95"/>
      <c r="NM70" s="95"/>
      <c r="NN70" s="95"/>
      <c r="NO70" s="95"/>
      <c r="NP70" s="95"/>
      <c r="NQ70" s="95"/>
      <c r="NR70" s="95"/>
      <c r="NS70" s="95"/>
      <c r="NT70" s="95"/>
      <c r="NU70" s="95"/>
      <c r="NV70" s="95"/>
      <c r="NW70" s="96"/>
    </row>
    <row r="71" spans="1:387" ht="13.5" customHeight="1" x14ac:dyDescent="0.15">
      <c r="A71" s="2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5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0"/>
      <c r="NG71" s="22"/>
      <c r="NH71" s="2"/>
      <c r="NI71" s="94"/>
      <c r="NJ71" s="95"/>
      <c r="NK71" s="95"/>
      <c r="NL71" s="95"/>
      <c r="NM71" s="95"/>
      <c r="NN71" s="95"/>
      <c r="NO71" s="95"/>
      <c r="NP71" s="95"/>
      <c r="NQ71" s="95"/>
      <c r="NR71" s="95"/>
      <c r="NS71" s="95"/>
      <c r="NT71" s="95"/>
      <c r="NU71" s="95"/>
      <c r="NV71" s="95"/>
      <c r="NW71" s="96"/>
    </row>
    <row r="72" spans="1:387" ht="13.5" customHeight="1" x14ac:dyDescent="0.15">
      <c r="A72" s="2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90" t="s">
        <v>34</v>
      </c>
      <c r="CV72" s="90"/>
      <c r="CW72" s="90"/>
      <c r="CX72" s="90"/>
      <c r="CY72" s="90"/>
      <c r="CZ72" s="90"/>
      <c r="DA72" s="90"/>
      <c r="DB72" s="90"/>
      <c r="DC72" s="90"/>
      <c r="DD72" s="90"/>
      <c r="DE72" s="90"/>
      <c r="DF72" s="90"/>
      <c r="DG72" s="90"/>
      <c r="DH72" s="90"/>
      <c r="DI72" s="90"/>
      <c r="DJ72" s="90"/>
      <c r="DK72" s="90"/>
      <c r="DL72" s="90"/>
      <c r="DM72" s="90"/>
      <c r="DN72" s="90"/>
      <c r="DO72" s="90"/>
      <c r="DP72" s="90"/>
      <c r="DQ72" s="90"/>
      <c r="DR72" s="90"/>
      <c r="DS72" s="90"/>
      <c r="DT72" s="90"/>
      <c r="DU72" s="90"/>
      <c r="DV72" s="90"/>
      <c r="DW72" s="90"/>
      <c r="DX72" s="90"/>
      <c r="DY72" s="90"/>
      <c r="DZ72" s="90"/>
      <c r="EA72" s="90"/>
      <c r="EB72" s="90"/>
      <c r="EC72" s="90"/>
      <c r="ED72" s="90"/>
      <c r="EE72" s="90"/>
      <c r="EF72" s="90"/>
      <c r="EG72" s="90"/>
      <c r="EH72" s="90"/>
      <c r="EI72" s="90"/>
      <c r="EJ72" s="90"/>
      <c r="EK72" s="90"/>
      <c r="EL72" s="90"/>
      <c r="EM72" s="90"/>
      <c r="EN72" s="90"/>
      <c r="EO72" s="90"/>
      <c r="EP72" s="90"/>
      <c r="EQ72" s="90"/>
      <c r="ER72" s="90"/>
      <c r="ES72" s="90"/>
      <c r="ET72" s="90"/>
      <c r="EU72" s="90"/>
      <c r="EV72" s="90"/>
      <c r="EW72" s="90"/>
      <c r="EX72" s="90"/>
      <c r="EY72" s="90"/>
      <c r="EZ72" s="90"/>
      <c r="FA72" s="90"/>
      <c r="FB72" s="90"/>
      <c r="FC72" s="90"/>
      <c r="FD72" s="90"/>
      <c r="FE72" s="90"/>
      <c r="FF72" s="90"/>
      <c r="FG72" s="90"/>
      <c r="FH72" s="90"/>
      <c r="FI72" s="90"/>
      <c r="FJ72" s="90"/>
      <c r="FK72" s="90"/>
      <c r="FL72" s="90"/>
      <c r="FM72" s="90"/>
      <c r="FN72" s="90"/>
      <c r="FO72" s="90"/>
      <c r="FP72" s="90"/>
      <c r="FQ72" s="90"/>
      <c r="FR72" s="90"/>
      <c r="FS72" s="90"/>
      <c r="FT72" s="90"/>
      <c r="FU72" s="90"/>
      <c r="FV72" s="90"/>
      <c r="FW72" s="90"/>
      <c r="FX72" s="90"/>
      <c r="FY72" s="90"/>
      <c r="FZ72" s="90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22"/>
      <c r="NH72" s="2"/>
      <c r="NI72" s="94"/>
      <c r="NJ72" s="95"/>
      <c r="NK72" s="95"/>
      <c r="NL72" s="95"/>
      <c r="NM72" s="95"/>
      <c r="NN72" s="95"/>
      <c r="NO72" s="95"/>
      <c r="NP72" s="95"/>
      <c r="NQ72" s="95"/>
      <c r="NR72" s="95"/>
      <c r="NS72" s="95"/>
      <c r="NT72" s="95"/>
      <c r="NU72" s="95"/>
      <c r="NV72" s="95"/>
      <c r="NW72" s="96"/>
    </row>
    <row r="73" spans="1:387" ht="13.5" customHeight="1" x14ac:dyDescent="0.15">
      <c r="A73" s="2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22"/>
      <c r="NH73" s="2"/>
      <c r="NI73" s="94"/>
      <c r="NJ73" s="95"/>
      <c r="NK73" s="95"/>
      <c r="NL73" s="95"/>
      <c r="NM73" s="95"/>
      <c r="NN73" s="95"/>
      <c r="NO73" s="95"/>
      <c r="NP73" s="95"/>
      <c r="NQ73" s="95"/>
      <c r="NR73" s="95"/>
      <c r="NS73" s="95"/>
      <c r="NT73" s="95"/>
      <c r="NU73" s="95"/>
      <c r="NV73" s="95"/>
      <c r="NW73" s="96"/>
    </row>
    <row r="74" spans="1:387" ht="13.5" customHeight="1" x14ac:dyDescent="0.15">
      <c r="A74" s="2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90"/>
      <c r="DH74" s="90"/>
      <c r="DI74" s="90"/>
      <c r="DJ74" s="90"/>
      <c r="DK74" s="90"/>
      <c r="DL74" s="90"/>
      <c r="DM74" s="90"/>
      <c r="DN74" s="90"/>
      <c r="DO74" s="90"/>
      <c r="DP74" s="90"/>
      <c r="DQ74" s="90"/>
      <c r="DR74" s="90"/>
      <c r="DS74" s="90"/>
      <c r="DT74" s="90"/>
      <c r="DU74" s="90"/>
      <c r="DV74" s="90"/>
      <c r="DW74" s="90"/>
      <c r="DX74" s="90"/>
      <c r="DY74" s="90"/>
      <c r="DZ74" s="90"/>
      <c r="EA74" s="90"/>
      <c r="EB74" s="90"/>
      <c r="EC74" s="90"/>
      <c r="ED74" s="90"/>
      <c r="EE74" s="90"/>
      <c r="EF74" s="90"/>
      <c r="EG74" s="90"/>
      <c r="EH74" s="90"/>
      <c r="EI74" s="90"/>
      <c r="EJ74" s="90"/>
      <c r="EK74" s="90"/>
      <c r="EL74" s="90"/>
      <c r="EM74" s="90"/>
      <c r="EN74" s="90"/>
      <c r="EO74" s="90"/>
      <c r="EP74" s="90"/>
      <c r="EQ74" s="90"/>
      <c r="ER74" s="90"/>
      <c r="ES74" s="90"/>
      <c r="ET74" s="90"/>
      <c r="EU74" s="90"/>
      <c r="EV74" s="90"/>
      <c r="EW74" s="90"/>
      <c r="EX74" s="90"/>
      <c r="EY74" s="90"/>
      <c r="EZ74" s="90"/>
      <c r="FA74" s="90"/>
      <c r="FB74" s="90"/>
      <c r="FC74" s="90"/>
      <c r="FD74" s="90"/>
      <c r="FE74" s="90"/>
      <c r="FF74" s="90"/>
      <c r="FG74" s="90"/>
      <c r="FH74" s="90"/>
      <c r="FI74" s="90"/>
      <c r="FJ74" s="90"/>
      <c r="FK74" s="90"/>
      <c r="FL74" s="90"/>
      <c r="FM74" s="90"/>
      <c r="FN74" s="90"/>
      <c r="FO74" s="90"/>
      <c r="FP74" s="90"/>
      <c r="FQ74" s="90"/>
      <c r="FR74" s="90"/>
      <c r="FS74" s="90"/>
      <c r="FT74" s="90"/>
      <c r="FU74" s="90"/>
      <c r="FV74" s="90"/>
      <c r="FW74" s="90"/>
      <c r="FX74" s="90"/>
      <c r="FY74" s="90"/>
      <c r="FZ74" s="90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22"/>
      <c r="NH74" s="2"/>
      <c r="NI74" s="94"/>
      <c r="NJ74" s="95"/>
      <c r="NK74" s="95"/>
      <c r="NL74" s="95"/>
      <c r="NM74" s="95"/>
      <c r="NN74" s="95"/>
      <c r="NO74" s="95"/>
      <c r="NP74" s="95"/>
      <c r="NQ74" s="95"/>
      <c r="NR74" s="95"/>
      <c r="NS74" s="95"/>
      <c r="NT74" s="95"/>
      <c r="NU74" s="95"/>
      <c r="NV74" s="95"/>
      <c r="NW74" s="96"/>
    </row>
    <row r="75" spans="1:387" ht="13.5" customHeight="1" x14ac:dyDescent="0.15">
      <c r="A75" s="2"/>
      <c r="B75" s="21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0"/>
      <c r="DY75" s="90"/>
      <c r="DZ75" s="90"/>
      <c r="EA75" s="90"/>
      <c r="EB75" s="90"/>
      <c r="EC75" s="90"/>
      <c r="ED75" s="90"/>
      <c r="EE75" s="90"/>
      <c r="EF75" s="90"/>
      <c r="EG75" s="90"/>
      <c r="EH75" s="90"/>
      <c r="EI75" s="90"/>
      <c r="EJ75" s="90"/>
      <c r="EK75" s="90"/>
      <c r="EL75" s="90"/>
      <c r="EM75" s="90"/>
      <c r="EN75" s="90"/>
      <c r="EO75" s="90"/>
      <c r="EP75" s="90"/>
      <c r="EQ75" s="90"/>
      <c r="ER75" s="90"/>
      <c r="ES75" s="90"/>
      <c r="ET75" s="90"/>
      <c r="EU75" s="90"/>
      <c r="EV75" s="90"/>
      <c r="EW75" s="90"/>
      <c r="EX75" s="90"/>
      <c r="EY75" s="90"/>
      <c r="EZ75" s="90"/>
      <c r="FA75" s="90"/>
      <c r="FB75" s="90"/>
      <c r="FC75" s="90"/>
      <c r="FD75" s="90"/>
      <c r="FE75" s="90"/>
      <c r="FF75" s="90"/>
      <c r="FG75" s="90"/>
      <c r="FH75" s="90"/>
      <c r="FI75" s="90"/>
      <c r="FJ75" s="90"/>
      <c r="FK75" s="90"/>
      <c r="FL75" s="90"/>
      <c r="FM75" s="90"/>
      <c r="FN75" s="90"/>
      <c r="FO75" s="90"/>
      <c r="FP75" s="90"/>
      <c r="FQ75" s="90"/>
      <c r="FR75" s="90"/>
      <c r="FS75" s="90"/>
      <c r="FT75" s="90"/>
      <c r="FU75" s="90"/>
      <c r="FV75" s="90"/>
      <c r="FW75" s="90"/>
      <c r="FX75" s="90"/>
      <c r="FY75" s="90"/>
      <c r="FZ75" s="90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22"/>
      <c r="NH75" s="2"/>
      <c r="NI75" s="94"/>
      <c r="NJ75" s="95"/>
      <c r="NK75" s="95"/>
      <c r="NL75" s="95"/>
      <c r="NM75" s="95"/>
      <c r="NN75" s="95"/>
      <c r="NO75" s="95"/>
      <c r="NP75" s="95"/>
      <c r="NQ75" s="95"/>
      <c r="NR75" s="95"/>
      <c r="NS75" s="95"/>
      <c r="NT75" s="95"/>
      <c r="NU75" s="95"/>
      <c r="NV75" s="95"/>
      <c r="NW75" s="96"/>
    </row>
    <row r="76" spans="1:387" ht="13.5" customHeight="1" x14ac:dyDescent="0.15">
      <c r="A76" s="2"/>
      <c r="B76" s="21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7">
        <f>データ!$B$11</f>
        <v>41640</v>
      </c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>
        <f>データ!$C$11</f>
        <v>42005</v>
      </c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>
        <f>データ!$D$11</f>
        <v>42370</v>
      </c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>
        <f>データ!$E$11</f>
        <v>42736</v>
      </c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>
        <f>データ!$F$11</f>
        <v>43101</v>
      </c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36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100">
        <f>データ!DJ6</f>
        <v>49630</v>
      </c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100"/>
      <c r="FD76" s="100"/>
      <c r="FE76" s="100"/>
      <c r="FF76" s="100"/>
      <c r="FG76" s="100"/>
      <c r="FH76" s="100"/>
      <c r="FI76" s="100"/>
      <c r="FJ76" s="100"/>
      <c r="FK76" s="100"/>
      <c r="FL76" s="100"/>
      <c r="FM76" s="100"/>
      <c r="FN76" s="100"/>
      <c r="FO76" s="100"/>
      <c r="FP76" s="100"/>
      <c r="FQ76" s="100"/>
      <c r="FR76" s="100"/>
      <c r="FS76" s="100"/>
      <c r="FT76" s="100"/>
      <c r="FU76" s="100"/>
      <c r="FV76" s="100"/>
      <c r="FW76" s="100"/>
      <c r="FX76" s="100"/>
      <c r="FY76" s="100"/>
      <c r="FZ76" s="100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87">
        <f>データ!$B$11</f>
        <v>41640</v>
      </c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>
        <f>データ!$C$11</f>
        <v>42005</v>
      </c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>
        <f>データ!$D$11</f>
        <v>42370</v>
      </c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>
        <f>データ!$E$11</f>
        <v>42736</v>
      </c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  <c r="IW76" s="87"/>
      <c r="IX76" s="87">
        <f>データ!$F$11</f>
        <v>43101</v>
      </c>
      <c r="IY76" s="87"/>
      <c r="IZ76" s="87"/>
      <c r="JA76" s="87"/>
      <c r="JB76" s="87"/>
      <c r="JC76" s="87"/>
      <c r="JD76" s="87"/>
      <c r="JE76" s="87"/>
      <c r="JF76" s="87"/>
      <c r="JG76" s="87"/>
      <c r="JH76" s="87"/>
      <c r="JI76" s="87"/>
      <c r="JJ76" s="87"/>
      <c r="JK76" s="87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87">
        <f>データ!$B$11</f>
        <v>41640</v>
      </c>
      <c r="KI76" s="87"/>
      <c r="KJ76" s="87"/>
      <c r="KK76" s="87"/>
      <c r="KL76" s="87"/>
      <c r="KM76" s="87"/>
      <c r="KN76" s="87"/>
      <c r="KO76" s="87"/>
      <c r="KP76" s="87"/>
      <c r="KQ76" s="87"/>
      <c r="KR76" s="87"/>
      <c r="KS76" s="87"/>
      <c r="KT76" s="87"/>
      <c r="KU76" s="87"/>
      <c r="KV76" s="87">
        <f>データ!$C$11</f>
        <v>42005</v>
      </c>
      <c r="KW76" s="87"/>
      <c r="KX76" s="87"/>
      <c r="KY76" s="87"/>
      <c r="KZ76" s="87"/>
      <c r="LA76" s="87"/>
      <c r="LB76" s="87"/>
      <c r="LC76" s="87"/>
      <c r="LD76" s="87"/>
      <c r="LE76" s="87"/>
      <c r="LF76" s="87"/>
      <c r="LG76" s="87"/>
      <c r="LH76" s="87"/>
      <c r="LI76" s="87"/>
      <c r="LJ76" s="87">
        <f>データ!$D$11</f>
        <v>42370</v>
      </c>
      <c r="LK76" s="87"/>
      <c r="LL76" s="87"/>
      <c r="LM76" s="87"/>
      <c r="LN76" s="87"/>
      <c r="LO76" s="87"/>
      <c r="LP76" s="87"/>
      <c r="LQ76" s="87"/>
      <c r="LR76" s="87"/>
      <c r="LS76" s="87"/>
      <c r="LT76" s="87"/>
      <c r="LU76" s="87"/>
      <c r="LV76" s="87"/>
      <c r="LW76" s="87"/>
      <c r="LX76" s="87">
        <f>データ!$E$11</f>
        <v>42736</v>
      </c>
      <c r="LY76" s="87"/>
      <c r="LZ76" s="87"/>
      <c r="MA76" s="87"/>
      <c r="MB76" s="87"/>
      <c r="MC76" s="87"/>
      <c r="MD76" s="87"/>
      <c r="ME76" s="87"/>
      <c r="MF76" s="87"/>
      <c r="MG76" s="87"/>
      <c r="MH76" s="87"/>
      <c r="MI76" s="87"/>
      <c r="MJ76" s="87"/>
      <c r="MK76" s="87"/>
      <c r="ML76" s="87">
        <f>データ!$F$11</f>
        <v>43101</v>
      </c>
      <c r="MM76" s="87"/>
      <c r="MN76" s="87"/>
      <c r="MO76" s="87"/>
      <c r="MP76" s="87"/>
      <c r="MQ76" s="87"/>
      <c r="MR76" s="87"/>
      <c r="MS76" s="87"/>
      <c r="MT76" s="87"/>
      <c r="MU76" s="87"/>
      <c r="MV76" s="87"/>
      <c r="MW76" s="87"/>
      <c r="MX76" s="87"/>
      <c r="MY76" s="87"/>
      <c r="MZ76" s="4"/>
      <c r="NA76" s="4"/>
      <c r="NB76" s="4"/>
      <c r="NC76" s="4"/>
      <c r="ND76" s="4"/>
      <c r="NE76" s="4"/>
      <c r="NF76" s="37"/>
      <c r="NG76" s="22"/>
      <c r="NH76" s="2"/>
      <c r="NI76" s="94"/>
      <c r="NJ76" s="95"/>
      <c r="NK76" s="95"/>
      <c r="NL76" s="95"/>
      <c r="NM76" s="95"/>
      <c r="NN76" s="95"/>
      <c r="NO76" s="95"/>
      <c r="NP76" s="95"/>
      <c r="NQ76" s="95"/>
      <c r="NR76" s="95"/>
      <c r="NS76" s="95"/>
      <c r="NT76" s="95"/>
      <c r="NU76" s="95"/>
      <c r="NV76" s="95"/>
      <c r="NW76" s="96"/>
    </row>
    <row r="77" spans="1:387" ht="13.5" customHeight="1" x14ac:dyDescent="0.15">
      <c r="A77" s="2"/>
      <c r="B77" s="21"/>
      <c r="C77" s="4"/>
      <c r="D77" s="4"/>
      <c r="E77" s="4"/>
      <c r="F77" s="4"/>
      <c r="I77" s="86" t="s">
        <v>27</v>
      </c>
      <c r="J77" s="86"/>
      <c r="K77" s="86"/>
      <c r="L77" s="86"/>
      <c r="M77" s="86"/>
      <c r="N77" s="86"/>
      <c r="O77" s="86"/>
      <c r="P77" s="86"/>
      <c r="Q77" s="86"/>
      <c r="R77" s="85" t="str">
        <f>データ!CX7</f>
        <v xml:space="preserve"> </v>
      </c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 t="str">
        <f>データ!CY7</f>
        <v xml:space="preserve"> </v>
      </c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 t="str">
        <f>データ!CZ7</f>
        <v xml:space="preserve"> </v>
      </c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 t="str">
        <f>データ!DA7</f>
        <v xml:space="preserve"> </v>
      </c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 t="str">
        <f>データ!DB7</f>
        <v xml:space="preserve"> </v>
      </c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36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0"/>
      <c r="FF77" s="100"/>
      <c r="FG77" s="100"/>
      <c r="FH77" s="100"/>
      <c r="FI77" s="100"/>
      <c r="FJ77" s="100"/>
      <c r="FK77" s="100"/>
      <c r="FL77" s="100"/>
      <c r="FM77" s="100"/>
      <c r="FN77" s="100"/>
      <c r="FO77" s="100"/>
      <c r="FP77" s="100"/>
      <c r="FQ77" s="100"/>
      <c r="FR77" s="100"/>
      <c r="FS77" s="100"/>
      <c r="FT77" s="100"/>
      <c r="FU77" s="100"/>
      <c r="FV77" s="100"/>
      <c r="FW77" s="100"/>
      <c r="FX77" s="100"/>
      <c r="FY77" s="100"/>
      <c r="FZ77" s="100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86" t="s">
        <v>27</v>
      </c>
      <c r="GL77" s="86"/>
      <c r="GM77" s="86"/>
      <c r="GN77" s="86"/>
      <c r="GO77" s="86"/>
      <c r="GP77" s="86"/>
      <c r="GQ77" s="86"/>
      <c r="GR77" s="86"/>
      <c r="GS77" s="86"/>
      <c r="GT77" s="85" t="str">
        <f>データ!DK7</f>
        <v xml:space="preserve"> </v>
      </c>
      <c r="GU77" s="85"/>
      <c r="GV77" s="85"/>
      <c r="GW77" s="85"/>
      <c r="GX77" s="85"/>
      <c r="GY77" s="85"/>
      <c r="GZ77" s="85"/>
      <c r="HA77" s="85"/>
      <c r="HB77" s="85"/>
      <c r="HC77" s="85"/>
      <c r="HD77" s="85"/>
      <c r="HE77" s="85"/>
      <c r="HF77" s="85"/>
      <c r="HG77" s="85"/>
      <c r="HH77" s="85" t="str">
        <f>データ!DL7</f>
        <v xml:space="preserve"> </v>
      </c>
      <c r="HI77" s="85"/>
      <c r="HJ77" s="85"/>
      <c r="HK77" s="85"/>
      <c r="HL77" s="85"/>
      <c r="HM77" s="85"/>
      <c r="HN77" s="85"/>
      <c r="HO77" s="85"/>
      <c r="HP77" s="85"/>
      <c r="HQ77" s="85"/>
      <c r="HR77" s="85"/>
      <c r="HS77" s="85"/>
      <c r="HT77" s="85"/>
      <c r="HU77" s="85"/>
      <c r="HV77" s="85" t="str">
        <f>データ!DM7</f>
        <v xml:space="preserve"> </v>
      </c>
      <c r="HW77" s="85"/>
      <c r="HX77" s="85"/>
      <c r="HY77" s="85"/>
      <c r="HZ77" s="85"/>
      <c r="IA77" s="85"/>
      <c r="IB77" s="85"/>
      <c r="IC77" s="85"/>
      <c r="ID77" s="85"/>
      <c r="IE77" s="85"/>
      <c r="IF77" s="85"/>
      <c r="IG77" s="85"/>
      <c r="IH77" s="85"/>
      <c r="II77" s="85"/>
      <c r="IJ77" s="85" t="str">
        <f>データ!DN7</f>
        <v xml:space="preserve"> </v>
      </c>
      <c r="IK77" s="85"/>
      <c r="IL77" s="85"/>
      <c r="IM77" s="85"/>
      <c r="IN77" s="85"/>
      <c r="IO77" s="85"/>
      <c r="IP77" s="85"/>
      <c r="IQ77" s="85"/>
      <c r="IR77" s="85"/>
      <c r="IS77" s="85"/>
      <c r="IT77" s="85"/>
      <c r="IU77" s="85"/>
      <c r="IV77" s="85"/>
      <c r="IW77" s="85"/>
      <c r="IX77" s="85" t="str">
        <f>データ!DO7</f>
        <v xml:space="preserve"> </v>
      </c>
      <c r="IY77" s="85"/>
      <c r="IZ77" s="85"/>
      <c r="JA77" s="85"/>
      <c r="JB77" s="85"/>
      <c r="JC77" s="85"/>
      <c r="JD77" s="85"/>
      <c r="JE77" s="85"/>
      <c r="JF77" s="85"/>
      <c r="JG77" s="85"/>
      <c r="JH77" s="85"/>
      <c r="JI77" s="85"/>
      <c r="JJ77" s="85"/>
      <c r="JK77" s="85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86" t="s">
        <v>27</v>
      </c>
      <c r="JZ77" s="86"/>
      <c r="KA77" s="86"/>
      <c r="KB77" s="86"/>
      <c r="KC77" s="86"/>
      <c r="KD77" s="86"/>
      <c r="KE77" s="86"/>
      <c r="KF77" s="86"/>
      <c r="KG77" s="86"/>
      <c r="KH77" s="84">
        <f>データ!DV7</f>
        <v>0</v>
      </c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>
        <f>データ!DW7</f>
        <v>0</v>
      </c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>
        <f>データ!DX7</f>
        <v>0</v>
      </c>
      <c r="LK77" s="84"/>
      <c r="LL77" s="84"/>
      <c r="LM77" s="84"/>
      <c r="LN77" s="84"/>
      <c r="LO77" s="84"/>
      <c r="LP77" s="84"/>
      <c r="LQ77" s="84"/>
      <c r="LR77" s="84"/>
      <c r="LS77" s="84"/>
      <c r="LT77" s="84"/>
      <c r="LU77" s="84"/>
      <c r="LV77" s="84"/>
      <c r="LW77" s="84"/>
      <c r="LX77" s="84">
        <f>データ!DY7</f>
        <v>0</v>
      </c>
      <c r="LY77" s="84"/>
      <c r="LZ77" s="84"/>
      <c r="MA77" s="84"/>
      <c r="MB77" s="84"/>
      <c r="MC77" s="84"/>
      <c r="MD77" s="84"/>
      <c r="ME77" s="84"/>
      <c r="MF77" s="84"/>
      <c r="MG77" s="84"/>
      <c r="MH77" s="84"/>
      <c r="MI77" s="84"/>
      <c r="MJ77" s="84"/>
      <c r="MK77" s="84"/>
      <c r="ML77" s="84">
        <f>データ!DZ7</f>
        <v>0</v>
      </c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4"/>
      <c r="NA77" s="4"/>
      <c r="NB77" s="4"/>
      <c r="NC77" s="4"/>
      <c r="ND77" s="4"/>
      <c r="NE77" s="4"/>
      <c r="NF77" s="37"/>
      <c r="NG77" s="22"/>
      <c r="NH77" s="2"/>
      <c r="NI77" s="94"/>
      <c r="NJ77" s="95"/>
      <c r="NK77" s="95"/>
      <c r="NL77" s="95"/>
      <c r="NM77" s="95"/>
      <c r="NN77" s="95"/>
      <c r="NO77" s="95"/>
      <c r="NP77" s="95"/>
      <c r="NQ77" s="95"/>
      <c r="NR77" s="95"/>
      <c r="NS77" s="95"/>
      <c r="NT77" s="95"/>
      <c r="NU77" s="95"/>
      <c r="NV77" s="95"/>
      <c r="NW77" s="96"/>
    </row>
    <row r="78" spans="1:387" ht="13.5" customHeight="1" x14ac:dyDescent="0.15">
      <c r="A78" s="2"/>
      <c r="B78" s="21"/>
      <c r="C78" s="4"/>
      <c r="D78" s="4"/>
      <c r="E78" s="4"/>
      <c r="F78" s="4"/>
      <c r="G78" s="4"/>
      <c r="H78" s="4"/>
      <c r="I78" s="86" t="s">
        <v>29</v>
      </c>
      <c r="J78" s="86"/>
      <c r="K78" s="86"/>
      <c r="L78" s="86"/>
      <c r="M78" s="86"/>
      <c r="N78" s="86"/>
      <c r="O78" s="86"/>
      <c r="P78" s="86"/>
      <c r="Q78" s="86"/>
      <c r="R78" s="85" t="str">
        <f>データ!DC7</f>
        <v xml:space="preserve"> </v>
      </c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 t="str">
        <f>データ!DD7</f>
        <v xml:space="preserve"> </v>
      </c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 t="str">
        <f>データ!DE7</f>
        <v xml:space="preserve"> </v>
      </c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 t="str">
        <f>データ!DF7</f>
        <v xml:space="preserve"> </v>
      </c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 t="str">
        <f>データ!DG7</f>
        <v xml:space="preserve"> </v>
      </c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36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0"/>
      <c r="FF78" s="100"/>
      <c r="FG78" s="100"/>
      <c r="FH78" s="100"/>
      <c r="FI78" s="100"/>
      <c r="FJ78" s="100"/>
      <c r="FK78" s="100"/>
      <c r="FL78" s="100"/>
      <c r="FM78" s="100"/>
      <c r="FN78" s="100"/>
      <c r="FO78" s="100"/>
      <c r="FP78" s="100"/>
      <c r="FQ78" s="100"/>
      <c r="FR78" s="100"/>
      <c r="FS78" s="100"/>
      <c r="FT78" s="100"/>
      <c r="FU78" s="100"/>
      <c r="FV78" s="100"/>
      <c r="FW78" s="100"/>
      <c r="FX78" s="100"/>
      <c r="FY78" s="100"/>
      <c r="FZ78" s="100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86" t="s">
        <v>29</v>
      </c>
      <c r="GL78" s="86"/>
      <c r="GM78" s="86"/>
      <c r="GN78" s="86"/>
      <c r="GO78" s="86"/>
      <c r="GP78" s="86"/>
      <c r="GQ78" s="86"/>
      <c r="GR78" s="86"/>
      <c r="GS78" s="86"/>
      <c r="GT78" s="85" t="str">
        <f>データ!DP7</f>
        <v xml:space="preserve"> </v>
      </c>
      <c r="GU78" s="85"/>
      <c r="GV78" s="85"/>
      <c r="GW78" s="85"/>
      <c r="GX78" s="85"/>
      <c r="GY78" s="85"/>
      <c r="GZ78" s="85"/>
      <c r="HA78" s="85"/>
      <c r="HB78" s="85"/>
      <c r="HC78" s="85"/>
      <c r="HD78" s="85"/>
      <c r="HE78" s="85"/>
      <c r="HF78" s="85"/>
      <c r="HG78" s="85"/>
      <c r="HH78" s="85" t="str">
        <f>データ!DQ7</f>
        <v xml:space="preserve"> </v>
      </c>
      <c r="HI78" s="85"/>
      <c r="HJ78" s="85"/>
      <c r="HK78" s="85"/>
      <c r="HL78" s="85"/>
      <c r="HM78" s="85"/>
      <c r="HN78" s="85"/>
      <c r="HO78" s="85"/>
      <c r="HP78" s="85"/>
      <c r="HQ78" s="85"/>
      <c r="HR78" s="85"/>
      <c r="HS78" s="85"/>
      <c r="HT78" s="85"/>
      <c r="HU78" s="85"/>
      <c r="HV78" s="85" t="str">
        <f>データ!DR7</f>
        <v xml:space="preserve"> </v>
      </c>
      <c r="HW78" s="85"/>
      <c r="HX78" s="85"/>
      <c r="HY78" s="85"/>
      <c r="HZ78" s="85"/>
      <c r="IA78" s="85"/>
      <c r="IB78" s="85"/>
      <c r="IC78" s="85"/>
      <c r="ID78" s="85"/>
      <c r="IE78" s="85"/>
      <c r="IF78" s="85"/>
      <c r="IG78" s="85"/>
      <c r="IH78" s="85"/>
      <c r="II78" s="85"/>
      <c r="IJ78" s="85" t="str">
        <f>データ!DS7</f>
        <v xml:space="preserve"> </v>
      </c>
      <c r="IK78" s="85"/>
      <c r="IL78" s="85"/>
      <c r="IM78" s="85"/>
      <c r="IN78" s="85"/>
      <c r="IO78" s="85"/>
      <c r="IP78" s="85"/>
      <c r="IQ78" s="85"/>
      <c r="IR78" s="85"/>
      <c r="IS78" s="85"/>
      <c r="IT78" s="85"/>
      <c r="IU78" s="85"/>
      <c r="IV78" s="85"/>
      <c r="IW78" s="85"/>
      <c r="IX78" s="85" t="str">
        <f>データ!DT7</f>
        <v xml:space="preserve"> </v>
      </c>
      <c r="IY78" s="85"/>
      <c r="IZ78" s="85"/>
      <c r="JA78" s="85"/>
      <c r="JB78" s="85"/>
      <c r="JC78" s="85"/>
      <c r="JD78" s="85"/>
      <c r="JE78" s="85"/>
      <c r="JF78" s="85"/>
      <c r="JG78" s="85"/>
      <c r="JH78" s="85"/>
      <c r="JI78" s="85"/>
      <c r="JJ78" s="85"/>
      <c r="JK78" s="85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86" t="s">
        <v>29</v>
      </c>
      <c r="JZ78" s="86"/>
      <c r="KA78" s="86"/>
      <c r="KB78" s="86"/>
      <c r="KC78" s="86"/>
      <c r="KD78" s="86"/>
      <c r="KE78" s="86"/>
      <c r="KF78" s="86"/>
      <c r="KG78" s="86"/>
      <c r="KH78" s="84">
        <f>データ!EA7</f>
        <v>34.1</v>
      </c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データ!EB7</f>
        <v>20.3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>
        <f>データ!EC7</f>
        <v>44.7</v>
      </c>
      <c r="LK78" s="84"/>
      <c r="LL78" s="84"/>
      <c r="LM78" s="84"/>
      <c r="LN78" s="84"/>
      <c r="LO78" s="84"/>
      <c r="LP78" s="84"/>
      <c r="LQ78" s="84"/>
      <c r="LR78" s="84"/>
      <c r="LS78" s="84"/>
      <c r="LT78" s="84"/>
      <c r="LU78" s="84"/>
      <c r="LV78" s="84"/>
      <c r="LW78" s="84"/>
      <c r="LX78" s="84">
        <f>データ!ED7</f>
        <v>33.299999999999997</v>
      </c>
      <c r="LY78" s="84"/>
      <c r="LZ78" s="84"/>
      <c r="MA78" s="84"/>
      <c r="MB78" s="84"/>
      <c r="MC78" s="84"/>
      <c r="MD78" s="84"/>
      <c r="ME78" s="84"/>
      <c r="MF78" s="84"/>
      <c r="MG78" s="84"/>
      <c r="MH78" s="84"/>
      <c r="MI78" s="84"/>
      <c r="MJ78" s="84"/>
      <c r="MK78" s="84"/>
      <c r="ML78" s="84">
        <f>データ!EE7</f>
        <v>38.5</v>
      </c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4"/>
      <c r="NA78" s="4"/>
      <c r="NB78" s="4"/>
      <c r="NC78" s="4"/>
      <c r="ND78" s="4"/>
      <c r="NE78" s="4"/>
      <c r="NF78" s="37"/>
      <c r="NG78" s="22"/>
      <c r="NH78" s="2"/>
      <c r="NI78" s="94"/>
      <c r="NJ78" s="95"/>
      <c r="NK78" s="95"/>
      <c r="NL78" s="95"/>
      <c r="NM78" s="95"/>
      <c r="NN78" s="95"/>
      <c r="NO78" s="95"/>
      <c r="NP78" s="95"/>
      <c r="NQ78" s="95"/>
      <c r="NR78" s="95"/>
      <c r="NS78" s="95"/>
      <c r="NT78" s="95"/>
      <c r="NU78" s="95"/>
      <c r="NV78" s="95"/>
      <c r="NW78" s="96"/>
    </row>
    <row r="79" spans="1:387" ht="13.5" customHeight="1" x14ac:dyDescent="0.15">
      <c r="A79" s="2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0"/>
      <c r="EE79" s="100"/>
      <c r="EF79" s="100"/>
      <c r="EG79" s="100"/>
      <c r="EH79" s="100"/>
      <c r="EI79" s="100"/>
      <c r="EJ79" s="100"/>
      <c r="EK79" s="100"/>
      <c r="EL79" s="100"/>
      <c r="EM79" s="100"/>
      <c r="EN79" s="100"/>
      <c r="EO79" s="100"/>
      <c r="EP79" s="100"/>
      <c r="EQ79" s="100"/>
      <c r="ER79" s="100"/>
      <c r="ES79" s="100"/>
      <c r="ET79" s="100"/>
      <c r="EU79" s="100"/>
      <c r="EV79" s="100"/>
      <c r="EW79" s="100"/>
      <c r="EX79" s="100"/>
      <c r="EY79" s="100"/>
      <c r="EZ79" s="100"/>
      <c r="FA79" s="100"/>
      <c r="FB79" s="100"/>
      <c r="FC79" s="100"/>
      <c r="FD79" s="100"/>
      <c r="FE79" s="100"/>
      <c r="FF79" s="100"/>
      <c r="FG79" s="100"/>
      <c r="FH79" s="100"/>
      <c r="FI79" s="100"/>
      <c r="FJ79" s="100"/>
      <c r="FK79" s="100"/>
      <c r="FL79" s="100"/>
      <c r="FM79" s="100"/>
      <c r="FN79" s="100"/>
      <c r="FO79" s="100"/>
      <c r="FP79" s="100"/>
      <c r="FQ79" s="100"/>
      <c r="FR79" s="100"/>
      <c r="FS79" s="100"/>
      <c r="FT79" s="100"/>
      <c r="FU79" s="100"/>
      <c r="FV79" s="100"/>
      <c r="FW79" s="100"/>
      <c r="FX79" s="100"/>
      <c r="FY79" s="100"/>
      <c r="FZ79" s="100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7"/>
      <c r="NG79" s="22"/>
      <c r="NH79" s="2"/>
      <c r="NI79" s="94"/>
      <c r="NJ79" s="95"/>
      <c r="NK79" s="95"/>
      <c r="NL79" s="95"/>
      <c r="NM79" s="95"/>
      <c r="NN79" s="95"/>
      <c r="NO79" s="95"/>
      <c r="NP79" s="95"/>
      <c r="NQ79" s="95"/>
      <c r="NR79" s="95"/>
      <c r="NS79" s="95"/>
      <c r="NT79" s="95"/>
      <c r="NU79" s="95"/>
      <c r="NV79" s="95"/>
      <c r="NW79" s="96"/>
    </row>
    <row r="80" spans="1:387" ht="13.5" customHeight="1" x14ac:dyDescent="0.15">
      <c r="A80" s="2"/>
      <c r="B80" s="21"/>
      <c r="C80" s="23"/>
      <c r="D80" s="4"/>
      <c r="E80" s="4"/>
      <c r="F80" s="4"/>
      <c r="G80" s="4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4"/>
      <c r="JP80" s="4"/>
      <c r="JQ80" s="4"/>
      <c r="JR80" s="4"/>
      <c r="JS80" s="4"/>
      <c r="JT80" s="4"/>
      <c r="JU80" s="4"/>
      <c r="JV80" s="4"/>
      <c r="JW80" s="4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  <c r="ME80" s="23"/>
      <c r="MF80" s="23"/>
      <c r="MG80" s="23"/>
      <c r="MH80" s="23"/>
      <c r="MI80" s="23"/>
      <c r="MJ80" s="23"/>
      <c r="MK80" s="23"/>
      <c r="ML80" s="23"/>
      <c r="MM80" s="23"/>
      <c r="MN80" s="23"/>
      <c r="MO80" s="23"/>
      <c r="MP80" s="23"/>
      <c r="MQ80" s="23"/>
      <c r="MR80" s="23"/>
      <c r="MS80" s="23"/>
      <c r="MT80" s="23"/>
      <c r="MU80" s="23"/>
      <c r="MV80" s="23"/>
      <c r="MW80" s="23"/>
      <c r="MX80" s="23"/>
      <c r="MY80" s="23"/>
      <c r="MZ80" s="23"/>
      <c r="NA80" s="23"/>
      <c r="NB80" s="23"/>
      <c r="NC80" s="23"/>
      <c r="ND80" s="23"/>
      <c r="NE80" s="23"/>
      <c r="NF80" s="23"/>
      <c r="NG80" s="22"/>
      <c r="NH80" s="2"/>
      <c r="NI80" s="94"/>
      <c r="NJ80" s="95"/>
      <c r="NK80" s="95"/>
      <c r="NL80" s="95"/>
      <c r="NM80" s="95"/>
      <c r="NN80" s="95"/>
      <c r="NO80" s="95"/>
      <c r="NP80" s="95"/>
      <c r="NQ80" s="95"/>
      <c r="NR80" s="95"/>
      <c r="NS80" s="95"/>
      <c r="NT80" s="95"/>
      <c r="NU80" s="95"/>
      <c r="NV80" s="95"/>
      <c r="NW80" s="96"/>
    </row>
    <row r="81" spans="1:387" ht="13.5" customHeight="1" x14ac:dyDescent="0.15">
      <c r="A81" s="2"/>
      <c r="B81" s="21"/>
      <c r="C81" s="23"/>
      <c r="D81" s="4"/>
      <c r="E81" s="4"/>
      <c r="F81" s="4"/>
      <c r="G81" s="4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4"/>
      <c r="JP81" s="4"/>
      <c r="JQ81" s="4"/>
      <c r="JR81" s="4"/>
      <c r="JS81" s="4"/>
      <c r="JT81" s="4"/>
      <c r="JU81" s="4"/>
      <c r="JV81" s="4"/>
      <c r="JW81" s="4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N81" s="23"/>
      <c r="MO81" s="23"/>
      <c r="MP81" s="23"/>
      <c r="MQ81" s="23"/>
      <c r="MR81" s="23"/>
      <c r="MS81" s="23"/>
      <c r="MT81" s="23"/>
      <c r="MU81" s="23"/>
      <c r="MV81" s="23"/>
      <c r="MW81" s="23"/>
      <c r="MX81" s="23"/>
      <c r="MY81" s="23"/>
      <c r="MZ81" s="23"/>
      <c r="NA81" s="23"/>
      <c r="NB81" s="23"/>
      <c r="NC81" s="23"/>
      <c r="ND81" s="23"/>
      <c r="NE81" s="23"/>
      <c r="NF81" s="23"/>
      <c r="NG81" s="22"/>
      <c r="NH81" s="2"/>
      <c r="NI81" s="94"/>
      <c r="NJ81" s="95"/>
      <c r="NK81" s="95"/>
      <c r="NL81" s="95"/>
      <c r="NM81" s="95"/>
      <c r="NN81" s="95"/>
      <c r="NO81" s="95"/>
      <c r="NP81" s="95"/>
      <c r="NQ81" s="95"/>
      <c r="NR81" s="95"/>
      <c r="NS81" s="95"/>
      <c r="NT81" s="95"/>
      <c r="NU81" s="95"/>
      <c r="NV81" s="95"/>
      <c r="NW81" s="96"/>
    </row>
    <row r="82" spans="1:387" ht="13.5" customHeight="1" x14ac:dyDescent="0.15">
      <c r="A82" s="2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1"/>
      <c r="NH82" s="2"/>
      <c r="NI82" s="97"/>
      <c r="NJ82" s="98"/>
      <c r="NK82" s="98"/>
      <c r="NL82" s="98"/>
      <c r="NM82" s="98"/>
      <c r="NN82" s="98"/>
      <c r="NO82" s="98"/>
      <c r="NP82" s="98"/>
      <c r="NQ82" s="98"/>
      <c r="NR82" s="98"/>
      <c r="NS82" s="98"/>
      <c r="NT82" s="98"/>
      <c r="NU82" s="98"/>
      <c r="NV82" s="98"/>
      <c r="NW82" s="99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8" t="s">
        <v>35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</row>
    <row r="87" spans="1:387" hidden="1" x14ac:dyDescent="0.15">
      <c r="B87" s="38" t="s">
        <v>36</v>
      </c>
      <c r="C87" s="39" t="s">
        <v>37</v>
      </c>
      <c r="D87" s="39" t="s">
        <v>38</v>
      </c>
      <c r="E87" s="39" t="s">
        <v>39</v>
      </c>
      <c r="F87" s="39" t="s">
        <v>40</v>
      </c>
      <c r="G87" s="39" t="s">
        <v>41</v>
      </c>
      <c r="H87" s="39" t="s">
        <v>42</v>
      </c>
      <c r="I87" s="39" t="s">
        <v>43</v>
      </c>
      <c r="J87" s="39" t="s">
        <v>44</v>
      </c>
      <c r="K87" s="39" t="s">
        <v>45</v>
      </c>
      <c r="L87" s="39" t="s">
        <v>46</v>
      </c>
      <c r="M87" s="39" t="s">
        <v>47</v>
      </c>
      <c r="N87" s="39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</row>
    <row r="88" spans="1:387" hidden="1" x14ac:dyDescent="0.15">
      <c r="B88" s="38" t="str">
        <f>データ!AI6</f>
        <v>【112.0】</v>
      </c>
      <c r="C88" s="39" t="str">
        <f>データ!AT6</f>
        <v>【19.5】</v>
      </c>
      <c r="D88" s="39" t="str">
        <f>データ!BE6</f>
        <v>【4,220】</v>
      </c>
      <c r="E88" s="39" t="str">
        <f>データ!BP6</f>
        <v>【22.1】</v>
      </c>
      <c r="F88" s="39" t="str">
        <f>データ!CA6</f>
        <v>【32.5】</v>
      </c>
      <c r="G88" s="39" t="str">
        <f>データ!CL6</f>
        <v>【△106.0】</v>
      </c>
      <c r="H88" s="39" t="str">
        <f>データ!CW6</f>
        <v>【△5,790】</v>
      </c>
      <c r="I88" s="39" t="str">
        <f>データ!DH6</f>
        <v xml:space="preserve"> </v>
      </c>
      <c r="J88" s="39" t="s">
        <v>48</v>
      </c>
      <c r="K88" s="39" t="s">
        <v>48</v>
      </c>
      <c r="L88" s="39" t="str">
        <f>データ!DU6</f>
        <v xml:space="preserve"> </v>
      </c>
      <c r="M88" s="39" t="str">
        <f>データ!EF6</f>
        <v>【167.7】</v>
      </c>
      <c r="N88" s="39" t="str">
        <f>データ!EF6</f>
        <v>【167.7】</v>
      </c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</row>
  </sheetData>
  <sheetProtection algorithmName="SHA-512" hashValue="GUx8he/rKSZkSWh4lOPDS6No6/ojcMomw40cboZPbYLvWI41+1p/9ni0YFzudlew67R5aVH23XVjnNjNQDSADQ==" saltValue="gW9/7LQ4FvyAonbAUTSr3w==" spinCount="100000" sheet="1" objects="1" scenarios="1" formatCells="0" formatColumns="0" formatRows="0"/>
  <mergeCells count="221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EV30:FI30"/>
    <mergeCell ref="FJ30:FW30"/>
    <mergeCell ref="GT30:HG30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IJ32:IW32"/>
    <mergeCell ref="IX32:JK32"/>
    <mergeCell ref="NI32:NW47"/>
    <mergeCell ref="NI48:NW48"/>
    <mergeCell ref="NI49:NW64"/>
    <mergeCell ref="HV52:II52"/>
    <mergeCell ref="IJ52:IW52"/>
    <mergeCell ref="IX52:JK52"/>
    <mergeCell ref="KH52:KU52"/>
    <mergeCell ref="ML52:MY52"/>
    <mergeCell ref="ML53:MY53"/>
    <mergeCell ref="JY54:KG54"/>
    <mergeCell ref="KH54:KU54"/>
    <mergeCell ref="KV54:LI54"/>
    <mergeCell ref="LJ54:LW54"/>
    <mergeCell ref="LX54:MK54"/>
    <mergeCell ref="ML54:MY54"/>
    <mergeCell ref="DT52:EG52"/>
    <mergeCell ref="EH52:EU52"/>
    <mergeCell ref="EV52:FI52"/>
    <mergeCell ref="CW53:DE53"/>
    <mergeCell ref="DF53:DS53"/>
    <mergeCell ref="DT53:EG53"/>
    <mergeCell ref="EH53:EU53"/>
    <mergeCell ref="EV53:FI53"/>
    <mergeCell ref="HV32:II32"/>
    <mergeCell ref="EH32:EU32"/>
    <mergeCell ref="EV32:FI32"/>
    <mergeCell ref="FJ32:FW32"/>
    <mergeCell ref="GK32:GS32"/>
    <mergeCell ref="GT32:HG32"/>
    <mergeCell ref="HH32:HU32"/>
    <mergeCell ref="R52:AE52"/>
    <mergeCell ref="AF52:AS52"/>
    <mergeCell ref="AT52:BG52"/>
    <mergeCell ref="BH52:BU52"/>
    <mergeCell ref="BV52:CI52"/>
    <mergeCell ref="DF52:DS52"/>
    <mergeCell ref="I53:Q53"/>
    <mergeCell ref="R53:AE53"/>
    <mergeCell ref="AF53:AS53"/>
    <mergeCell ref="AT53:BG53"/>
    <mergeCell ref="BH53:BU53"/>
    <mergeCell ref="BV53:CI53"/>
    <mergeCell ref="FJ53:FW53"/>
    <mergeCell ref="KV52:LI52"/>
    <mergeCell ref="LJ52:LW52"/>
    <mergeCell ref="LX52:MK52"/>
    <mergeCell ref="JY53:KG53"/>
    <mergeCell ref="KH53:KU53"/>
    <mergeCell ref="KV53:LI53"/>
    <mergeCell ref="LJ53:LW53"/>
    <mergeCell ref="LX53:MK53"/>
    <mergeCell ref="GK53:GS53"/>
    <mergeCell ref="GT53:HG53"/>
    <mergeCell ref="HH53:HU53"/>
    <mergeCell ref="HV53:II53"/>
    <mergeCell ref="IJ53:IW53"/>
    <mergeCell ref="IX53:JK53"/>
    <mergeCell ref="FJ52:FW52"/>
    <mergeCell ref="GT52:HG52"/>
    <mergeCell ref="HH52:HU52"/>
    <mergeCell ref="CW54:DE54"/>
    <mergeCell ref="DF54:DS54"/>
    <mergeCell ref="DT54:EG54"/>
    <mergeCell ref="EH54:EU54"/>
    <mergeCell ref="EV54:FI54"/>
    <mergeCell ref="FJ54:FW54"/>
    <mergeCell ref="I54:Q54"/>
    <mergeCell ref="R54:AE54"/>
    <mergeCell ref="AF54:AS54"/>
    <mergeCell ref="AT54:BG54"/>
    <mergeCell ref="BH54:BU54"/>
    <mergeCell ref="BV54:CI54"/>
    <mergeCell ref="GK54:GS54"/>
    <mergeCell ref="GT54:HG54"/>
    <mergeCell ref="HH54:HU54"/>
    <mergeCell ref="HV54:II54"/>
    <mergeCell ref="IJ54:IW54"/>
    <mergeCell ref="IX54:JK54"/>
    <mergeCell ref="H60:NA61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IX76:JK76"/>
    <mergeCell ref="KH76:KU76"/>
    <mergeCell ref="KV76:LI76"/>
    <mergeCell ref="LJ76:LW76"/>
    <mergeCell ref="LX76:MK76"/>
    <mergeCell ref="ML76:MY76"/>
    <mergeCell ref="BV76:CI76"/>
    <mergeCell ref="CU76:FZ79"/>
    <mergeCell ref="AF77:AS77"/>
    <mergeCell ref="AT77:BG77"/>
    <mergeCell ref="BH77:BU77"/>
    <mergeCell ref="BV77:CI77"/>
    <mergeCell ref="KV78:LI78"/>
    <mergeCell ref="LJ78:LW78"/>
    <mergeCell ref="LX78:MK78"/>
    <mergeCell ref="GT76:HG76"/>
    <mergeCell ref="HH76:HU76"/>
    <mergeCell ref="HV76:II76"/>
    <mergeCell ref="IJ76:IW76"/>
    <mergeCell ref="GK77:GS77"/>
    <mergeCell ref="GT77:HG77"/>
    <mergeCell ref="HH77:HU77"/>
    <mergeCell ref="HV77:II77"/>
    <mergeCell ref="LX77:MK77"/>
    <mergeCell ref="ML78:MY78"/>
    <mergeCell ref="HH78:HU78"/>
    <mergeCell ref="HV78:II78"/>
    <mergeCell ref="IJ78:IW78"/>
    <mergeCell ref="IX78:JK78"/>
    <mergeCell ref="JY78:KG78"/>
    <mergeCell ref="KH78:KU78"/>
    <mergeCell ref="ML77:MY77"/>
    <mergeCell ref="I78:Q78"/>
    <mergeCell ref="R78:AE78"/>
    <mergeCell ref="AF78:AS78"/>
    <mergeCell ref="AT78:BG78"/>
    <mergeCell ref="BH78:BU78"/>
    <mergeCell ref="BV78:CI78"/>
    <mergeCell ref="GK78:GS78"/>
    <mergeCell ref="GT78:HG78"/>
    <mergeCell ref="IJ77:IW77"/>
    <mergeCell ref="IX77:JK77"/>
    <mergeCell ref="JY77:KG77"/>
    <mergeCell ref="KH77:KU77"/>
    <mergeCell ref="KV77:LI77"/>
    <mergeCell ref="LJ77:LW77"/>
    <mergeCell ref="I77:Q77"/>
    <mergeCell ref="R77:AE7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49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>
        <v>1</v>
      </c>
      <c r="DT1" s="41">
        <v>1</v>
      </c>
      <c r="DU1" s="41"/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>
        <v>1</v>
      </c>
      <c r="EE1" s="41">
        <v>1</v>
      </c>
      <c r="EF1" s="41"/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>
        <v>1</v>
      </c>
      <c r="EP1" s="41">
        <v>1</v>
      </c>
    </row>
    <row r="2" spans="1:146" x14ac:dyDescent="0.15">
      <c r="A2" s="42" t="s">
        <v>50</v>
      </c>
      <c r="B2" s="42">
        <f>COLUMN()-1</f>
        <v>1</v>
      </c>
      <c r="C2" s="42">
        <f t="shared" ref="C2:DU2" si="0">COLUMN()-1</f>
        <v>2</v>
      </c>
      <c r="D2" s="42">
        <f t="shared" si="0"/>
        <v>3</v>
      </c>
      <c r="E2" s="42">
        <f t="shared" si="0"/>
        <v>4</v>
      </c>
      <c r="F2" s="42">
        <f t="shared" si="0"/>
        <v>5</v>
      </c>
      <c r="G2" s="42">
        <f t="shared" si="0"/>
        <v>6</v>
      </c>
      <c r="H2" s="42">
        <f t="shared" si="0"/>
        <v>7</v>
      </c>
      <c r="I2" s="42">
        <f t="shared" si="0"/>
        <v>8</v>
      </c>
      <c r="J2" s="42">
        <f t="shared" si="0"/>
        <v>9</v>
      </c>
      <c r="K2" s="42">
        <f t="shared" si="0"/>
        <v>10</v>
      </c>
      <c r="L2" s="42">
        <f t="shared" si="0"/>
        <v>11</v>
      </c>
      <c r="M2" s="42">
        <f t="shared" si="0"/>
        <v>12</v>
      </c>
      <c r="N2" s="42">
        <f t="shared" si="0"/>
        <v>13</v>
      </c>
      <c r="O2" s="42">
        <f t="shared" si="0"/>
        <v>14</v>
      </c>
      <c r="P2" s="42">
        <f t="shared" si="0"/>
        <v>15</v>
      </c>
      <c r="Q2" s="42">
        <f t="shared" si="0"/>
        <v>16</v>
      </c>
      <c r="R2" s="42">
        <f t="shared" si="0"/>
        <v>17</v>
      </c>
      <c r="S2" s="42">
        <f t="shared" si="0"/>
        <v>18</v>
      </c>
      <c r="T2" s="42">
        <f t="shared" si="0"/>
        <v>19</v>
      </c>
      <c r="U2" s="42">
        <f t="shared" si="0"/>
        <v>20</v>
      </c>
      <c r="V2" s="42">
        <f t="shared" si="0"/>
        <v>21</v>
      </c>
      <c r="W2" s="42">
        <f t="shared" si="0"/>
        <v>22</v>
      </c>
      <c r="X2" s="42">
        <f t="shared" si="0"/>
        <v>23</v>
      </c>
      <c r="Y2" s="42">
        <f t="shared" si="0"/>
        <v>24</v>
      </c>
      <c r="Z2" s="42">
        <f t="shared" si="0"/>
        <v>25</v>
      </c>
      <c r="AA2" s="42">
        <f t="shared" si="0"/>
        <v>26</v>
      </c>
      <c r="AB2" s="42">
        <f t="shared" si="0"/>
        <v>27</v>
      </c>
      <c r="AC2" s="42">
        <f t="shared" si="0"/>
        <v>28</v>
      </c>
      <c r="AD2" s="42">
        <f t="shared" si="0"/>
        <v>29</v>
      </c>
      <c r="AE2" s="42">
        <f t="shared" si="0"/>
        <v>30</v>
      </c>
      <c r="AF2" s="42">
        <f t="shared" si="0"/>
        <v>31</v>
      </c>
      <c r="AG2" s="42">
        <f t="shared" si="0"/>
        <v>32</v>
      </c>
      <c r="AH2" s="42">
        <f t="shared" si="0"/>
        <v>33</v>
      </c>
      <c r="AI2" s="42">
        <f t="shared" si="0"/>
        <v>34</v>
      </c>
      <c r="AJ2" s="42">
        <f t="shared" si="0"/>
        <v>35</v>
      </c>
      <c r="AK2" s="42">
        <f t="shared" si="0"/>
        <v>36</v>
      </c>
      <c r="AL2" s="42">
        <f t="shared" si="0"/>
        <v>37</v>
      </c>
      <c r="AM2" s="42">
        <f t="shared" si="0"/>
        <v>38</v>
      </c>
      <c r="AN2" s="42">
        <f t="shared" si="0"/>
        <v>39</v>
      </c>
      <c r="AO2" s="42">
        <f t="shared" si="0"/>
        <v>40</v>
      </c>
      <c r="AP2" s="42">
        <f t="shared" si="0"/>
        <v>41</v>
      </c>
      <c r="AQ2" s="42">
        <f t="shared" si="0"/>
        <v>42</v>
      </c>
      <c r="AR2" s="42">
        <f t="shared" si="0"/>
        <v>43</v>
      </c>
      <c r="AS2" s="42">
        <f t="shared" si="0"/>
        <v>44</v>
      </c>
      <c r="AT2" s="42">
        <f t="shared" si="0"/>
        <v>45</v>
      </c>
      <c r="AU2" s="42">
        <f t="shared" si="0"/>
        <v>46</v>
      </c>
      <c r="AV2" s="42">
        <f t="shared" si="0"/>
        <v>47</v>
      </c>
      <c r="AW2" s="42">
        <f t="shared" si="0"/>
        <v>48</v>
      </c>
      <c r="AX2" s="42">
        <f t="shared" si="0"/>
        <v>49</v>
      </c>
      <c r="AY2" s="42">
        <f t="shared" si="0"/>
        <v>50</v>
      </c>
      <c r="AZ2" s="42">
        <f t="shared" si="0"/>
        <v>51</v>
      </c>
      <c r="BA2" s="42">
        <f t="shared" si="0"/>
        <v>52</v>
      </c>
      <c r="BB2" s="42">
        <f t="shared" si="0"/>
        <v>53</v>
      </c>
      <c r="BC2" s="42">
        <f t="shared" si="0"/>
        <v>54</v>
      </c>
      <c r="BD2" s="42">
        <f t="shared" si="0"/>
        <v>55</v>
      </c>
      <c r="BE2" s="42">
        <f t="shared" si="0"/>
        <v>56</v>
      </c>
      <c r="BF2" s="42">
        <f t="shared" si="0"/>
        <v>57</v>
      </c>
      <c r="BG2" s="42">
        <f t="shared" si="0"/>
        <v>58</v>
      </c>
      <c r="BH2" s="42">
        <f t="shared" si="0"/>
        <v>59</v>
      </c>
      <c r="BI2" s="42">
        <f t="shared" si="0"/>
        <v>60</v>
      </c>
      <c r="BJ2" s="42">
        <f t="shared" si="0"/>
        <v>61</v>
      </c>
      <c r="BK2" s="42">
        <f t="shared" si="0"/>
        <v>62</v>
      </c>
      <c r="BL2" s="42">
        <f t="shared" si="0"/>
        <v>63</v>
      </c>
      <c r="BM2" s="42">
        <f t="shared" si="0"/>
        <v>64</v>
      </c>
      <c r="BN2" s="42">
        <f t="shared" si="0"/>
        <v>65</v>
      </c>
      <c r="BO2" s="42">
        <f t="shared" si="0"/>
        <v>66</v>
      </c>
      <c r="BP2" s="42">
        <f t="shared" si="0"/>
        <v>67</v>
      </c>
      <c r="BQ2" s="42">
        <f t="shared" si="0"/>
        <v>68</v>
      </c>
      <c r="BR2" s="42">
        <f t="shared" si="0"/>
        <v>69</v>
      </c>
      <c r="BS2" s="42">
        <f t="shared" si="0"/>
        <v>70</v>
      </c>
      <c r="BT2" s="42">
        <f t="shared" si="0"/>
        <v>71</v>
      </c>
      <c r="BU2" s="42">
        <f t="shared" si="0"/>
        <v>72</v>
      </c>
      <c r="BV2" s="42">
        <f t="shared" si="0"/>
        <v>73</v>
      </c>
      <c r="BW2" s="42">
        <f t="shared" si="0"/>
        <v>74</v>
      </c>
      <c r="BX2" s="42">
        <f t="shared" si="0"/>
        <v>75</v>
      </c>
      <c r="BY2" s="42">
        <f t="shared" si="0"/>
        <v>76</v>
      </c>
      <c r="BZ2" s="42">
        <f t="shared" si="0"/>
        <v>77</v>
      </c>
      <c r="CA2" s="42">
        <f t="shared" si="0"/>
        <v>78</v>
      </c>
      <c r="CB2" s="42">
        <f t="shared" si="0"/>
        <v>79</v>
      </c>
      <c r="CC2" s="42">
        <f t="shared" si="0"/>
        <v>80</v>
      </c>
      <c r="CD2" s="42">
        <f t="shared" si="0"/>
        <v>81</v>
      </c>
      <c r="CE2" s="42">
        <f t="shared" si="0"/>
        <v>82</v>
      </c>
      <c r="CF2" s="42">
        <f t="shared" si="0"/>
        <v>83</v>
      </c>
      <c r="CG2" s="42">
        <f t="shared" si="0"/>
        <v>84</v>
      </c>
      <c r="CH2" s="42">
        <f t="shared" si="0"/>
        <v>85</v>
      </c>
      <c r="CI2" s="42">
        <f t="shared" si="0"/>
        <v>86</v>
      </c>
      <c r="CJ2" s="42">
        <f t="shared" si="0"/>
        <v>87</v>
      </c>
      <c r="CK2" s="42">
        <f t="shared" si="0"/>
        <v>88</v>
      </c>
      <c r="CL2" s="42">
        <f t="shared" si="0"/>
        <v>89</v>
      </c>
      <c r="CM2" s="42">
        <f t="shared" si="0"/>
        <v>90</v>
      </c>
      <c r="CN2" s="42">
        <f t="shared" si="0"/>
        <v>91</v>
      </c>
      <c r="CO2" s="42">
        <f t="shared" si="0"/>
        <v>92</v>
      </c>
      <c r="CP2" s="42">
        <f t="shared" si="0"/>
        <v>93</v>
      </c>
      <c r="CQ2" s="42">
        <f t="shared" si="0"/>
        <v>94</v>
      </c>
      <c r="CR2" s="42">
        <f t="shared" si="0"/>
        <v>95</v>
      </c>
      <c r="CS2" s="42">
        <f t="shared" si="0"/>
        <v>96</v>
      </c>
      <c r="CT2" s="42">
        <f t="shared" si="0"/>
        <v>97</v>
      </c>
      <c r="CU2" s="42">
        <f t="shared" si="0"/>
        <v>98</v>
      </c>
      <c r="CV2" s="42">
        <f t="shared" si="0"/>
        <v>99</v>
      </c>
      <c r="CW2" s="42">
        <f t="shared" si="0"/>
        <v>100</v>
      </c>
      <c r="CX2" s="42">
        <f t="shared" si="0"/>
        <v>101</v>
      </c>
      <c r="CY2" s="42">
        <f t="shared" si="0"/>
        <v>102</v>
      </c>
      <c r="CZ2" s="42">
        <f t="shared" si="0"/>
        <v>103</v>
      </c>
      <c r="DA2" s="42">
        <f t="shared" si="0"/>
        <v>104</v>
      </c>
      <c r="DB2" s="42">
        <f t="shared" si="0"/>
        <v>105</v>
      </c>
      <c r="DC2" s="42">
        <f t="shared" si="0"/>
        <v>106</v>
      </c>
      <c r="DD2" s="42">
        <f t="shared" si="0"/>
        <v>107</v>
      </c>
      <c r="DE2" s="42">
        <f t="shared" si="0"/>
        <v>108</v>
      </c>
      <c r="DF2" s="42">
        <f t="shared" si="0"/>
        <v>109</v>
      </c>
      <c r="DG2" s="42">
        <f t="shared" si="0"/>
        <v>110</v>
      </c>
      <c r="DH2" s="42">
        <f t="shared" si="0"/>
        <v>111</v>
      </c>
      <c r="DI2" s="42">
        <f t="shared" si="0"/>
        <v>112</v>
      </c>
      <c r="DJ2" s="42">
        <f t="shared" si="0"/>
        <v>113</v>
      </c>
      <c r="DK2" s="42">
        <f t="shared" si="0"/>
        <v>114</v>
      </c>
      <c r="DL2" s="42">
        <f t="shared" si="0"/>
        <v>115</v>
      </c>
      <c r="DM2" s="42">
        <f t="shared" si="0"/>
        <v>116</v>
      </c>
      <c r="DN2" s="42">
        <f t="shared" si="0"/>
        <v>117</v>
      </c>
      <c r="DO2" s="42">
        <f t="shared" si="0"/>
        <v>118</v>
      </c>
      <c r="DP2" s="42">
        <f t="shared" si="0"/>
        <v>119</v>
      </c>
      <c r="DQ2" s="42">
        <f t="shared" si="0"/>
        <v>120</v>
      </c>
      <c r="DR2" s="42">
        <f t="shared" si="0"/>
        <v>121</v>
      </c>
      <c r="DS2" s="42">
        <f t="shared" si="0"/>
        <v>122</v>
      </c>
      <c r="DT2" s="42">
        <f t="shared" si="0"/>
        <v>123</v>
      </c>
      <c r="DU2" s="42">
        <f t="shared" si="0"/>
        <v>124</v>
      </c>
      <c r="DV2" s="42">
        <f t="shared" ref="DV2:EP2" si="1">COLUMN()-1</f>
        <v>125</v>
      </c>
      <c r="DW2" s="42">
        <f t="shared" si="1"/>
        <v>126</v>
      </c>
      <c r="DX2" s="42">
        <f t="shared" si="1"/>
        <v>127</v>
      </c>
      <c r="DY2" s="42">
        <f t="shared" si="1"/>
        <v>128</v>
      </c>
      <c r="DZ2" s="42">
        <f t="shared" si="1"/>
        <v>129</v>
      </c>
      <c r="EA2" s="42">
        <f t="shared" si="1"/>
        <v>130</v>
      </c>
      <c r="EB2" s="42">
        <f t="shared" si="1"/>
        <v>131</v>
      </c>
      <c r="EC2" s="42">
        <f t="shared" si="1"/>
        <v>132</v>
      </c>
      <c r="ED2" s="42">
        <f t="shared" si="1"/>
        <v>133</v>
      </c>
      <c r="EE2" s="42">
        <f t="shared" si="1"/>
        <v>134</v>
      </c>
      <c r="EF2" s="42">
        <f t="shared" si="1"/>
        <v>135</v>
      </c>
      <c r="EG2" s="42">
        <f t="shared" si="1"/>
        <v>136</v>
      </c>
      <c r="EH2" s="42">
        <f t="shared" si="1"/>
        <v>137</v>
      </c>
      <c r="EI2" s="42">
        <f t="shared" si="1"/>
        <v>138</v>
      </c>
      <c r="EJ2" s="42">
        <f t="shared" si="1"/>
        <v>139</v>
      </c>
      <c r="EK2" s="42">
        <f t="shared" si="1"/>
        <v>140</v>
      </c>
      <c r="EL2" s="42">
        <f t="shared" si="1"/>
        <v>141</v>
      </c>
      <c r="EM2" s="42">
        <f t="shared" si="1"/>
        <v>142</v>
      </c>
      <c r="EN2" s="42">
        <f t="shared" si="1"/>
        <v>143</v>
      </c>
      <c r="EO2" s="42">
        <f t="shared" si="1"/>
        <v>144</v>
      </c>
      <c r="EP2" s="42">
        <f t="shared" si="1"/>
        <v>145</v>
      </c>
    </row>
    <row r="3" spans="1:146" ht="13.15" customHeight="1" x14ac:dyDescent="0.15">
      <c r="A3" s="42" t="s">
        <v>51</v>
      </c>
      <c r="B3" s="43" t="s">
        <v>52</v>
      </c>
      <c r="C3" s="43" t="s">
        <v>53</v>
      </c>
      <c r="D3" s="43" t="s">
        <v>54</v>
      </c>
      <c r="E3" s="43" t="s">
        <v>55</v>
      </c>
      <c r="F3" s="43" t="s">
        <v>56</v>
      </c>
      <c r="G3" s="43" t="s">
        <v>57</v>
      </c>
      <c r="H3" s="142" t="s">
        <v>58</v>
      </c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44" t="s">
        <v>59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7"/>
      <c r="CX3" s="44" t="s">
        <v>60</v>
      </c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8"/>
      <c r="DJ3" s="48"/>
      <c r="DK3" s="49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50"/>
      <c r="EG3" s="46" t="s">
        <v>61</v>
      </c>
      <c r="EH3" s="46"/>
      <c r="EI3" s="46"/>
      <c r="EJ3" s="46"/>
      <c r="EK3" s="46"/>
      <c r="EL3" s="46"/>
      <c r="EM3" s="46"/>
      <c r="EN3" s="46"/>
      <c r="EO3" s="46"/>
      <c r="EP3" s="50"/>
    </row>
    <row r="4" spans="1:146" x14ac:dyDescent="0.15">
      <c r="A4" s="42" t="s">
        <v>62</v>
      </c>
      <c r="B4" s="51"/>
      <c r="C4" s="51"/>
      <c r="D4" s="51"/>
      <c r="E4" s="51"/>
      <c r="F4" s="51"/>
      <c r="G4" s="51"/>
      <c r="H4" s="144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37" t="s">
        <v>63</v>
      </c>
      <c r="Z4" s="138"/>
      <c r="AA4" s="138"/>
      <c r="AB4" s="138"/>
      <c r="AC4" s="138"/>
      <c r="AD4" s="138"/>
      <c r="AE4" s="138"/>
      <c r="AF4" s="138"/>
      <c r="AG4" s="138"/>
      <c r="AH4" s="138"/>
      <c r="AI4" s="139"/>
      <c r="AJ4" s="135" t="s">
        <v>64</v>
      </c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6" t="s">
        <v>65</v>
      </c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7" t="s">
        <v>66</v>
      </c>
      <c r="BG4" s="138"/>
      <c r="BH4" s="138"/>
      <c r="BI4" s="138"/>
      <c r="BJ4" s="138"/>
      <c r="BK4" s="138"/>
      <c r="BL4" s="138"/>
      <c r="BM4" s="138"/>
      <c r="BN4" s="138"/>
      <c r="BO4" s="138"/>
      <c r="BP4" s="139"/>
      <c r="BQ4" s="135" t="s">
        <v>67</v>
      </c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6" t="s">
        <v>68</v>
      </c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 t="s">
        <v>69</v>
      </c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7" t="s">
        <v>70</v>
      </c>
      <c r="CY4" s="138"/>
      <c r="CZ4" s="138"/>
      <c r="DA4" s="138"/>
      <c r="DB4" s="138"/>
      <c r="DC4" s="138"/>
      <c r="DD4" s="138"/>
      <c r="DE4" s="138"/>
      <c r="DF4" s="138"/>
      <c r="DG4" s="138"/>
      <c r="DH4" s="139"/>
      <c r="DI4" s="140" t="s">
        <v>71</v>
      </c>
      <c r="DJ4" s="140" t="s">
        <v>72</v>
      </c>
      <c r="DK4" s="135" t="s">
        <v>73</v>
      </c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 t="s">
        <v>74</v>
      </c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52" t="s">
        <v>75</v>
      </c>
      <c r="EH4" s="52"/>
      <c r="EI4" s="53"/>
      <c r="EJ4" s="53"/>
      <c r="EK4" s="53"/>
      <c r="EL4" s="53"/>
      <c r="EM4" s="53"/>
      <c r="EN4" s="53"/>
      <c r="EO4" s="53"/>
      <c r="EP4" s="54"/>
    </row>
    <row r="5" spans="1:146" x14ac:dyDescent="0.15">
      <c r="A5" s="42" t="s">
        <v>76</v>
      </c>
      <c r="B5" s="55"/>
      <c r="C5" s="55"/>
      <c r="D5" s="55"/>
      <c r="E5" s="55"/>
      <c r="F5" s="55"/>
      <c r="G5" s="55"/>
      <c r="H5" s="56" t="s">
        <v>77</v>
      </c>
      <c r="I5" s="56" t="s">
        <v>78</v>
      </c>
      <c r="J5" s="56" t="s">
        <v>79</v>
      </c>
      <c r="K5" s="56" t="s">
        <v>80</v>
      </c>
      <c r="L5" s="56" t="s">
        <v>81</v>
      </c>
      <c r="M5" s="56" t="s">
        <v>4</v>
      </c>
      <c r="N5" s="56" t="s">
        <v>5</v>
      </c>
      <c r="O5" s="56" t="s">
        <v>82</v>
      </c>
      <c r="P5" s="56" t="s">
        <v>83</v>
      </c>
      <c r="Q5" s="56" t="s">
        <v>84</v>
      </c>
      <c r="R5" s="56" t="s">
        <v>85</v>
      </c>
      <c r="S5" s="56" t="s">
        <v>86</v>
      </c>
      <c r="T5" s="56" t="s">
        <v>7</v>
      </c>
      <c r="U5" s="56" t="s">
        <v>87</v>
      </c>
      <c r="V5" s="56" t="s">
        <v>88</v>
      </c>
      <c r="W5" s="56" t="s">
        <v>89</v>
      </c>
      <c r="X5" s="56" t="s">
        <v>18</v>
      </c>
      <c r="Y5" s="56" t="s">
        <v>90</v>
      </c>
      <c r="Z5" s="56" t="s">
        <v>91</v>
      </c>
      <c r="AA5" s="56" t="s">
        <v>92</v>
      </c>
      <c r="AB5" s="56" t="s">
        <v>93</v>
      </c>
      <c r="AC5" s="56" t="s">
        <v>94</v>
      </c>
      <c r="AD5" s="56" t="s">
        <v>95</v>
      </c>
      <c r="AE5" s="56" t="s">
        <v>96</v>
      </c>
      <c r="AF5" s="56" t="s">
        <v>97</v>
      </c>
      <c r="AG5" s="56" t="s">
        <v>98</v>
      </c>
      <c r="AH5" s="56" t="s">
        <v>99</v>
      </c>
      <c r="AI5" s="56" t="s">
        <v>100</v>
      </c>
      <c r="AJ5" s="56" t="s">
        <v>101</v>
      </c>
      <c r="AK5" s="56" t="s">
        <v>91</v>
      </c>
      <c r="AL5" s="56" t="s">
        <v>102</v>
      </c>
      <c r="AM5" s="56" t="s">
        <v>93</v>
      </c>
      <c r="AN5" s="56" t="s">
        <v>94</v>
      </c>
      <c r="AO5" s="56" t="s">
        <v>95</v>
      </c>
      <c r="AP5" s="56" t="s">
        <v>96</v>
      </c>
      <c r="AQ5" s="56" t="s">
        <v>97</v>
      </c>
      <c r="AR5" s="56" t="s">
        <v>98</v>
      </c>
      <c r="AS5" s="56" t="s">
        <v>99</v>
      </c>
      <c r="AT5" s="56" t="s">
        <v>100</v>
      </c>
      <c r="AU5" s="56" t="s">
        <v>90</v>
      </c>
      <c r="AV5" s="56" t="s">
        <v>91</v>
      </c>
      <c r="AW5" s="56" t="s">
        <v>92</v>
      </c>
      <c r="AX5" s="56" t="s">
        <v>93</v>
      </c>
      <c r="AY5" s="56" t="s">
        <v>94</v>
      </c>
      <c r="AZ5" s="56" t="s">
        <v>95</v>
      </c>
      <c r="BA5" s="56" t="s">
        <v>96</v>
      </c>
      <c r="BB5" s="56" t="s">
        <v>97</v>
      </c>
      <c r="BC5" s="56" t="s">
        <v>98</v>
      </c>
      <c r="BD5" s="56" t="s">
        <v>99</v>
      </c>
      <c r="BE5" s="56" t="s">
        <v>100</v>
      </c>
      <c r="BF5" s="56" t="s">
        <v>90</v>
      </c>
      <c r="BG5" s="56" t="s">
        <v>91</v>
      </c>
      <c r="BH5" s="56" t="s">
        <v>92</v>
      </c>
      <c r="BI5" s="56" t="s">
        <v>93</v>
      </c>
      <c r="BJ5" s="56" t="s">
        <v>94</v>
      </c>
      <c r="BK5" s="56" t="s">
        <v>95</v>
      </c>
      <c r="BL5" s="56" t="s">
        <v>96</v>
      </c>
      <c r="BM5" s="56" t="s">
        <v>97</v>
      </c>
      <c r="BN5" s="56" t="s">
        <v>98</v>
      </c>
      <c r="BO5" s="56" t="s">
        <v>99</v>
      </c>
      <c r="BP5" s="56" t="s">
        <v>100</v>
      </c>
      <c r="BQ5" s="56" t="s">
        <v>90</v>
      </c>
      <c r="BR5" s="56" t="s">
        <v>91</v>
      </c>
      <c r="BS5" s="56" t="s">
        <v>92</v>
      </c>
      <c r="BT5" s="56" t="s">
        <v>93</v>
      </c>
      <c r="BU5" s="56" t="s">
        <v>94</v>
      </c>
      <c r="BV5" s="56" t="s">
        <v>95</v>
      </c>
      <c r="BW5" s="56" t="s">
        <v>96</v>
      </c>
      <c r="BX5" s="56" t="s">
        <v>97</v>
      </c>
      <c r="BY5" s="56" t="s">
        <v>98</v>
      </c>
      <c r="BZ5" s="56" t="s">
        <v>99</v>
      </c>
      <c r="CA5" s="56" t="s">
        <v>100</v>
      </c>
      <c r="CB5" s="56" t="s">
        <v>90</v>
      </c>
      <c r="CC5" s="56" t="s">
        <v>91</v>
      </c>
      <c r="CD5" s="56" t="s">
        <v>92</v>
      </c>
      <c r="CE5" s="56" t="s">
        <v>93</v>
      </c>
      <c r="CF5" s="56" t="s">
        <v>94</v>
      </c>
      <c r="CG5" s="56" t="s">
        <v>95</v>
      </c>
      <c r="CH5" s="56" t="s">
        <v>96</v>
      </c>
      <c r="CI5" s="56" t="s">
        <v>97</v>
      </c>
      <c r="CJ5" s="56" t="s">
        <v>98</v>
      </c>
      <c r="CK5" s="56" t="s">
        <v>99</v>
      </c>
      <c r="CL5" s="56" t="s">
        <v>100</v>
      </c>
      <c r="CM5" s="56" t="s">
        <v>90</v>
      </c>
      <c r="CN5" s="56" t="s">
        <v>91</v>
      </c>
      <c r="CO5" s="56" t="s">
        <v>92</v>
      </c>
      <c r="CP5" s="56" t="s">
        <v>93</v>
      </c>
      <c r="CQ5" s="56" t="s">
        <v>94</v>
      </c>
      <c r="CR5" s="56" t="s">
        <v>95</v>
      </c>
      <c r="CS5" s="56" t="s">
        <v>96</v>
      </c>
      <c r="CT5" s="56" t="s">
        <v>97</v>
      </c>
      <c r="CU5" s="56" t="s">
        <v>98</v>
      </c>
      <c r="CV5" s="56" t="s">
        <v>99</v>
      </c>
      <c r="CW5" s="56" t="s">
        <v>100</v>
      </c>
      <c r="CX5" s="56" t="s">
        <v>90</v>
      </c>
      <c r="CY5" s="56" t="s">
        <v>91</v>
      </c>
      <c r="CZ5" s="56" t="s">
        <v>92</v>
      </c>
      <c r="DA5" s="56" t="s">
        <v>93</v>
      </c>
      <c r="DB5" s="56" t="s">
        <v>94</v>
      </c>
      <c r="DC5" s="56" t="s">
        <v>95</v>
      </c>
      <c r="DD5" s="56" t="s">
        <v>96</v>
      </c>
      <c r="DE5" s="56" t="s">
        <v>97</v>
      </c>
      <c r="DF5" s="56" t="s">
        <v>98</v>
      </c>
      <c r="DG5" s="56" t="s">
        <v>99</v>
      </c>
      <c r="DH5" s="56" t="s">
        <v>100</v>
      </c>
      <c r="DI5" s="141"/>
      <c r="DJ5" s="141"/>
      <c r="DK5" s="56" t="s">
        <v>90</v>
      </c>
      <c r="DL5" s="56" t="s">
        <v>91</v>
      </c>
      <c r="DM5" s="56" t="s">
        <v>92</v>
      </c>
      <c r="DN5" s="56" t="s">
        <v>93</v>
      </c>
      <c r="DO5" s="56" t="s">
        <v>94</v>
      </c>
      <c r="DP5" s="56" t="s">
        <v>95</v>
      </c>
      <c r="DQ5" s="56" t="s">
        <v>96</v>
      </c>
      <c r="DR5" s="56" t="s">
        <v>97</v>
      </c>
      <c r="DS5" s="56" t="s">
        <v>98</v>
      </c>
      <c r="DT5" s="56" t="s">
        <v>99</v>
      </c>
      <c r="DU5" s="56" t="s">
        <v>35</v>
      </c>
      <c r="DV5" s="56" t="s">
        <v>90</v>
      </c>
      <c r="DW5" s="56" t="s">
        <v>91</v>
      </c>
      <c r="DX5" s="56" t="s">
        <v>92</v>
      </c>
      <c r="DY5" s="56" t="s">
        <v>93</v>
      </c>
      <c r="DZ5" s="56" t="s">
        <v>94</v>
      </c>
      <c r="EA5" s="56" t="s">
        <v>95</v>
      </c>
      <c r="EB5" s="56" t="s">
        <v>96</v>
      </c>
      <c r="EC5" s="56" t="s">
        <v>97</v>
      </c>
      <c r="ED5" s="56" t="s">
        <v>98</v>
      </c>
      <c r="EE5" s="56" t="s">
        <v>99</v>
      </c>
      <c r="EF5" s="56" t="s">
        <v>100</v>
      </c>
      <c r="EG5" s="56" t="s">
        <v>103</v>
      </c>
      <c r="EH5" s="56" t="s">
        <v>104</v>
      </c>
      <c r="EI5" s="56" t="s">
        <v>105</v>
      </c>
      <c r="EJ5" s="56" t="s">
        <v>106</v>
      </c>
      <c r="EK5" s="56" t="s">
        <v>107</v>
      </c>
      <c r="EL5" s="56" t="s">
        <v>108</v>
      </c>
      <c r="EM5" s="56" t="s">
        <v>109</v>
      </c>
      <c r="EN5" s="56" t="s">
        <v>110</v>
      </c>
      <c r="EO5" s="56" t="s">
        <v>111</v>
      </c>
      <c r="EP5" s="56" t="s">
        <v>112</v>
      </c>
    </row>
    <row r="6" spans="1:146" s="66" customFormat="1" x14ac:dyDescent="0.15">
      <c r="A6" s="42" t="s">
        <v>113</v>
      </c>
      <c r="B6" s="57">
        <f>B8</f>
        <v>2018</v>
      </c>
      <c r="C6" s="57">
        <f t="shared" ref="C6:X6" si="2">C8</f>
        <v>202053</v>
      </c>
      <c r="D6" s="57">
        <f t="shared" si="2"/>
        <v>47</v>
      </c>
      <c r="E6" s="57">
        <f t="shared" si="2"/>
        <v>11</v>
      </c>
      <c r="F6" s="57">
        <f t="shared" si="2"/>
        <v>1</v>
      </c>
      <c r="G6" s="57">
        <f t="shared" si="2"/>
        <v>1</v>
      </c>
      <c r="H6" s="57" t="str">
        <f>SUBSTITUTE(H8,"　","")</f>
        <v>長野県飯田市</v>
      </c>
      <c r="I6" s="57" t="str">
        <f t="shared" si="2"/>
        <v>上村しらびそ高原施設</v>
      </c>
      <c r="J6" s="57" t="str">
        <f t="shared" si="2"/>
        <v>法非適用</v>
      </c>
      <c r="K6" s="57" t="str">
        <f t="shared" si="2"/>
        <v>観光施設事業</v>
      </c>
      <c r="L6" s="57" t="str">
        <f t="shared" si="2"/>
        <v>休養宿泊施設</v>
      </c>
      <c r="M6" s="57" t="str">
        <f t="shared" si="2"/>
        <v>Ａ１Ｂ１</v>
      </c>
      <c r="N6" s="57" t="str">
        <f t="shared" si="2"/>
        <v>非設置</v>
      </c>
      <c r="O6" s="58" t="str">
        <f t="shared" si="2"/>
        <v>該当数値なし</v>
      </c>
      <c r="P6" s="58" t="str">
        <f t="shared" si="2"/>
        <v>該当数値なし</v>
      </c>
      <c r="Q6" s="59">
        <f t="shared" si="2"/>
        <v>1053</v>
      </c>
      <c r="R6" s="60">
        <f t="shared" si="2"/>
        <v>96</v>
      </c>
      <c r="S6" s="61">
        <f t="shared" si="2"/>
        <v>0</v>
      </c>
      <c r="T6" s="62" t="str">
        <f t="shared" si="2"/>
        <v>導入なし</v>
      </c>
      <c r="U6" s="58">
        <f t="shared" si="2"/>
        <v>30</v>
      </c>
      <c r="V6" s="62" t="str">
        <f t="shared" si="2"/>
        <v>有</v>
      </c>
      <c r="W6" s="63">
        <f t="shared" si="2"/>
        <v>50</v>
      </c>
      <c r="X6" s="62" t="str">
        <f t="shared" si="2"/>
        <v>有</v>
      </c>
      <c r="Y6" s="64">
        <f>IF(Y8="-",NA(),Y8)</f>
        <v>97.1</v>
      </c>
      <c r="Z6" s="64">
        <f t="shared" ref="Z6:AH6" si="3">IF(Z8="-",NA(),Z8)</f>
        <v>101.7</v>
      </c>
      <c r="AA6" s="64">
        <f t="shared" si="3"/>
        <v>95.3</v>
      </c>
      <c r="AB6" s="64">
        <f t="shared" si="3"/>
        <v>95.6</v>
      </c>
      <c r="AC6" s="64">
        <f t="shared" si="3"/>
        <v>100</v>
      </c>
      <c r="AD6" s="64">
        <f t="shared" si="3"/>
        <v>91.3</v>
      </c>
      <c r="AE6" s="64">
        <f t="shared" si="3"/>
        <v>91.8</v>
      </c>
      <c r="AF6" s="64">
        <f t="shared" si="3"/>
        <v>93.3</v>
      </c>
      <c r="AG6" s="64">
        <f t="shared" si="3"/>
        <v>94.6</v>
      </c>
      <c r="AH6" s="64">
        <f t="shared" si="3"/>
        <v>90.5</v>
      </c>
      <c r="AI6" s="64" t="str">
        <f>IF(AI8="-","【-】","【"&amp;SUBSTITUTE(TEXT(AI8,"#,##0.0"),"-","△")&amp;"】")</f>
        <v>【112.0】</v>
      </c>
      <c r="AJ6" s="64">
        <f>IF(AJ8="-",NA(),AJ8)</f>
        <v>0</v>
      </c>
      <c r="AK6" s="64">
        <f t="shared" ref="AK6:AS6" si="4">IF(AK8="-",NA(),AK8)</f>
        <v>0</v>
      </c>
      <c r="AL6" s="64">
        <f t="shared" si="4"/>
        <v>0</v>
      </c>
      <c r="AM6" s="64">
        <f t="shared" si="4"/>
        <v>0</v>
      </c>
      <c r="AN6" s="64">
        <f t="shared" si="4"/>
        <v>0</v>
      </c>
      <c r="AO6" s="64">
        <f t="shared" si="4"/>
        <v>24.8</v>
      </c>
      <c r="AP6" s="64">
        <f t="shared" si="4"/>
        <v>25.9</v>
      </c>
      <c r="AQ6" s="64">
        <f t="shared" si="4"/>
        <v>25.2</v>
      </c>
      <c r="AR6" s="64">
        <f t="shared" si="4"/>
        <v>27.3</v>
      </c>
      <c r="AS6" s="64">
        <f t="shared" si="4"/>
        <v>19.7</v>
      </c>
      <c r="AT6" s="64" t="str">
        <f>IF(AT8="-","【-】","【"&amp;SUBSTITUTE(TEXT(AT8,"#,##0.0"),"-","△")&amp;"】")</f>
        <v>【19.5】</v>
      </c>
      <c r="AU6" s="59">
        <f>IF(AU8="-",NA(),AU8)</f>
        <v>0</v>
      </c>
      <c r="AV6" s="59">
        <f t="shared" ref="AV6:BD6" si="5">IF(AV8="-",NA(),AV8)</f>
        <v>0</v>
      </c>
      <c r="AW6" s="59">
        <f t="shared" si="5"/>
        <v>0</v>
      </c>
      <c r="AX6" s="59">
        <f t="shared" si="5"/>
        <v>0</v>
      </c>
      <c r="AY6" s="59">
        <f t="shared" si="5"/>
        <v>0</v>
      </c>
      <c r="AZ6" s="59">
        <f t="shared" si="5"/>
        <v>2500</v>
      </c>
      <c r="BA6" s="59">
        <f t="shared" si="5"/>
        <v>2895</v>
      </c>
      <c r="BB6" s="59">
        <f t="shared" si="5"/>
        <v>2798</v>
      </c>
      <c r="BC6" s="59">
        <f t="shared" si="5"/>
        <v>2646</v>
      </c>
      <c r="BD6" s="59">
        <f t="shared" si="5"/>
        <v>8338</v>
      </c>
      <c r="BE6" s="59" t="str">
        <f>IF(BE8="-","【-】","【"&amp;SUBSTITUTE(TEXT(BE8,"#,##0"),"-","△")&amp;"】")</f>
        <v>【4,220】</v>
      </c>
      <c r="BF6" s="64">
        <f>IF(BF8="-",NA(),BF8)</f>
        <v>9.6999999999999993</v>
      </c>
      <c r="BG6" s="64">
        <f t="shared" ref="BG6:BO6" si="6">IF(BG8="-",NA(),BG8)</f>
        <v>9.4</v>
      </c>
      <c r="BH6" s="64">
        <f t="shared" si="6"/>
        <v>7.7</v>
      </c>
      <c r="BI6" s="64">
        <f t="shared" si="6"/>
        <v>7.4</v>
      </c>
      <c r="BJ6" s="64">
        <f t="shared" si="6"/>
        <v>5.0999999999999996</v>
      </c>
      <c r="BK6" s="64">
        <f t="shared" si="6"/>
        <v>22.7</v>
      </c>
      <c r="BL6" s="64">
        <f t="shared" si="6"/>
        <v>23.4</v>
      </c>
      <c r="BM6" s="64">
        <f t="shared" si="6"/>
        <v>22.8</v>
      </c>
      <c r="BN6" s="64">
        <f t="shared" si="6"/>
        <v>23.5</v>
      </c>
      <c r="BO6" s="64">
        <f t="shared" si="6"/>
        <v>16.3</v>
      </c>
      <c r="BP6" s="64" t="str">
        <f>IF(BP8="-","【-】","【"&amp;SUBSTITUTE(TEXT(BP8,"#,##0.0"),"-","△")&amp;"】")</f>
        <v>【22.1】</v>
      </c>
      <c r="BQ6" s="64">
        <f>IF(BQ8="-",NA(),BQ8)</f>
        <v>44.2</v>
      </c>
      <c r="BR6" s="64">
        <f t="shared" ref="BR6:BZ6" si="7">IF(BR8="-",NA(),BR8)</f>
        <v>46.5</v>
      </c>
      <c r="BS6" s="64">
        <f t="shared" si="7"/>
        <v>55.9</v>
      </c>
      <c r="BT6" s="64">
        <f t="shared" si="7"/>
        <v>45.4</v>
      </c>
      <c r="BU6" s="64">
        <f t="shared" si="7"/>
        <v>0</v>
      </c>
      <c r="BV6" s="64">
        <f t="shared" si="7"/>
        <v>35.1</v>
      </c>
      <c r="BW6" s="64">
        <f t="shared" si="7"/>
        <v>35.4</v>
      </c>
      <c r="BX6" s="64">
        <f t="shared" si="7"/>
        <v>37.299999999999997</v>
      </c>
      <c r="BY6" s="64">
        <f t="shared" si="7"/>
        <v>33.799999999999997</v>
      </c>
      <c r="BZ6" s="64">
        <f t="shared" si="7"/>
        <v>33.9</v>
      </c>
      <c r="CA6" s="64" t="str">
        <f>IF(CA8="-","【-】","【"&amp;SUBSTITUTE(TEXT(CA8,"#,##0.0"),"-","△")&amp;"】")</f>
        <v>【32.5】</v>
      </c>
      <c r="CB6" s="64">
        <f>IF(CB8="-",NA(),CB8)</f>
        <v>-10.9</v>
      </c>
      <c r="CC6" s="64">
        <f t="shared" ref="CC6:CK6" si="8">IF(CC8="-",NA(),CC8)</f>
        <v>-12.7</v>
      </c>
      <c r="CD6" s="64">
        <f t="shared" si="8"/>
        <v>-22.7</v>
      </c>
      <c r="CE6" s="64">
        <f t="shared" si="8"/>
        <v>-26.3</v>
      </c>
      <c r="CF6" s="64">
        <f t="shared" si="8"/>
        <v>0</v>
      </c>
      <c r="CG6" s="64">
        <f t="shared" si="8"/>
        <v>-17.5</v>
      </c>
      <c r="CH6" s="64">
        <f t="shared" si="8"/>
        <v>-15.9</v>
      </c>
      <c r="CI6" s="64">
        <f t="shared" si="8"/>
        <v>-17.7</v>
      </c>
      <c r="CJ6" s="64">
        <f t="shared" si="8"/>
        <v>-33.5</v>
      </c>
      <c r="CK6" s="64">
        <f t="shared" si="8"/>
        <v>-47.7</v>
      </c>
      <c r="CL6" s="64" t="str">
        <f>IF(CL8="-","【-】","【"&amp;SUBSTITUTE(TEXT(CL8,"#,##0.0"),"-","△")&amp;"】")</f>
        <v>【△106.0】</v>
      </c>
      <c r="CM6" s="59">
        <f>IF(CM8="-",NA(),CM8)</f>
        <v>-1644</v>
      </c>
      <c r="CN6" s="59">
        <f t="shared" ref="CN6:CV6" si="9">IF(CN8="-",NA(),CN8)</f>
        <v>1050</v>
      </c>
      <c r="CO6" s="59">
        <f t="shared" si="9"/>
        <v>-2613</v>
      </c>
      <c r="CP6" s="59">
        <f t="shared" si="9"/>
        <v>-2366</v>
      </c>
      <c r="CQ6" s="59">
        <f t="shared" si="9"/>
        <v>0</v>
      </c>
      <c r="CR6" s="59">
        <f t="shared" si="9"/>
        <v>-6167</v>
      </c>
      <c r="CS6" s="59">
        <f t="shared" si="9"/>
        <v>-9455</v>
      </c>
      <c r="CT6" s="59">
        <f t="shared" si="9"/>
        <v>-9799</v>
      </c>
      <c r="CU6" s="59">
        <f t="shared" si="9"/>
        <v>-10359</v>
      </c>
      <c r="CV6" s="59">
        <f t="shared" si="9"/>
        <v>-14948</v>
      </c>
      <c r="CW6" s="59" t="str">
        <f>IF(CW8="-","【-】","【"&amp;SUBSTITUTE(TEXT(CW8,"#,##0"),"-","△")&amp;"】")</f>
        <v>【△5,790】</v>
      </c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 t="s">
        <v>114</v>
      </c>
      <c r="DI6" s="60">
        <f t="shared" ref="DI6:DJ6" si="10">DI8</f>
        <v>363708</v>
      </c>
      <c r="DJ6" s="60">
        <f t="shared" si="10"/>
        <v>49630</v>
      </c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 t="s">
        <v>114</v>
      </c>
      <c r="DV6" s="64">
        <f>IF(DV8="-",NA(),DV8)</f>
        <v>0</v>
      </c>
      <c r="DW6" s="64">
        <f t="shared" ref="DW6:EE6" si="11">IF(DW8="-",NA(),DW8)</f>
        <v>0</v>
      </c>
      <c r="DX6" s="64">
        <f t="shared" si="11"/>
        <v>0</v>
      </c>
      <c r="DY6" s="64">
        <f t="shared" si="11"/>
        <v>0</v>
      </c>
      <c r="DZ6" s="64">
        <f t="shared" si="11"/>
        <v>0</v>
      </c>
      <c r="EA6" s="64">
        <f t="shared" si="11"/>
        <v>34.1</v>
      </c>
      <c r="EB6" s="64">
        <f t="shared" si="11"/>
        <v>20.3</v>
      </c>
      <c r="EC6" s="64">
        <f t="shared" si="11"/>
        <v>44.7</v>
      </c>
      <c r="ED6" s="64">
        <f t="shared" si="11"/>
        <v>33.299999999999997</v>
      </c>
      <c r="EE6" s="64">
        <f t="shared" si="11"/>
        <v>38.5</v>
      </c>
      <c r="EF6" s="64" t="str">
        <f>IF(EF8="-","【-】","【"&amp;SUBSTITUTE(TEXT(EF8,"#,##0.0"),"-","△")&amp;"】")</f>
        <v>【167.7】</v>
      </c>
      <c r="EG6" s="65">
        <f>IF(EG8="-",NA(),EG8)</f>
        <v>2.0000000000000001E-4</v>
      </c>
      <c r="EH6" s="65">
        <f t="shared" ref="EH6:EP6" si="12">IF(EH8="-",NA(),EH8)</f>
        <v>2.0000000000000001E-4</v>
      </c>
      <c r="EI6" s="65">
        <f t="shared" si="12"/>
        <v>2.0000000000000001E-4</v>
      </c>
      <c r="EJ6" s="65">
        <f t="shared" si="12"/>
        <v>1E-4</v>
      </c>
      <c r="EK6" s="65">
        <f t="shared" si="12"/>
        <v>1E-4</v>
      </c>
      <c r="EL6" s="65">
        <f t="shared" si="12"/>
        <v>1.61E-2</v>
      </c>
      <c r="EM6" s="65">
        <f t="shared" si="12"/>
        <v>1.8800000000000001E-2</v>
      </c>
      <c r="EN6" s="65">
        <f t="shared" si="12"/>
        <v>1.5900000000000001E-2</v>
      </c>
      <c r="EO6" s="65">
        <f t="shared" si="12"/>
        <v>1.72E-2</v>
      </c>
      <c r="EP6" s="65">
        <f t="shared" si="12"/>
        <v>1.8200000000000001E-2</v>
      </c>
    </row>
    <row r="7" spans="1:146" s="66" customFormat="1" x14ac:dyDescent="0.15">
      <c r="A7" s="42" t="s">
        <v>115</v>
      </c>
      <c r="B7" s="57">
        <f t="shared" ref="B7:X7" si="13">B8</f>
        <v>2018</v>
      </c>
      <c r="C7" s="57">
        <f t="shared" si="13"/>
        <v>202053</v>
      </c>
      <c r="D7" s="57">
        <f t="shared" si="13"/>
        <v>47</v>
      </c>
      <c r="E7" s="57">
        <f t="shared" si="13"/>
        <v>11</v>
      </c>
      <c r="F7" s="57">
        <f t="shared" si="13"/>
        <v>1</v>
      </c>
      <c r="G7" s="57">
        <f t="shared" si="13"/>
        <v>1</v>
      </c>
      <c r="H7" s="57" t="str">
        <f t="shared" si="13"/>
        <v>長野県　飯田市</v>
      </c>
      <c r="I7" s="57" t="str">
        <f t="shared" si="13"/>
        <v>上村しらびそ高原施設</v>
      </c>
      <c r="J7" s="57" t="str">
        <f t="shared" si="13"/>
        <v>法非適用</v>
      </c>
      <c r="K7" s="57" t="str">
        <f t="shared" si="13"/>
        <v>観光施設事業</v>
      </c>
      <c r="L7" s="57" t="str">
        <f t="shared" si="13"/>
        <v>休養宿泊施設</v>
      </c>
      <c r="M7" s="57" t="str">
        <f t="shared" si="13"/>
        <v>Ａ１Ｂ１</v>
      </c>
      <c r="N7" s="57" t="str">
        <f t="shared" si="13"/>
        <v>非設置</v>
      </c>
      <c r="O7" s="58" t="str">
        <f t="shared" si="13"/>
        <v>該当数値なし</v>
      </c>
      <c r="P7" s="58" t="str">
        <f t="shared" si="13"/>
        <v>該当数値なし</v>
      </c>
      <c r="Q7" s="59">
        <f t="shared" si="13"/>
        <v>1053</v>
      </c>
      <c r="R7" s="60">
        <f t="shared" si="13"/>
        <v>96</v>
      </c>
      <c r="S7" s="61">
        <f t="shared" si="13"/>
        <v>0</v>
      </c>
      <c r="T7" s="62" t="str">
        <f t="shared" si="13"/>
        <v>導入なし</v>
      </c>
      <c r="U7" s="58">
        <f t="shared" si="13"/>
        <v>30</v>
      </c>
      <c r="V7" s="62" t="str">
        <f t="shared" si="13"/>
        <v>有</v>
      </c>
      <c r="W7" s="63">
        <f t="shared" si="13"/>
        <v>50</v>
      </c>
      <c r="X7" s="62" t="str">
        <f t="shared" si="13"/>
        <v>有</v>
      </c>
      <c r="Y7" s="64">
        <f>Y8</f>
        <v>97.1</v>
      </c>
      <c r="Z7" s="64">
        <f t="shared" ref="Z7:AH7" si="14">Z8</f>
        <v>101.7</v>
      </c>
      <c r="AA7" s="64">
        <f t="shared" si="14"/>
        <v>95.3</v>
      </c>
      <c r="AB7" s="64">
        <f t="shared" si="14"/>
        <v>95.6</v>
      </c>
      <c r="AC7" s="64">
        <f t="shared" si="14"/>
        <v>100</v>
      </c>
      <c r="AD7" s="64">
        <f t="shared" si="14"/>
        <v>91.3</v>
      </c>
      <c r="AE7" s="64">
        <f t="shared" si="14"/>
        <v>91.8</v>
      </c>
      <c r="AF7" s="64">
        <f t="shared" si="14"/>
        <v>93.3</v>
      </c>
      <c r="AG7" s="64">
        <f t="shared" si="14"/>
        <v>94.6</v>
      </c>
      <c r="AH7" s="64">
        <f t="shared" si="14"/>
        <v>90.5</v>
      </c>
      <c r="AI7" s="64"/>
      <c r="AJ7" s="64">
        <f>AJ8</f>
        <v>0</v>
      </c>
      <c r="AK7" s="64">
        <f t="shared" ref="AK7:AS7" si="15">AK8</f>
        <v>0</v>
      </c>
      <c r="AL7" s="64">
        <f t="shared" si="15"/>
        <v>0</v>
      </c>
      <c r="AM7" s="64">
        <f t="shared" si="15"/>
        <v>0</v>
      </c>
      <c r="AN7" s="64">
        <f t="shared" si="15"/>
        <v>0</v>
      </c>
      <c r="AO7" s="64">
        <f t="shared" si="15"/>
        <v>24.8</v>
      </c>
      <c r="AP7" s="64">
        <f t="shared" si="15"/>
        <v>25.9</v>
      </c>
      <c r="AQ7" s="64">
        <f t="shared" si="15"/>
        <v>25.2</v>
      </c>
      <c r="AR7" s="64">
        <f t="shared" si="15"/>
        <v>27.3</v>
      </c>
      <c r="AS7" s="64">
        <f t="shared" si="15"/>
        <v>19.7</v>
      </c>
      <c r="AT7" s="64"/>
      <c r="AU7" s="59">
        <f>AU8</f>
        <v>0</v>
      </c>
      <c r="AV7" s="59">
        <f t="shared" ref="AV7:BD7" si="16">AV8</f>
        <v>0</v>
      </c>
      <c r="AW7" s="59">
        <f t="shared" si="16"/>
        <v>0</v>
      </c>
      <c r="AX7" s="59">
        <f t="shared" si="16"/>
        <v>0</v>
      </c>
      <c r="AY7" s="59">
        <f t="shared" si="16"/>
        <v>0</v>
      </c>
      <c r="AZ7" s="59">
        <f t="shared" si="16"/>
        <v>2500</v>
      </c>
      <c r="BA7" s="59">
        <f t="shared" si="16"/>
        <v>2895</v>
      </c>
      <c r="BB7" s="59">
        <f t="shared" si="16"/>
        <v>2798</v>
      </c>
      <c r="BC7" s="59">
        <f t="shared" si="16"/>
        <v>2646</v>
      </c>
      <c r="BD7" s="59">
        <f t="shared" si="16"/>
        <v>8338</v>
      </c>
      <c r="BE7" s="59"/>
      <c r="BF7" s="64">
        <f>BF8</f>
        <v>9.6999999999999993</v>
      </c>
      <c r="BG7" s="64">
        <f t="shared" ref="BG7:BO7" si="17">BG8</f>
        <v>9.4</v>
      </c>
      <c r="BH7" s="64">
        <f t="shared" si="17"/>
        <v>7.7</v>
      </c>
      <c r="BI7" s="64">
        <f t="shared" si="17"/>
        <v>7.4</v>
      </c>
      <c r="BJ7" s="64">
        <f t="shared" si="17"/>
        <v>5.0999999999999996</v>
      </c>
      <c r="BK7" s="64">
        <f t="shared" si="17"/>
        <v>22.7</v>
      </c>
      <c r="BL7" s="64">
        <f t="shared" si="17"/>
        <v>23.4</v>
      </c>
      <c r="BM7" s="64">
        <f t="shared" si="17"/>
        <v>22.8</v>
      </c>
      <c r="BN7" s="64">
        <f t="shared" si="17"/>
        <v>23.5</v>
      </c>
      <c r="BO7" s="64">
        <f t="shared" si="17"/>
        <v>16.3</v>
      </c>
      <c r="BP7" s="64"/>
      <c r="BQ7" s="64">
        <f>BQ8</f>
        <v>44.2</v>
      </c>
      <c r="BR7" s="64">
        <f t="shared" ref="BR7:BZ7" si="18">BR8</f>
        <v>46.5</v>
      </c>
      <c r="BS7" s="64">
        <f t="shared" si="18"/>
        <v>55.9</v>
      </c>
      <c r="BT7" s="64">
        <f t="shared" si="18"/>
        <v>45.4</v>
      </c>
      <c r="BU7" s="64">
        <f t="shared" si="18"/>
        <v>0</v>
      </c>
      <c r="BV7" s="64">
        <f t="shared" si="18"/>
        <v>35.1</v>
      </c>
      <c r="BW7" s="64">
        <f t="shared" si="18"/>
        <v>35.4</v>
      </c>
      <c r="BX7" s="64">
        <f t="shared" si="18"/>
        <v>37.299999999999997</v>
      </c>
      <c r="BY7" s="64">
        <f t="shared" si="18"/>
        <v>33.799999999999997</v>
      </c>
      <c r="BZ7" s="64">
        <f t="shared" si="18"/>
        <v>33.9</v>
      </c>
      <c r="CA7" s="64"/>
      <c r="CB7" s="64">
        <f>CB8</f>
        <v>-10.9</v>
      </c>
      <c r="CC7" s="64">
        <f t="shared" ref="CC7:CK7" si="19">CC8</f>
        <v>-12.7</v>
      </c>
      <c r="CD7" s="64">
        <f t="shared" si="19"/>
        <v>-22.7</v>
      </c>
      <c r="CE7" s="64">
        <f t="shared" si="19"/>
        <v>-26.3</v>
      </c>
      <c r="CF7" s="64">
        <f t="shared" si="19"/>
        <v>0</v>
      </c>
      <c r="CG7" s="64">
        <f t="shared" si="19"/>
        <v>-17.5</v>
      </c>
      <c r="CH7" s="64">
        <f t="shared" si="19"/>
        <v>-15.9</v>
      </c>
      <c r="CI7" s="64">
        <f t="shared" si="19"/>
        <v>-17.7</v>
      </c>
      <c r="CJ7" s="64">
        <f t="shared" si="19"/>
        <v>-33.5</v>
      </c>
      <c r="CK7" s="64">
        <f t="shared" si="19"/>
        <v>-47.7</v>
      </c>
      <c r="CL7" s="64"/>
      <c r="CM7" s="59">
        <f>CM8</f>
        <v>-1644</v>
      </c>
      <c r="CN7" s="59">
        <f t="shared" ref="CN7:CV7" si="20">CN8</f>
        <v>1050</v>
      </c>
      <c r="CO7" s="59">
        <f t="shared" si="20"/>
        <v>-2613</v>
      </c>
      <c r="CP7" s="59">
        <f t="shared" si="20"/>
        <v>-2366</v>
      </c>
      <c r="CQ7" s="59">
        <f t="shared" si="20"/>
        <v>0</v>
      </c>
      <c r="CR7" s="59">
        <f t="shared" si="20"/>
        <v>-6167</v>
      </c>
      <c r="CS7" s="59">
        <f t="shared" si="20"/>
        <v>-9455</v>
      </c>
      <c r="CT7" s="59">
        <f t="shared" si="20"/>
        <v>-9799</v>
      </c>
      <c r="CU7" s="59">
        <f t="shared" si="20"/>
        <v>-10359</v>
      </c>
      <c r="CV7" s="59">
        <f t="shared" si="20"/>
        <v>-14948</v>
      </c>
      <c r="CW7" s="59"/>
      <c r="CX7" s="64" t="s">
        <v>116</v>
      </c>
      <c r="CY7" s="64" t="s">
        <v>116</v>
      </c>
      <c r="CZ7" s="64" t="s">
        <v>116</v>
      </c>
      <c r="DA7" s="64" t="s">
        <v>116</v>
      </c>
      <c r="DB7" s="64" t="s">
        <v>116</v>
      </c>
      <c r="DC7" s="64" t="s">
        <v>116</v>
      </c>
      <c r="DD7" s="64" t="s">
        <v>116</v>
      </c>
      <c r="DE7" s="64" t="s">
        <v>116</v>
      </c>
      <c r="DF7" s="64" t="s">
        <v>116</v>
      </c>
      <c r="DG7" s="64" t="s">
        <v>114</v>
      </c>
      <c r="DH7" s="64"/>
      <c r="DI7" s="60">
        <f>DI8</f>
        <v>363708</v>
      </c>
      <c r="DJ7" s="60">
        <f>DJ8</f>
        <v>49630</v>
      </c>
      <c r="DK7" s="64" t="s">
        <v>116</v>
      </c>
      <c r="DL7" s="64" t="s">
        <v>116</v>
      </c>
      <c r="DM7" s="64" t="s">
        <v>116</v>
      </c>
      <c r="DN7" s="64" t="s">
        <v>116</v>
      </c>
      <c r="DO7" s="64" t="s">
        <v>116</v>
      </c>
      <c r="DP7" s="64" t="s">
        <v>116</v>
      </c>
      <c r="DQ7" s="64" t="s">
        <v>116</v>
      </c>
      <c r="DR7" s="64" t="s">
        <v>116</v>
      </c>
      <c r="DS7" s="64" t="s">
        <v>116</v>
      </c>
      <c r="DT7" s="64" t="s">
        <v>114</v>
      </c>
      <c r="DU7" s="64"/>
      <c r="DV7" s="64">
        <f>DV8</f>
        <v>0</v>
      </c>
      <c r="DW7" s="64">
        <f t="shared" ref="DW7:EE7" si="21">DW8</f>
        <v>0</v>
      </c>
      <c r="DX7" s="64">
        <f t="shared" si="21"/>
        <v>0</v>
      </c>
      <c r="DY7" s="64">
        <f t="shared" si="21"/>
        <v>0</v>
      </c>
      <c r="DZ7" s="64">
        <f t="shared" si="21"/>
        <v>0</v>
      </c>
      <c r="EA7" s="64">
        <f t="shared" si="21"/>
        <v>34.1</v>
      </c>
      <c r="EB7" s="64">
        <f t="shared" si="21"/>
        <v>20.3</v>
      </c>
      <c r="EC7" s="64">
        <f t="shared" si="21"/>
        <v>44.7</v>
      </c>
      <c r="ED7" s="64">
        <f t="shared" si="21"/>
        <v>33.299999999999997</v>
      </c>
      <c r="EE7" s="64">
        <f t="shared" si="21"/>
        <v>38.5</v>
      </c>
      <c r="EF7" s="64"/>
      <c r="EG7" s="65"/>
      <c r="EH7" s="65"/>
      <c r="EI7" s="65"/>
      <c r="EJ7" s="65"/>
      <c r="EK7" s="65"/>
      <c r="EL7" s="65"/>
      <c r="EM7" s="65"/>
      <c r="EN7" s="65"/>
      <c r="EO7" s="65"/>
      <c r="EP7" s="65"/>
    </row>
    <row r="8" spans="1:146" s="66" customFormat="1" x14ac:dyDescent="0.15">
      <c r="A8" s="42"/>
      <c r="B8" s="67">
        <v>2018</v>
      </c>
      <c r="C8" s="67">
        <v>202053</v>
      </c>
      <c r="D8" s="67">
        <v>47</v>
      </c>
      <c r="E8" s="67">
        <v>11</v>
      </c>
      <c r="F8" s="67">
        <v>1</v>
      </c>
      <c r="G8" s="67">
        <v>1</v>
      </c>
      <c r="H8" s="67" t="s">
        <v>117</v>
      </c>
      <c r="I8" s="67" t="s">
        <v>118</v>
      </c>
      <c r="J8" s="67" t="s">
        <v>119</v>
      </c>
      <c r="K8" s="67" t="s">
        <v>120</v>
      </c>
      <c r="L8" s="67" t="s">
        <v>121</v>
      </c>
      <c r="M8" s="67" t="s">
        <v>122</v>
      </c>
      <c r="N8" s="67" t="s">
        <v>123</v>
      </c>
      <c r="O8" s="68" t="s">
        <v>124</v>
      </c>
      <c r="P8" s="68" t="s">
        <v>124</v>
      </c>
      <c r="Q8" s="69">
        <v>1053</v>
      </c>
      <c r="R8" s="69">
        <v>96</v>
      </c>
      <c r="S8" s="70">
        <v>0</v>
      </c>
      <c r="T8" s="71" t="s">
        <v>125</v>
      </c>
      <c r="U8" s="68">
        <v>30</v>
      </c>
      <c r="V8" s="71" t="s">
        <v>126</v>
      </c>
      <c r="W8" s="72">
        <v>50</v>
      </c>
      <c r="X8" s="71" t="s">
        <v>126</v>
      </c>
      <c r="Y8" s="73">
        <v>97.1</v>
      </c>
      <c r="Z8" s="73">
        <v>101.7</v>
      </c>
      <c r="AA8" s="73">
        <v>95.3</v>
      </c>
      <c r="AB8" s="73">
        <v>95.6</v>
      </c>
      <c r="AC8" s="73">
        <v>100</v>
      </c>
      <c r="AD8" s="73">
        <v>91.3</v>
      </c>
      <c r="AE8" s="73">
        <v>91.8</v>
      </c>
      <c r="AF8" s="73">
        <v>93.3</v>
      </c>
      <c r="AG8" s="73">
        <v>94.6</v>
      </c>
      <c r="AH8" s="73">
        <v>90.5</v>
      </c>
      <c r="AI8" s="73">
        <v>112</v>
      </c>
      <c r="AJ8" s="73">
        <v>0</v>
      </c>
      <c r="AK8" s="73">
        <v>0</v>
      </c>
      <c r="AL8" s="73">
        <v>0</v>
      </c>
      <c r="AM8" s="73">
        <v>0</v>
      </c>
      <c r="AN8" s="73">
        <v>0</v>
      </c>
      <c r="AO8" s="73">
        <v>24.8</v>
      </c>
      <c r="AP8" s="73">
        <v>25.9</v>
      </c>
      <c r="AQ8" s="73">
        <v>25.2</v>
      </c>
      <c r="AR8" s="73">
        <v>27.3</v>
      </c>
      <c r="AS8" s="73">
        <v>19.7</v>
      </c>
      <c r="AT8" s="73">
        <v>19.5</v>
      </c>
      <c r="AU8" s="74">
        <v>0</v>
      </c>
      <c r="AV8" s="74">
        <v>0</v>
      </c>
      <c r="AW8" s="74">
        <v>0</v>
      </c>
      <c r="AX8" s="74">
        <v>0</v>
      </c>
      <c r="AY8" s="74">
        <v>0</v>
      </c>
      <c r="AZ8" s="74">
        <v>2500</v>
      </c>
      <c r="BA8" s="74">
        <v>2895</v>
      </c>
      <c r="BB8" s="74">
        <v>2798</v>
      </c>
      <c r="BC8" s="74">
        <v>2646</v>
      </c>
      <c r="BD8" s="74">
        <v>8338</v>
      </c>
      <c r="BE8" s="74">
        <v>4220</v>
      </c>
      <c r="BF8" s="73">
        <v>9.6999999999999993</v>
      </c>
      <c r="BG8" s="73">
        <v>9.4</v>
      </c>
      <c r="BH8" s="73">
        <v>7.7</v>
      </c>
      <c r="BI8" s="73">
        <v>7.4</v>
      </c>
      <c r="BJ8" s="73">
        <v>5.0999999999999996</v>
      </c>
      <c r="BK8" s="73">
        <v>22.7</v>
      </c>
      <c r="BL8" s="73">
        <v>23.4</v>
      </c>
      <c r="BM8" s="73">
        <v>22.8</v>
      </c>
      <c r="BN8" s="73">
        <v>23.5</v>
      </c>
      <c r="BO8" s="73">
        <v>16.3</v>
      </c>
      <c r="BP8" s="73">
        <v>22.1</v>
      </c>
      <c r="BQ8" s="73">
        <v>44.2</v>
      </c>
      <c r="BR8" s="73">
        <v>46.5</v>
      </c>
      <c r="BS8" s="73">
        <v>55.9</v>
      </c>
      <c r="BT8" s="73">
        <v>45.4</v>
      </c>
      <c r="BU8" s="73">
        <v>0</v>
      </c>
      <c r="BV8" s="73">
        <v>35.1</v>
      </c>
      <c r="BW8" s="73">
        <v>35.4</v>
      </c>
      <c r="BX8" s="73">
        <v>37.299999999999997</v>
      </c>
      <c r="BY8" s="73">
        <v>33.799999999999997</v>
      </c>
      <c r="BZ8" s="73">
        <v>33.9</v>
      </c>
      <c r="CA8" s="73">
        <v>32.5</v>
      </c>
      <c r="CB8" s="73">
        <v>-10.9</v>
      </c>
      <c r="CC8" s="73">
        <v>-12.7</v>
      </c>
      <c r="CD8" s="73">
        <v>-22.7</v>
      </c>
      <c r="CE8" s="75">
        <v>-26.3</v>
      </c>
      <c r="CF8" s="75">
        <v>0</v>
      </c>
      <c r="CG8" s="73">
        <v>-17.5</v>
      </c>
      <c r="CH8" s="73">
        <v>-15.9</v>
      </c>
      <c r="CI8" s="73">
        <v>-17.7</v>
      </c>
      <c r="CJ8" s="73">
        <v>-33.5</v>
      </c>
      <c r="CK8" s="73">
        <v>-47.7</v>
      </c>
      <c r="CL8" s="73">
        <v>-106</v>
      </c>
      <c r="CM8" s="74">
        <v>-1644</v>
      </c>
      <c r="CN8" s="74">
        <v>1050</v>
      </c>
      <c r="CO8" s="74">
        <v>-2613</v>
      </c>
      <c r="CP8" s="74">
        <v>-2366</v>
      </c>
      <c r="CQ8" s="74">
        <v>0</v>
      </c>
      <c r="CR8" s="74">
        <v>-6167</v>
      </c>
      <c r="CS8" s="74">
        <v>-9455</v>
      </c>
      <c r="CT8" s="74">
        <v>-9799</v>
      </c>
      <c r="CU8" s="74">
        <v>-10359</v>
      </c>
      <c r="CV8" s="74">
        <v>-14948</v>
      </c>
      <c r="CW8" s="74">
        <v>-5790</v>
      </c>
      <c r="CX8" s="73" t="s">
        <v>127</v>
      </c>
      <c r="CY8" s="73" t="s">
        <v>127</v>
      </c>
      <c r="CZ8" s="73" t="s">
        <v>127</v>
      </c>
      <c r="DA8" s="73" t="s">
        <v>127</v>
      </c>
      <c r="DB8" s="73" t="s">
        <v>127</v>
      </c>
      <c r="DC8" s="73" t="s">
        <v>127</v>
      </c>
      <c r="DD8" s="73" t="s">
        <v>127</v>
      </c>
      <c r="DE8" s="73" t="s">
        <v>127</v>
      </c>
      <c r="DF8" s="73" t="s">
        <v>127</v>
      </c>
      <c r="DG8" s="73" t="s">
        <v>127</v>
      </c>
      <c r="DH8" s="73" t="s">
        <v>127</v>
      </c>
      <c r="DI8" s="69">
        <v>363708</v>
      </c>
      <c r="DJ8" s="69">
        <v>49630</v>
      </c>
      <c r="DK8" s="73" t="s">
        <v>127</v>
      </c>
      <c r="DL8" s="73" t="s">
        <v>127</v>
      </c>
      <c r="DM8" s="73" t="s">
        <v>127</v>
      </c>
      <c r="DN8" s="73" t="s">
        <v>127</v>
      </c>
      <c r="DO8" s="73" t="s">
        <v>127</v>
      </c>
      <c r="DP8" s="73" t="s">
        <v>127</v>
      </c>
      <c r="DQ8" s="73" t="s">
        <v>127</v>
      </c>
      <c r="DR8" s="73" t="s">
        <v>127</v>
      </c>
      <c r="DS8" s="73" t="s">
        <v>127</v>
      </c>
      <c r="DT8" s="73" t="s">
        <v>127</v>
      </c>
      <c r="DU8" s="73" t="s">
        <v>127</v>
      </c>
      <c r="DV8" s="73">
        <v>0</v>
      </c>
      <c r="DW8" s="73">
        <v>0</v>
      </c>
      <c r="DX8" s="73">
        <v>0</v>
      </c>
      <c r="DY8" s="73">
        <v>0</v>
      </c>
      <c r="DZ8" s="73">
        <v>0</v>
      </c>
      <c r="EA8" s="73">
        <v>34.1</v>
      </c>
      <c r="EB8" s="73">
        <v>20.3</v>
      </c>
      <c r="EC8" s="73">
        <v>44.7</v>
      </c>
      <c r="ED8" s="73">
        <v>33.299999999999997</v>
      </c>
      <c r="EE8" s="73">
        <v>38.5</v>
      </c>
      <c r="EF8" s="73">
        <v>167.7</v>
      </c>
      <c r="EG8" s="76">
        <v>2.0000000000000001E-4</v>
      </c>
      <c r="EH8" s="77">
        <v>2.0000000000000001E-4</v>
      </c>
      <c r="EI8" s="77">
        <v>2.0000000000000001E-4</v>
      </c>
      <c r="EJ8" s="77">
        <v>1E-4</v>
      </c>
      <c r="EK8" s="77">
        <v>1E-4</v>
      </c>
      <c r="EL8" s="77">
        <v>1.61E-2</v>
      </c>
      <c r="EM8" s="77">
        <v>1.8800000000000001E-2</v>
      </c>
      <c r="EN8" s="77">
        <v>1.5900000000000001E-2</v>
      </c>
      <c r="EO8" s="77">
        <v>1.72E-2</v>
      </c>
      <c r="EP8" s="77">
        <v>1.8200000000000001E-2</v>
      </c>
    </row>
    <row r="9" spans="1:146" x14ac:dyDescent="0.15">
      <c r="O9" s="78"/>
      <c r="P9" s="78"/>
      <c r="Q9" s="78"/>
      <c r="R9" s="78"/>
      <c r="S9" s="78"/>
      <c r="T9" s="78"/>
      <c r="U9" s="78"/>
      <c r="V9" s="78"/>
      <c r="W9" s="78"/>
      <c r="X9" s="78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80"/>
      <c r="BJ9" s="80"/>
      <c r="BK9" s="79"/>
      <c r="BL9" s="79"/>
      <c r="BM9" s="79"/>
      <c r="BN9" s="79"/>
      <c r="BO9" s="79"/>
      <c r="BP9" s="79"/>
      <c r="BQ9" s="79"/>
      <c r="BR9" s="79"/>
      <c r="BS9" s="79"/>
      <c r="BT9" s="80"/>
      <c r="BU9" s="80"/>
      <c r="BV9" s="79"/>
      <c r="BW9" s="79"/>
      <c r="BX9" s="79"/>
      <c r="BY9" s="79"/>
      <c r="BZ9" s="79"/>
      <c r="CA9" s="79"/>
      <c r="CB9" s="79"/>
      <c r="CC9" s="79"/>
      <c r="CD9" s="79"/>
      <c r="CE9" s="81"/>
      <c r="CF9" s="81"/>
      <c r="CG9" s="79"/>
      <c r="CH9" s="79"/>
      <c r="CI9" s="79"/>
      <c r="CJ9" s="79"/>
      <c r="CK9" s="79"/>
      <c r="CL9" s="79"/>
      <c r="CM9" s="79"/>
      <c r="CN9" s="79"/>
      <c r="CO9" s="79"/>
      <c r="CP9" s="80"/>
      <c r="CQ9" s="80"/>
      <c r="CR9" s="79"/>
      <c r="CS9" s="79"/>
      <c r="CT9" s="79"/>
      <c r="CU9" s="79"/>
      <c r="CV9" s="79"/>
      <c r="CW9" s="79"/>
      <c r="CX9" s="79"/>
      <c r="CY9" s="79"/>
      <c r="CZ9" s="79"/>
      <c r="DA9" s="80"/>
      <c r="DB9" s="80"/>
      <c r="DC9" s="79"/>
      <c r="DD9" s="79"/>
      <c r="DE9" s="79"/>
      <c r="DF9" s="79"/>
      <c r="DG9" s="79"/>
      <c r="DH9" s="79"/>
      <c r="DI9" s="78"/>
      <c r="DJ9" s="78"/>
      <c r="DK9" s="79"/>
      <c r="DL9" s="79"/>
      <c r="DM9" s="79"/>
      <c r="DN9" s="80"/>
      <c r="DO9" s="80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</row>
    <row r="10" spans="1:146" x14ac:dyDescent="0.15">
      <c r="A10" s="82"/>
      <c r="B10" s="82" t="s">
        <v>128</v>
      </c>
      <c r="C10" s="82" t="s">
        <v>129</v>
      </c>
      <c r="D10" s="82" t="s">
        <v>130</v>
      </c>
      <c r="E10" s="82" t="s">
        <v>131</v>
      </c>
      <c r="F10" s="82" t="s">
        <v>132</v>
      </c>
      <c r="O10" s="78"/>
      <c r="P10" s="78"/>
      <c r="Q10" s="78"/>
      <c r="R10" s="78"/>
      <c r="S10" s="79"/>
      <c r="T10" s="78"/>
      <c r="U10" s="78"/>
      <c r="V10" s="78"/>
      <c r="W10" s="78"/>
      <c r="X10" s="78"/>
      <c r="Y10" s="79"/>
      <c r="Z10" s="79"/>
      <c r="AA10" s="79"/>
      <c r="AB10" s="79"/>
      <c r="AC10" s="79"/>
      <c r="AD10" s="79"/>
      <c r="AE10" s="79"/>
      <c r="AF10" s="79"/>
      <c r="AG10" s="79"/>
      <c r="AH10" s="78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8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8"/>
      <c r="BE10" s="78"/>
      <c r="BF10" s="78"/>
      <c r="BG10" s="79"/>
      <c r="BH10" s="79"/>
      <c r="BI10" s="79"/>
      <c r="BJ10" s="79"/>
      <c r="BK10" s="79"/>
      <c r="BL10" s="79"/>
      <c r="BM10" s="79"/>
      <c r="BN10" s="79"/>
      <c r="BO10" s="78"/>
      <c r="BP10" s="79"/>
      <c r="BQ10" s="78"/>
      <c r="BR10" s="79"/>
      <c r="BS10" s="79"/>
      <c r="BT10" s="79"/>
      <c r="BU10" s="79"/>
      <c r="BV10" s="79"/>
      <c r="BW10" s="79"/>
      <c r="BX10" s="79"/>
      <c r="BY10" s="79"/>
      <c r="BZ10" s="78"/>
      <c r="CA10" s="79"/>
      <c r="CB10" s="78"/>
      <c r="CC10" s="79"/>
      <c r="CD10" s="79"/>
      <c r="CE10" s="79"/>
      <c r="CF10" s="79"/>
      <c r="CG10" s="79"/>
      <c r="CH10" s="79"/>
      <c r="CI10" s="79"/>
      <c r="CJ10" s="79"/>
      <c r="CK10" s="78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8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8"/>
      <c r="DH10" s="79"/>
      <c r="DI10" s="78"/>
      <c r="DJ10" s="78"/>
      <c r="DK10" s="79"/>
      <c r="DL10" s="79"/>
      <c r="DM10" s="79"/>
      <c r="DN10" s="79"/>
      <c r="DO10" s="79"/>
      <c r="DP10" s="79"/>
      <c r="DQ10" s="79"/>
      <c r="DR10" s="79"/>
      <c r="DS10" s="79"/>
      <c r="DT10" s="78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8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8"/>
    </row>
    <row r="11" spans="1:146" x14ac:dyDescent="0.15">
      <c r="A11" s="82" t="s">
        <v>52</v>
      </c>
      <c r="B11" s="83">
        <f>DATEVALUE($B$6-4&amp;"年1月1日")</f>
        <v>41640</v>
      </c>
      <c r="C11" s="83">
        <f>DATEVALUE($B$6-3&amp;"年1月1日")</f>
        <v>42005</v>
      </c>
      <c r="D11" s="83">
        <f>DATEVALUE($B$6-2&amp;"年1月1日")</f>
        <v>42370</v>
      </c>
      <c r="E11" s="83">
        <f>DATEVALUE($B$6-1&amp;"年1月1日")</f>
        <v>42736</v>
      </c>
      <c r="F11" s="83">
        <f>DATEVALUE($B$6&amp;"年1月1日")</f>
        <v>43101</v>
      </c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9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9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9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9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</row>
    <row r="12" spans="1:146" x14ac:dyDescent="0.15"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</row>
    <row r="13" spans="1:146" x14ac:dyDescent="0.15"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</row>
    <row r="14" spans="1:146" x14ac:dyDescent="0.15"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</row>
    <row r="15" spans="1:146" x14ac:dyDescent="0.15"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</row>
    <row r="16" spans="1:146" x14ac:dyDescent="0.15"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</row>
    <row r="17" spans="15:146" x14ac:dyDescent="0.15"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</row>
    <row r="18" spans="15:146" x14ac:dyDescent="0.15"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</row>
    <row r="19" spans="15:146" x14ac:dyDescent="0.15"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</row>
    <row r="20" spans="15:146" x14ac:dyDescent="0.15"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2019-12-05T07:18:22Z</dcterms:created>
  <dcterms:modified xsi:type="dcterms:W3CDTF">2020-02-20T02:39:29Z</dcterms:modified>
  <cp:category/>
</cp:coreProperties>
</file>