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vWRP84rhUCFVV9GZ4uVtmRAIagBfVWsM/RDy54b86HutURSd2yZDkkpqhYxb7n781pb73CqBbBdSbgfp/DzGQQ==" workbookSaltValue="w5XIT1zejVpUkqIMIp0uYw=="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AK7" i="5"/>
  <c r="AJ7" i="5"/>
  <c r="AH7" i="5"/>
  <c r="AG7" i="5"/>
  <c r="BZ32" i="4" s="1"/>
  <c r="AF7" i="5"/>
  <c r="AE7" i="5"/>
  <c r="AD7" i="5"/>
  <c r="AC7" i="5"/>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CF8" i="4"/>
  <c r="AQ8" i="4"/>
  <c r="B8" i="4"/>
  <c r="B6" i="4"/>
  <c r="BZ76" i="4" l="1"/>
  <c r="MA51" i="4"/>
  <c r="IT76" i="4"/>
  <c r="CS51" i="4"/>
  <c r="HJ30" i="4"/>
  <c r="CS30" i="4"/>
  <c r="MI76" i="4"/>
  <c r="HJ51" i="4"/>
  <c r="MA30" i="4"/>
  <c r="C11" i="5"/>
  <c r="D11" i="5"/>
  <c r="E11" i="5"/>
  <c r="B11" i="5"/>
  <c r="BZ30" i="4" l="1"/>
  <c r="BK76" i="4"/>
  <c r="LH51" i="4"/>
  <c r="LT76" i="4"/>
  <c r="GQ51" i="4"/>
  <c r="LH30" i="4"/>
  <c r="IE76" i="4"/>
  <c r="BZ51" i="4"/>
  <c r="GQ30" i="4"/>
  <c r="KP76" i="4"/>
  <c r="AN51" i="4"/>
  <c r="FE30" i="4"/>
  <c r="AN30" i="4"/>
  <c r="JV51" i="4"/>
  <c r="FE51" i="4"/>
  <c r="JV30" i="4"/>
  <c r="HA76" i="4"/>
  <c r="AG76" i="4"/>
  <c r="BG30" i="4"/>
  <c r="AV76" i="4"/>
  <c r="KO51" i="4"/>
  <c r="KO30" i="4"/>
  <c r="HP76" i="4"/>
  <c r="LE76" i="4"/>
  <c r="FX51" i="4"/>
  <c r="BG51" i="4"/>
  <c r="FX30" i="4"/>
  <c r="JC30" i="4"/>
  <c r="GL76" i="4"/>
  <c r="U51" i="4"/>
  <c r="EL30" i="4"/>
  <c r="U30" i="4"/>
  <c r="R76" i="4"/>
  <c r="JC51" i="4"/>
  <c r="KA76" i="4"/>
  <c r="EL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<sst xmlns="http://schemas.openxmlformats.org/spreadsheetml/2006/main" count="278" uniqueCount="134">
  <si>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</si>
  <si>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</si>
  <si>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</si>
  <si>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</si>
  <si>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</si>
  <si>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</si>
  <si>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</si>
  <si>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</si>
  <si>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</si>
  <si>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</si>
  <si>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</si>
  <si>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</si>
  <si>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</si>
  <si>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</si>
  <si>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</si>
  <si>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</si>
  <si>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</si>
  <si>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</si>
  <si>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</si>
  <si>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</si>
  <si>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</si>
  <si>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</si>
  <si>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</si>
  <si>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</si>
  <si>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</si>
  <si>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</si>
  <si>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</si>
  <si>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</si>
  <si>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</si>
  <si>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</si>
  <si>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</si>
  <si>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</si>
  <si>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</si>
  <si>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</si>
  <si>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</si>
  <si>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</si>
  <si>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</si>
  <si>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</si>
  <si>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</si>
  <si>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</si>
  <si>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</si>
  <si>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</si>
  <si>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</si>
  <si>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</si>
  <si>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</si>
  <si>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</si>
  <si>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</si>
  <si>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</si>
  <si>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</si>
  <si>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</si>
  <si>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</si>
  <si>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</si>
  <si>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</si>
  <si>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</si>
  <si>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</si>
  <si>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</si>
  <si>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</si>
  <si>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</si>
  <si>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</si>
  <si>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</si>
  <si>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</si>
  <si>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</si>
  <si>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</si>
  <si>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</si>
  <si>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</si>
  <si>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</si>
  <si>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</si>
  <si>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</si>
  <si>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</si>
  <si>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</si>
  <si>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</si>
  <si>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</si>
  <si>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</si>
  <si>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</si>
  <si>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</si>
  <si>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</si>
  <si>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</si>
  <si>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</si>
  <si>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</si>
  <si>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</si>
  <si>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</si>
  <si>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</si>
  <si>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</si>
  <si>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</si>
  <si>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</si>
  <si>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</si>
  <si>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</si>
  <si>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</si>
  <si>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</si>
  <si>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</si>
  <si>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</si>
  <si>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</si>
  <si>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</si>
  <si>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</si>
  <si>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</si>
  <si>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</si>
  <si>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</si>
  <si>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</si>
  <si>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</si>
  <si>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</si>
  <si>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</si>
  <si>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</si>
  <si>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</si>
  <si>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</si>
  <si>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</si>
  <si>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</si>
  <si>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</si>
  <si>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</si>
  <si>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</si>
  <si>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</si>
  <si>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</si>
  <si>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</si>
  <si>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長野市</t>
  </si>
  <si>
    <t>長野市長野駅善光寺口駐車場</t>
  </si>
  <si>
    <t>法非適用</t>
  </si>
  <si>
    <t>駐車場整備事業</t>
  </si>
  <si>
    <t>-</t>
  </si>
  <si>
    <t>Ａ３Ｂ１</t>
  </si>
  <si>
    <t>非設置</t>
  </si>
  <si>
    <t>該当数値なし</t>
  </si>
  <si>
    <t>その他駐車場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</si>
  <si>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</si>
  <si>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</si>
  <si>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</si>
  <si>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</si>
  <si>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</si>
  <si>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</si>
  <si>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</si>
  <si>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</si>
  <si>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</si>
  <si>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当面の間、施設改修等は不要。</t>
    <rPh sb="0" eb="2">
      <t>トウメン</t>
    </rPh>
    <rPh sb="3" eb="4">
      <t>アイダ</t>
    </rPh>
    <rPh sb="5" eb="7">
      <t>シセツ</t>
    </rPh>
    <rPh sb="7" eb="9">
      <t>カイシュウ</t>
    </rPh>
    <rPh sb="9" eb="10">
      <t>トウ</t>
    </rPh>
    <rPh sb="11" eb="13">
      <t>フヨウ</t>
    </rPh>
    <phoneticPr fontId="15"/>
  </si>
  <si>
    <t>売上高ＧＯＰ比率が平均値のおおよそ２分の１であるが、稼働率は平均値を大きく上回った値を横ばいに維持していることから、周囲の民間駐車場の経営を圧迫しない料金設定で、長野駅周辺の交通渋滞等の発生を抑制できていると考えている。一般会計からの繰入金等に依存することなく、健全な運営ができている。</t>
    <rPh sb="0" eb="2">
      <t>ウリアゲ</t>
    </rPh>
    <rPh sb="2" eb="3">
      <t>ダカ</t>
    </rPh>
    <rPh sb="6" eb="8">
      <t>ヒリツ</t>
    </rPh>
    <rPh sb="9" eb="12">
      <t>ヘイキンチ</t>
    </rPh>
    <rPh sb="18" eb="19">
      <t>ブン</t>
    </rPh>
    <rPh sb="26" eb="28">
      <t>カドウ</t>
    </rPh>
    <rPh sb="28" eb="29">
      <t>リツ</t>
    </rPh>
    <rPh sb="30" eb="33">
      <t>ヘイキンチ</t>
    </rPh>
    <rPh sb="34" eb="35">
      <t>オオ</t>
    </rPh>
    <rPh sb="37" eb="39">
      <t>ウワマワ</t>
    </rPh>
    <rPh sb="41" eb="42">
      <t>アタイ</t>
    </rPh>
    <rPh sb="43" eb="44">
      <t>ヨコ</t>
    </rPh>
    <rPh sb="47" eb="49">
      <t>イジ</t>
    </rPh>
    <rPh sb="58" eb="60">
      <t>シュウイ</t>
    </rPh>
    <rPh sb="61" eb="66">
      <t>ミンカンチュウシャジョウ</t>
    </rPh>
    <rPh sb="67" eb="69">
      <t>ケイエイ</t>
    </rPh>
    <rPh sb="70" eb="72">
      <t>アッパク</t>
    </rPh>
    <rPh sb="75" eb="77">
      <t>リョウキン</t>
    </rPh>
    <rPh sb="77" eb="79">
      <t>セッテイ</t>
    </rPh>
    <rPh sb="81" eb="83">
      <t>ナガノ</t>
    </rPh>
    <rPh sb="91" eb="92">
      <t>トウ</t>
    </rPh>
    <rPh sb="93" eb="95">
      <t>ハッセイ</t>
    </rPh>
    <rPh sb="96" eb="98">
      <t>ヨクセイ</t>
    </rPh>
    <rPh sb="104" eb="105">
      <t>カンガ</t>
    </rPh>
    <rPh sb="110" eb="114">
      <t>イッパンカイケイ</t>
    </rPh>
    <rPh sb="117" eb="119">
      <t>クリイレ</t>
    </rPh>
    <rPh sb="119" eb="120">
      <t>キン</t>
    </rPh>
    <rPh sb="120" eb="121">
      <t>トウ</t>
    </rPh>
    <rPh sb="122" eb="124">
      <t>イゾン</t>
    </rPh>
    <rPh sb="131" eb="133">
      <t>ケンゼン</t>
    </rPh>
    <rPh sb="134" eb="136">
      <t>ウンエイ</t>
    </rPh>
    <phoneticPr fontId="5"/>
  </si>
  <si>
    <t xml:space="preserve">収益的収支比率は100％を超えているものの、平均値の約３分の１程度であるが、稼働率は300％以上をキープしており、平均値を大きく上回っている。
本施設は、都市施設として、長野駅周辺の交通渋滞を緩和し、安全で円滑な交通の確保を図る目的で設置された施設であるが、収益的収支比率と稼働率から、その役割を果たしていると考える。
</t>
    <rPh sb="13" eb="14">
      <t>コ</t>
    </rPh>
    <rPh sb="22" eb="25">
      <t>ヘイキンチ</t>
    </rPh>
    <rPh sb="26" eb="27">
      <t>ヤク</t>
    </rPh>
    <rPh sb="28" eb="29">
      <t>ブン</t>
    </rPh>
    <rPh sb="31" eb="33">
      <t>テイド</t>
    </rPh>
    <rPh sb="38" eb="40">
      <t>カドウ</t>
    </rPh>
    <rPh sb="40" eb="41">
      <t>リツ</t>
    </rPh>
    <rPh sb="46" eb="48">
      <t>イジョウ</t>
    </rPh>
    <rPh sb="57" eb="60">
      <t>ヘイキンチ</t>
    </rPh>
    <rPh sb="61" eb="62">
      <t>オオ</t>
    </rPh>
    <rPh sb="64" eb="66">
      <t>ウワマワ</t>
    </rPh>
    <rPh sb="72" eb="73">
      <t>ホン</t>
    </rPh>
    <rPh sb="73" eb="75">
      <t>シセツ</t>
    </rPh>
    <rPh sb="77" eb="79">
      <t>トシ</t>
    </rPh>
    <rPh sb="79" eb="81">
      <t>シセツ</t>
    </rPh>
    <rPh sb="85" eb="88">
      <t>ナガノエキ</t>
    </rPh>
    <rPh sb="88" eb="90">
      <t>シュウヘン</t>
    </rPh>
    <rPh sb="91" eb="93">
      <t>コウツウ</t>
    </rPh>
    <rPh sb="93" eb="95">
      <t>ジュウタイ</t>
    </rPh>
    <rPh sb="96" eb="98">
      <t>カンワ</t>
    </rPh>
    <rPh sb="100" eb="102">
      <t>アンゼン</t>
    </rPh>
    <rPh sb="103" eb="105">
      <t>エンカツ</t>
    </rPh>
    <rPh sb="106" eb="108">
      <t>コウツウ</t>
    </rPh>
    <rPh sb="109" eb="111">
      <t>カクホ</t>
    </rPh>
    <rPh sb="112" eb="113">
      <t>ハカ</t>
    </rPh>
    <rPh sb="114" eb="116">
      <t>モクテキ</t>
    </rPh>
    <rPh sb="117" eb="119">
      <t>セッチ</t>
    </rPh>
    <rPh sb="122" eb="124">
      <t>シセツ</t>
    </rPh>
    <rPh sb="137" eb="139">
      <t>カドウ</t>
    </rPh>
    <rPh sb="139" eb="140">
      <t>リツ</t>
    </rPh>
    <rPh sb="145" eb="147">
      <t>ヤクワリ</t>
    </rPh>
    <rPh sb="148" eb="149">
      <t>ハ</t>
    </rPh>
    <rPh sb="155" eb="156">
      <t>カンガ</t>
    </rPh>
    <phoneticPr fontId="15"/>
  </si>
  <si>
    <t>長野駅善光寺口広場の再整備に伴い、平成24年7月から27年3月の間は休止している。
収益的収支比率は、休止期間を除いて100％を超える水準を維持している。本施設は、主として長野駅への送迎を目的として短時間の駐車を必要とする車両が、駅前広場や周辺道路に滞留、路上駐車しないように駐車後30分間を無料としている。このため、料金収入は、必ずしも稼働率と比例するものではない。本施設は、広場式のパーキングメーター構造の駐車場であり、料金体系や立地条件などの利便性から、需要と必要性は高く、今後も健全な運営が可能と思われる。
なお、当該施設の設置に起債は活用していない。</t>
    <rPh sb="82" eb="83">
      <t>オモ</t>
    </rPh>
    <rPh sb="86" eb="89">
      <t>ナガノエキ</t>
    </rPh>
    <rPh sb="91" eb="93">
      <t>ソウゲイ</t>
    </rPh>
    <rPh sb="94" eb="96">
      <t>モクテキ</t>
    </rPh>
    <rPh sb="99" eb="102">
      <t>タンジカン</t>
    </rPh>
    <rPh sb="103" eb="105">
      <t>チュウシャ</t>
    </rPh>
    <rPh sb="106" eb="108">
      <t>ヒツヨウ</t>
    </rPh>
    <rPh sb="111" eb="113">
      <t>シャリョウ</t>
    </rPh>
    <rPh sb="115" eb="117">
      <t>エキマエ</t>
    </rPh>
    <rPh sb="117" eb="119">
      <t>ヒロバ</t>
    </rPh>
    <rPh sb="120" eb="122">
      <t>シュウヘン</t>
    </rPh>
    <rPh sb="122" eb="124">
      <t>ドウロ</t>
    </rPh>
    <rPh sb="125" eb="127">
      <t>タイリュウ</t>
    </rPh>
    <rPh sb="128" eb="130">
      <t>ロジョウ</t>
    </rPh>
    <rPh sb="130" eb="132">
      <t>チュウシャ</t>
    </rPh>
    <rPh sb="138" eb="140">
      <t>チュウシャ</t>
    </rPh>
    <rPh sb="140" eb="141">
      <t>ゴ</t>
    </rPh>
    <rPh sb="143" eb="145">
      <t>フンカン</t>
    </rPh>
    <rPh sb="146" eb="148">
      <t>ムリョウ</t>
    </rPh>
    <rPh sb="159" eb="161">
      <t>リョウキン</t>
    </rPh>
    <rPh sb="161" eb="163">
      <t>シュウニュウ</t>
    </rPh>
    <rPh sb="165" eb="166">
      <t>カナラ</t>
    </rPh>
    <rPh sb="169" eb="171">
      <t>カドウ</t>
    </rPh>
    <rPh sb="171" eb="172">
      <t>リツ</t>
    </rPh>
    <rPh sb="173" eb="175">
      <t>ヒレイ</t>
    </rPh>
    <rPh sb="184" eb="185">
      <t>ホン</t>
    </rPh>
    <rPh sb="185" eb="187">
      <t>シセツ</t>
    </rPh>
    <rPh sb="189" eb="191">
      <t>ヒロバ</t>
    </rPh>
    <rPh sb="191" eb="192">
      <t>シキ</t>
    </rPh>
    <rPh sb="202" eb="204">
      <t>コウゾウ</t>
    </rPh>
    <rPh sb="205" eb="208">
      <t>チュウシャジョウ</t>
    </rPh>
    <rPh sb="212" eb="214">
      <t>リョウキン</t>
    </rPh>
    <rPh sb="214" eb="216">
      <t>タイケイ</t>
    </rPh>
    <rPh sb="217" eb="219">
      <t>リッチ</t>
    </rPh>
    <rPh sb="219" eb="221">
      <t>ジョウケン</t>
    </rPh>
    <rPh sb="224" eb="227">
      <t>リベンセイ</t>
    </rPh>
    <rPh sb="230" eb="232">
      <t>ジュヨウ</t>
    </rPh>
    <rPh sb="233" eb="236">
      <t>ヒツヨウセイ</t>
    </rPh>
    <rPh sb="237" eb="238">
      <t>タカ</t>
    </rPh>
    <rPh sb="240" eb="242">
      <t>コンゴ</t>
    </rPh>
    <rPh sb="243" eb="245">
      <t>ケンゼン</t>
    </rPh>
    <rPh sb="246" eb="248">
      <t>ウンエイ</t>
    </rPh>
    <rPh sb="249" eb="251">
      <t>カノウ</t>
    </rPh>
    <rPh sb="252" eb="253">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</si>
</sst>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17.8</c:v>
                </c:pt>
                <c:pt idx="1">
                  <c:v>122.1</c:v>
                </c:pt>
                <c:pt idx="2">
                  <c:v>117.8</c:v>
                </c:pt>
                <c:pt idx="3">
                  <c:v>119</c:v>
                </c:pt>
                <c:pt idx="4">
                  <c:v>119.4</c:v>
                </c:pt>
              </c:numCache>
            </c:numRef>
          </c:val>
          <c:extLst>
            <c:ext xmlns:c16="http://schemas.microsoft.com/office/drawing/2014/chart" uri="{C3380CC4-5D6E-409C-BE32-E72D297353CC}">
              <c16:uniqueId val="{00000000-2502-4BEE-B850-30822AF86CDE}"/>
            </c:ext>
          </c:extLst>
        </c:ser>
        <c:dLbls>
          <c:showLegendKey val="0"/>
          <c:showVal val="0"/>
          <c:showCatName val="0"/>
          <c:showSerName val="0"/>
          <c:showPercent val="0"/>
          <c:showBubbleSize val="0"/>
        </c:dLbls>
        <c:gapWidth val="150"/>
        <c:axId val="234977016"/>
        <c:axId val="2349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502-4BEE-B850-30822AF86CDE}"/>
            </c:ext>
          </c:extLst>
        </c:ser>
        <c:dLbls>
          <c:showLegendKey val="0"/>
          <c:showVal val="0"/>
          <c:showCatName val="0"/>
          <c:showSerName val="0"/>
          <c:showPercent val="0"/>
          <c:showBubbleSize val="0"/>
        </c:dLbls>
        <c:marker val="1"/>
        <c:smooth val="0"/>
        <c:axId val="234977016"/>
        <c:axId val="234977408"/>
      </c:lineChart>
      <c:dateAx>
        <c:axId val="234977016"/>
        <c:scaling>
          <c:orientation val="minMax"/>
        </c:scaling>
        <c:delete val="1"/>
        <c:axPos val="b"/>
        <c:numFmt formatCode="ge" sourceLinked="1"/>
        <c:majorTickMark val="none"/>
        <c:minorTickMark val="none"/>
        <c:tickLblPos val="none"/>
        <c:crossAx val="234977408"/>
        <c:crosses val="autoZero"/>
        <c:auto val="1"/>
        <c:lblOffset val="100"/>
        <c:baseTimeUnit val="years"/>
      </c:dateAx>
      <c:valAx>
        <c:axId val="23497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97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34-4401-B69E-07AC04A08E13}"/>
            </c:ext>
          </c:extLst>
        </c:ser>
        <c:dLbls>
          <c:showLegendKey val="0"/>
          <c:showVal val="0"/>
          <c:showCatName val="0"/>
          <c:showSerName val="0"/>
          <c:showPercent val="0"/>
          <c:showBubbleSize val="0"/>
        </c:dLbls>
        <c:gapWidth val="150"/>
        <c:axId val="234974272"/>
        <c:axId val="23497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DB34-4401-B69E-07AC04A08E13}"/>
            </c:ext>
          </c:extLst>
        </c:ser>
        <c:dLbls>
          <c:showLegendKey val="0"/>
          <c:showVal val="0"/>
          <c:showCatName val="0"/>
          <c:showSerName val="0"/>
          <c:showPercent val="0"/>
          <c:showBubbleSize val="0"/>
        </c:dLbls>
        <c:marker val="1"/>
        <c:smooth val="0"/>
        <c:axId val="234974272"/>
        <c:axId val="234975056"/>
      </c:lineChart>
      <c:dateAx>
        <c:axId val="234974272"/>
        <c:scaling>
          <c:orientation val="minMax"/>
        </c:scaling>
        <c:delete val="1"/>
        <c:axPos val="b"/>
        <c:numFmt formatCode="ge" sourceLinked="1"/>
        <c:majorTickMark val="none"/>
        <c:minorTickMark val="none"/>
        <c:tickLblPos val="none"/>
        <c:crossAx val="234975056"/>
        <c:crosses val="autoZero"/>
        <c:auto val="1"/>
        <c:lblOffset val="100"/>
        <c:baseTimeUnit val="years"/>
      </c:dateAx>
      <c:valAx>
        <c:axId val="23497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97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93A2-495B-8056-6987DA9EB021}"/>
            </c:ext>
          </c:extLst>
        </c:ser>
        <c:dLbls>
          <c:showLegendKey val="0"/>
          <c:showVal val="0"/>
          <c:showCatName val="0"/>
          <c:showSerName val="0"/>
          <c:showPercent val="0"/>
          <c:showBubbleSize val="0"/>
        </c:dLbls>
        <c:gapWidth val="150"/>
        <c:axId val="237316880"/>
        <c:axId val="23731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A2-495B-8056-6987DA9EB021}"/>
            </c:ext>
          </c:extLst>
        </c:ser>
        <c:dLbls>
          <c:showLegendKey val="0"/>
          <c:showVal val="0"/>
          <c:showCatName val="0"/>
          <c:showSerName val="0"/>
          <c:showPercent val="0"/>
          <c:showBubbleSize val="0"/>
        </c:dLbls>
        <c:marker val="1"/>
        <c:smooth val="0"/>
        <c:axId val="237316880"/>
        <c:axId val="237319624"/>
      </c:lineChart>
      <c:dateAx>
        <c:axId val="237316880"/>
        <c:scaling>
          <c:orientation val="minMax"/>
        </c:scaling>
        <c:delete val="1"/>
        <c:axPos val="b"/>
        <c:numFmt formatCode="ge" sourceLinked="1"/>
        <c:majorTickMark val="none"/>
        <c:minorTickMark val="none"/>
        <c:tickLblPos val="none"/>
        <c:crossAx val="237319624"/>
        <c:crosses val="autoZero"/>
        <c:auto val="1"/>
        <c:lblOffset val="100"/>
        <c:baseTimeUnit val="years"/>
      </c:dateAx>
      <c:valAx>
        <c:axId val="23731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1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BC3-47ED-BB6F-5154A29F1059}"/>
            </c:ext>
          </c:extLst>
        </c:ser>
        <c:dLbls>
          <c:showLegendKey val="0"/>
          <c:showVal val="0"/>
          <c:showCatName val="0"/>
          <c:showSerName val="0"/>
          <c:showPercent val="0"/>
          <c:showBubbleSize val="0"/>
        </c:dLbls>
        <c:gapWidth val="150"/>
        <c:axId val="237313744"/>
        <c:axId val="23731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BC3-47ED-BB6F-5154A29F1059}"/>
            </c:ext>
          </c:extLst>
        </c:ser>
        <c:dLbls>
          <c:showLegendKey val="0"/>
          <c:showVal val="0"/>
          <c:showCatName val="0"/>
          <c:showSerName val="0"/>
          <c:showPercent val="0"/>
          <c:showBubbleSize val="0"/>
        </c:dLbls>
        <c:marker val="1"/>
        <c:smooth val="0"/>
        <c:axId val="237313744"/>
        <c:axId val="237314920"/>
      </c:lineChart>
      <c:dateAx>
        <c:axId val="237313744"/>
        <c:scaling>
          <c:orientation val="minMax"/>
        </c:scaling>
        <c:delete val="1"/>
        <c:axPos val="b"/>
        <c:numFmt formatCode="ge" sourceLinked="1"/>
        <c:majorTickMark val="none"/>
        <c:minorTickMark val="none"/>
        <c:tickLblPos val="none"/>
        <c:crossAx val="237314920"/>
        <c:crosses val="autoZero"/>
        <c:auto val="1"/>
        <c:lblOffset val="100"/>
        <c:baseTimeUnit val="years"/>
      </c:dateAx>
      <c:valAx>
        <c:axId val="237314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1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93-4926-9FA9-4EC9A4AB0744}"/>
            </c:ext>
          </c:extLst>
        </c:ser>
        <c:dLbls>
          <c:showLegendKey val="0"/>
          <c:showVal val="0"/>
          <c:showCatName val="0"/>
          <c:showSerName val="0"/>
          <c:showPercent val="0"/>
          <c:showBubbleSize val="0"/>
        </c:dLbls>
        <c:gapWidth val="150"/>
        <c:axId val="237314136"/>
        <c:axId val="23731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CF93-4926-9FA9-4EC9A4AB0744}"/>
            </c:ext>
          </c:extLst>
        </c:ser>
        <c:dLbls>
          <c:showLegendKey val="0"/>
          <c:showVal val="0"/>
          <c:showCatName val="0"/>
          <c:showSerName val="0"/>
          <c:showPercent val="0"/>
          <c:showBubbleSize val="0"/>
        </c:dLbls>
        <c:marker val="1"/>
        <c:smooth val="0"/>
        <c:axId val="237314136"/>
        <c:axId val="237318056"/>
      </c:lineChart>
      <c:dateAx>
        <c:axId val="237314136"/>
        <c:scaling>
          <c:orientation val="minMax"/>
        </c:scaling>
        <c:delete val="1"/>
        <c:axPos val="b"/>
        <c:numFmt formatCode="ge" sourceLinked="1"/>
        <c:majorTickMark val="none"/>
        <c:minorTickMark val="none"/>
        <c:tickLblPos val="none"/>
        <c:crossAx val="237318056"/>
        <c:crosses val="autoZero"/>
        <c:auto val="1"/>
        <c:lblOffset val="100"/>
        <c:baseTimeUnit val="years"/>
      </c:dateAx>
      <c:valAx>
        <c:axId val="237318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14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32F-4A43-B28A-1D057C5C6F05}"/>
            </c:ext>
          </c:extLst>
        </c:ser>
        <c:dLbls>
          <c:showLegendKey val="0"/>
          <c:showVal val="0"/>
          <c:showCatName val="0"/>
          <c:showSerName val="0"/>
          <c:showPercent val="0"/>
          <c:showBubbleSize val="0"/>
        </c:dLbls>
        <c:gapWidth val="150"/>
        <c:axId val="237320408"/>
        <c:axId val="23731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A32F-4A43-B28A-1D057C5C6F05}"/>
            </c:ext>
          </c:extLst>
        </c:ser>
        <c:dLbls>
          <c:showLegendKey val="0"/>
          <c:showVal val="0"/>
          <c:showCatName val="0"/>
          <c:showSerName val="0"/>
          <c:showPercent val="0"/>
          <c:showBubbleSize val="0"/>
        </c:dLbls>
        <c:marker val="1"/>
        <c:smooth val="0"/>
        <c:axId val="237320408"/>
        <c:axId val="237318840"/>
      </c:lineChart>
      <c:dateAx>
        <c:axId val="237320408"/>
        <c:scaling>
          <c:orientation val="minMax"/>
        </c:scaling>
        <c:delete val="1"/>
        <c:axPos val="b"/>
        <c:numFmt formatCode="ge" sourceLinked="1"/>
        <c:majorTickMark val="none"/>
        <c:minorTickMark val="none"/>
        <c:tickLblPos val="none"/>
        <c:crossAx val="237318840"/>
        <c:crosses val="autoZero"/>
        <c:auto val="1"/>
        <c:lblOffset val="100"/>
        <c:baseTimeUnit val="years"/>
      </c:dateAx>
      <c:valAx>
        <c:axId val="23731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32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412.5</c:v>
                </c:pt>
                <c:pt idx="1">
                  <c:v>337.5</c:v>
                </c:pt>
                <c:pt idx="2">
                  <c:v>337.5</c:v>
                </c:pt>
                <c:pt idx="3">
                  <c:v>340</c:v>
                </c:pt>
                <c:pt idx="4">
                  <c:v>337.5</c:v>
                </c:pt>
              </c:numCache>
            </c:numRef>
          </c:val>
          <c:extLst>
            <c:ext xmlns:c16="http://schemas.microsoft.com/office/drawing/2014/chart" uri="{C3380CC4-5D6E-409C-BE32-E72D297353CC}">
              <c16:uniqueId val="{00000000-8480-4935-86D7-3576279A0C32}"/>
            </c:ext>
          </c:extLst>
        </c:ser>
        <c:dLbls>
          <c:showLegendKey val="0"/>
          <c:showVal val="0"/>
          <c:showCatName val="0"/>
          <c:showSerName val="0"/>
          <c:showPercent val="0"/>
          <c:showBubbleSize val="0"/>
        </c:dLbls>
        <c:gapWidth val="150"/>
        <c:axId val="237312960"/>
        <c:axId val="2373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8480-4935-86D7-3576279A0C32}"/>
            </c:ext>
          </c:extLst>
        </c:ser>
        <c:dLbls>
          <c:showLegendKey val="0"/>
          <c:showVal val="0"/>
          <c:showCatName val="0"/>
          <c:showSerName val="0"/>
          <c:showPercent val="0"/>
          <c:showBubbleSize val="0"/>
        </c:dLbls>
        <c:marker val="1"/>
        <c:smooth val="0"/>
        <c:axId val="237312960"/>
        <c:axId val="237319232"/>
      </c:lineChart>
      <c:dateAx>
        <c:axId val="237312960"/>
        <c:scaling>
          <c:orientation val="minMax"/>
        </c:scaling>
        <c:delete val="1"/>
        <c:axPos val="b"/>
        <c:numFmt formatCode="ge" sourceLinked="1"/>
        <c:majorTickMark val="none"/>
        <c:minorTickMark val="none"/>
        <c:tickLblPos val="none"/>
        <c:crossAx val="237319232"/>
        <c:crosses val="autoZero"/>
        <c:auto val="1"/>
        <c:lblOffset val="100"/>
        <c:baseTimeUnit val="years"/>
      </c:dateAx>
      <c:valAx>
        <c:axId val="2373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1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98.8</c:v>
                </c:pt>
                <c:pt idx="1">
                  <c:v>99.5</c:v>
                </c:pt>
                <c:pt idx="2">
                  <c:v>99</c:v>
                </c:pt>
                <c:pt idx="3">
                  <c:v>16</c:v>
                </c:pt>
                <c:pt idx="4">
                  <c:v>16.2</c:v>
                </c:pt>
              </c:numCache>
            </c:numRef>
          </c:val>
          <c:extLst>
            <c:ext xmlns:c16="http://schemas.microsoft.com/office/drawing/2014/chart" uri="{C3380CC4-5D6E-409C-BE32-E72D297353CC}">
              <c16:uniqueId val="{00000000-4ACC-40B9-B0CD-A5A8A0570580}"/>
            </c:ext>
          </c:extLst>
        </c:ser>
        <c:dLbls>
          <c:showLegendKey val="0"/>
          <c:showVal val="0"/>
          <c:showCatName val="0"/>
          <c:showSerName val="0"/>
          <c:showPercent val="0"/>
          <c:showBubbleSize val="0"/>
        </c:dLbls>
        <c:gapWidth val="150"/>
        <c:axId val="237317664"/>
        <c:axId val="23731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4ACC-40B9-B0CD-A5A8A0570580}"/>
            </c:ext>
          </c:extLst>
        </c:ser>
        <c:dLbls>
          <c:showLegendKey val="0"/>
          <c:showVal val="0"/>
          <c:showCatName val="0"/>
          <c:showSerName val="0"/>
          <c:showPercent val="0"/>
          <c:showBubbleSize val="0"/>
        </c:dLbls>
        <c:marker val="1"/>
        <c:smooth val="0"/>
        <c:axId val="237317664"/>
        <c:axId val="237315312"/>
      </c:lineChart>
      <c:dateAx>
        <c:axId val="237317664"/>
        <c:scaling>
          <c:orientation val="minMax"/>
        </c:scaling>
        <c:delete val="1"/>
        <c:axPos val="b"/>
        <c:numFmt formatCode="ge" sourceLinked="1"/>
        <c:majorTickMark val="none"/>
        <c:minorTickMark val="none"/>
        <c:tickLblPos val="none"/>
        <c:crossAx val="237315312"/>
        <c:crosses val="autoZero"/>
        <c:auto val="1"/>
        <c:lblOffset val="100"/>
        <c:baseTimeUnit val="years"/>
      </c:dateAx>
      <c:valAx>
        <c:axId val="23731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1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-378</c:v>
                </c:pt>
                <c:pt idx="1">
                  <c:v>871</c:v>
                </c:pt>
                <c:pt idx="2">
                  <c:v>706</c:v>
                </c:pt>
                <c:pt idx="3">
                  <c:v>752</c:v>
                </c:pt>
                <c:pt idx="4">
                  <c:v>767</c:v>
                </c:pt>
              </c:numCache>
            </c:numRef>
          </c:val>
          <c:extLst>
            <c:ext xmlns:c16="http://schemas.microsoft.com/office/drawing/2014/chart" uri="{C3380CC4-5D6E-409C-BE32-E72D297353CC}">
              <c16:uniqueId val="{00000000-A072-411D-88CD-4A23E9B6C567}"/>
            </c:ext>
          </c:extLst>
        </c:ser>
        <c:dLbls>
          <c:showLegendKey val="0"/>
          <c:showVal val="0"/>
          <c:showCatName val="0"/>
          <c:showSerName val="0"/>
          <c:showPercent val="0"/>
          <c:showBubbleSize val="0"/>
        </c:dLbls>
        <c:gapWidth val="150"/>
        <c:axId val="237316096"/>
        <c:axId val="23731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A072-411D-88CD-4A23E9B6C567}"/>
            </c:ext>
          </c:extLst>
        </c:ser>
        <c:dLbls>
          <c:showLegendKey val="0"/>
          <c:showVal val="0"/>
          <c:showCatName val="0"/>
          <c:showSerName val="0"/>
          <c:showPercent val="0"/>
          <c:showBubbleSize val="0"/>
        </c:dLbls>
        <c:marker val="1"/>
        <c:smooth val="0"/>
        <c:axId val="237316096"/>
        <c:axId val="237318448"/>
      </c:lineChart>
      <c:dateAx>
        <c:axId val="237316096"/>
        <c:scaling>
          <c:orientation val="minMax"/>
        </c:scaling>
        <c:delete val="1"/>
        <c:axPos val="b"/>
        <c:numFmt formatCode="ge" sourceLinked="1"/>
        <c:majorTickMark val="none"/>
        <c:minorTickMark val="none"/>
        <c:tickLblPos val="none"/>
        <c:crossAx val="237318448"/>
        <c:crosses val="autoZero"/>
        <c:auto val="1"/>
        <c:lblOffset val="100"/>
        <c:baseTimeUnit val="years"/>
      </c:dateAx>
      <c:valAx>
        <c:axId val="23731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31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長野県長野市　長野市長野駅善光寺口駐車場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113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120</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33</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8</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600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17.8</v>
      </c>
      <c r="V31" s="110"/>
      <c r="W31" s="110"/>
      <c r="X31" s="110"/>
      <c r="Y31" s="110"/>
      <c r="Z31" s="110"/>
      <c r="AA31" s="110"/>
      <c r="AB31" s="110"/>
      <c r="AC31" s="110"/>
      <c r="AD31" s="110"/>
      <c r="AE31" s="110"/>
      <c r="AF31" s="110"/>
      <c r="AG31" s="110"/>
      <c r="AH31" s="110"/>
      <c r="AI31" s="110"/>
      <c r="AJ31" s="110"/>
      <c r="AK31" s="110"/>
      <c r="AL31" s="110"/>
      <c r="AM31" s="110"/>
      <c r="AN31" s="110">
        <f>データ!Z7</f>
        <v>122.1</v>
      </c>
      <c r="AO31" s="110"/>
      <c r="AP31" s="110"/>
      <c r="AQ31" s="110"/>
      <c r="AR31" s="110"/>
      <c r="AS31" s="110"/>
      <c r="AT31" s="110"/>
      <c r="AU31" s="110"/>
      <c r="AV31" s="110"/>
      <c r="AW31" s="110"/>
      <c r="AX31" s="110"/>
      <c r="AY31" s="110"/>
      <c r="AZ31" s="110"/>
      <c r="BA31" s="110"/>
      <c r="BB31" s="110"/>
      <c r="BC31" s="110"/>
      <c r="BD31" s="110"/>
      <c r="BE31" s="110"/>
      <c r="BF31" s="110"/>
      <c r="BG31" s="110">
        <f>データ!AA7</f>
        <v>117.8</v>
      </c>
      <c r="BH31" s="110"/>
      <c r="BI31" s="110"/>
      <c r="BJ31" s="110"/>
      <c r="BK31" s="110"/>
      <c r="BL31" s="110"/>
      <c r="BM31" s="110"/>
      <c r="BN31" s="110"/>
      <c r="BO31" s="110"/>
      <c r="BP31" s="110"/>
      <c r="BQ31" s="110"/>
      <c r="BR31" s="110"/>
      <c r="BS31" s="110"/>
      <c r="BT31" s="110"/>
      <c r="BU31" s="110"/>
      <c r="BV31" s="110"/>
      <c r="BW31" s="110"/>
      <c r="BX31" s="110"/>
      <c r="BY31" s="110"/>
      <c r="BZ31" s="110">
        <f>データ!AB7</f>
        <v>119</v>
      </c>
      <c r="CA31" s="110"/>
      <c r="CB31" s="110"/>
      <c r="CC31" s="110"/>
      <c r="CD31" s="110"/>
      <c r="CE31" s="110"/>
      <c r="CF31" s="110"/>
      <c r="CG31" s="110"/>
      <c r="CH31" s="110"/>
      <c r="CI31" s="110"/>
      <c r="CJ31" s="110"/>
      <c r="CK31" s="110"/>
      <c r="CL31" s="110"/>
      <c r="CM31" s="110"/>
      <c r="CN31" s="110"/>
      <c r="CO31" s="110"/>
      <c r="CP31" s="110"/>
      <c r="CQ31" s="110"/>
      <c r="CR31" s="110"/>
      <c r="CS31" s="110">
        <f>データ!AC7</f>
        <v>119.4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412.5</v>
      </c>
      <c r="JD31" s="81"/>
      <c r="JE31" s="81"/>
      <c r="JF31" s="81"/>
      <c r="JG31" s="81"/>
      <c r="JH31" s="81"/>
      <c r="JI31" s="81"/>
      <c r="JJ31" s="81"/>
      <c r="JK31" s="81"/>
      <c r="JL31" s="81"/>
      <c r="JM31" s="81"/>
      <c r="JN31" s="81"/>
      <c r="JO31" s="81"/>
      <c r="JP31" s="81"/>
      <c r="JQ31" s="81"/>
      <c r="JR31" s="81"/>
      <c r="JS31" s="81"/>
      <c r="JT31" s="81"/>
      <c r="JU31" s="82"/>
      <c r="JV31" s="80">
        <f>データ!DL7</f>
        <v>337.5</v>
      </c>
      <c r="JW31" s="81"/>
      <c r="JX31" s="81"/>
      <c r="JY31" s="81"/>
      <c r="JZ31" s="81"/>
      <c r="KA31" s="81"/>
      <c r="KB31" s="81"/>
      <c r="KC31" s="81"/>
      <c r="KD31" s="81"/>
      <c r="KE31" s="81"/>
      <c r="KF31" s="81"/>
      <c r="KG31" s="81"/>
      <c r="KH31" s="81"/>
      <c r="KI31" s="81"/>
      <c r="KJ31" s="81"/>
      <c r="KK31" s="81"/>
      <c r="KL31" s="81"/>
      <c r="KM31" s="81"/>
      <c r="KN31" s="82"/>
      <c r="KO31" s="80">
        <f>データ!DM7</f>
        <v>337.5</v>
      </c>
      <c r="KP31" s="81"/>
      <c r="KQ31" s="81"/>
      <c r="KR31" s="81"/>
      <c r="KS31" s="81"/>
      <c r="KT31" s="81"/>
      <c r="KU31" s="81"/>
      <c r="KV31" s="81"/>
      <c r="KW31" s="81"/>
      <c r="KX31" s="81"/>
      <c r="KY31" s="81"/>
      <c r="KZ31" s="81"/>
      <c r="LA31" s="81"/>
      <c r="LB31" s="81"/>
      <c r="LC31" s="81"/>
      <c r="LD31" s="81"/>
      <c r="LE31" s="81"/>
      <c r="LF31" s="81"/>
      <c r="LG31" s="82"/>
      <c r="LH31" s="80">
        <f>データ!DN7</f>
        <v>340</v>
      </c>
      <c r="LI31" s="81"/>
      <c r="LJ31" s="81"/>
      <c r="LK31" s="81"/>
      <c r="LL31" s="81"/>
      <c r="LM31" s="81"/>
      <c r="LN31" s="81"/>
      <c r="LO31" s="81"/>
      <c r="LP31" s="81"/>
      <c r="LQ31" s="81"/>
      <c r="LR31" s="81"/>
      <c r="LS31" s="81"/>
      <c r="LT31" s="81"/>
      <c r="LU31" s="81"/>
      <c r="LV31" s="81"/>
      <c r="LW31" s="81"/>
      <c r="LX31" s="81"/>
      <c r="LY31" s="81"/>
      <c r="LZ31" s="82"/>
      <c r="MA31" s="80">
        <f>データ!DO7</f>
        <v>337.5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130</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132</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98.8</v>
      </c>
      <c r="EM52" s="110"/>
      <c r="EN52" s="110"/>
      <c r="EO52" s="110"/>
      <c r="EP52" s="110"/>
      <c r="EQ52" s="110"/>
      <c r="ER52" s="110"/>
      <c r="ES52" s="110"/>
      <c r="ET52" s="110"/>
      <c r="EU52" s="110"/>
      <c r="EV52" s="110"/>
      <c r="EW52" s="110"/>
      <c r="EX52" s="110"/>
      <c r="EY52" s="110"/>
      <c r="EZ52" s="110"/>
      <c r="FA52" s="110"/>
      <c r="FB52" s="110"/>
      <c r="FC52" s="110"/>
      <c r="FD52" s="110"/>
      <c r="FE52" s="110">
        <f>データ!BG7</f>
        <v>99.5</v>
      </c>
      <c r="FF52" s="110"/>
      <c r="FG52" s="110"/>
      <c r="FH52" s="110"/>
      <c r="FI52" s="110"/>
      <c r="FJ52" s="110"/>
      <c r="FK52" s="110"/>
      <c r="FL52" s="110"/>
      <c r="FM52" s="110"/>
      <c r="FN52" s="110"/>
      <c r="FO52" s="110"/>
      <c r="FP52" s="110"/>
      <c r="FQ52" s="110"/>
      <c r="FR52" s="110"/>
      <c r="FS52" s="110"/>
      <c r="FT52" s="110"/>
      <c r="FU52" s="110"/>
      <c r="FV52" s="110"/>
      <c r="FW52" s="110"/>
      <c r="FX52" s="110">
        <f>データ!BH7</f>
        <v>99</v>
      </c>
      <c r="FY52" s="110"/>
      <c r="FZ52" s="110"/>
      <c r="GA52" s="110"/>
      <c r="GB52" s="110"/>
      <c r="GC52" s="110"/>
      <c r="GD52" s="110"/>
      <c r="GE52" s="110"/>
      <c r="GF52" s="110"/>
      <c r="GG52" s="110"/>
      <c r="GH52" s="110"/>
      <c r="GI52" s="110"/>
      <c r="GJ52" s="110"/>
      <c r="GK52" s="110"/>
      <c r="GL52" s="110"/>
      <c r="GM52" s="110"/>
      <c r="GN52" s="110"/>
      <c r="GO52" s="110"/>
      <c r="GP52" s="110"/>
      <c r="GQ52" s="110">
        <f>データ!BI7</f>
        <v>16</v>
      </c>
      <c r="GR52" s="110"/>
      <c r="GS52" s="110"/>
      <c r="GT52" s="110"/>
      <c r="GU52" s="110"/>
      <c r="GV52" s="110"/>
      <c r="GW52" s="110"/>
      <c r="GX52" s="110"/>
      <c r="GY52" s="110"/>
      <c r="GZ52" s="110"/>
      <c r="HA52" s="110"/>
      <c r="HB52" s="110"/>
      <c r="HC52" s="110"/>
      <c r="HD52" s="110"/>
      <c r="HE52" s="110"/>
      <c r="HF52" s="110"/>
      <c r="HG52" s="110"/>
      <c r="HH52" s="110"/>
      <c r="HI52" s="110"/>
      <c r="HJ52" s="110">
        <f>データ!BJ7</f>
        <v>16.2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-378</v>
      </c>
      <c r="JD52" s="106"/>
      <c r="JE52" s="106"/>
      <c r="JF52" s="106"/>
      <c r="JG52" s="106"/>
      <c r="JH52" s="106"/>
      <c r="JI52" s="106"/>
      <c r="JJ52" s="106"/>
      <c r="JK52" s="106"/>
      <c r="JL52" s="106"/>
      <c r="JM52" s="106"/>
      <c r="JN52" s="106"/>
      <c r="JO52" s="106"/>
      <c r="JP52" s="106"/>
      <c r="JQ52" s="106"/>
      <c r="JR52" s="106"/>
      <c r="JS52" s="106"/>
      <c r="JT52" s="106"/>
      <c r="JU52" s="106"/>
      <c r="JV52" s="106">
        <f>データ!BR7</f>
        <v>871</v>
      </c>
      <c r="JW52" s="106"/>
      <c r="JX52" s="106"/>
      <c r="JY52" s="106"/>
      <c r="JZ52" s="106"/>
      <c r="KA52" s="106"/>
      <c r="KB52" s="106"/>
      <c r="KC52" s="106"/>
      <c r="KD52" s="106"/>
      <c r="KE52" s="106"/>
      <c r="KF52" s="106"/>
      <c r="KG52" s="106"/>
      <c r="KH52" s="106"/>
      <c r="KI52" s="106"/>
      <c r="KJ52" s="106"/>
      <c r="KK52" s="106"/>
      <c r="KL52" s="106"/>
      <c r="KM52" s="106"/>
      <c r="KN52" s="106"/>
      <c r="KO52" s="106">
        <f>データ!BS7</f>
        <v>706</v>
      </c>
      <c r="KP52" s="106"/>
      <c r="KQ52" s="106"/>
      <c r="KR52" s="106"/>
      <c r="KS52" s="106"/>
      <c r="KT52" s="106"/>
      <c r="KU52" s="106"/>
      <c r="KV52" s="106"/>
      <c r="KW52" s="106"/>
      <c r="KX52" s="106"/>
      <c r="KY52" s="106"/>
      <c r="KZ52" s="106"/>
      <c r="LA52" s="106"/>
      <c r="LB52" s="106"/>
      <c r="LC52" s="106"/>
      <c r="LD52" s="106"/>
      <c r="LE52" s="106"/>
      <c r="LF52" s="106"/>
      <c r="LG52" s="106"/>
      <c r="LH52" s="106">
        <f>データ!BT7</f>
        <v>752</v>
      </c>
      <c r="LI52" s="106"/>
      <c r="LJ52" s="106"/>
      <c r="LK52" s="106"/>
      <c r="LL52" s="106"/>
      <c r="LM52" s="106"/>
      <c r="LN52" s="106"/>
      <c r="LO52" s="106"/>
      <c r="LP52" s="106"/>
      <c r="LQ52" s="106"/>
      <c r="LR52" s="106"/>
      <c r="LS52" s="106"/>
      <c r="LT52" s="106"/>
      <c r="LU52" s="106"/>
      <c r="LV52" s="106"/>
      <c r="LW52" s="106"/>
      <c r="LX52" s="106"/>
      <c r="LY52" s="106"/>
      <c r="LZ52" s="106"/>
      <c r="MA52" s="106">
        <f>データ!BU7</f>
        <v>767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10599</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bYTrnS0EbSOgoe3uh8B4wMqsLtfW1VmONEWwBeIzjD0owFCvA0d3Mkcgqt4iplWlfYtoeDIlNpbdjPJRrhtzZQ==" saltValue="83iKVF/eE7/jofas7LT6A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51"/>
      <c r="I4" s="152"/>
      <c r="J4" s="152"/>
      <c r="K4" s="152"/>
      <c r="L4" s="152"/>
      <c r="M4" s="152"/>
      <c r="N4" s="152"/>
      <c r="O4" s="152"/>
      <c r="P4" s="152"/>
      <c r="Q4" s="152"/>
      <c r="R4" s="152"/>
      <c r="S4" s="152"/>
      <c r="T4" s="152"/>
      <c r="U4" s="152"/>
      <c r="V4" s="152"/>
      <c r="W4" s="152"/>
      <c r="X4" s="152"/>
      <c r="Y4" s="146" t="s">
        <v>62</v>
      </c>
      <c r="Z4" s="147"/>
      <c r="AA4" s="147"/>
      <c r="AB4" s="147"/>
      <c r="AC4" s="147"/>
      <c r="AD4" s="147"/>
      <c r="AE4" s="147"/>
      <c r="AF4" s="147"/>
      <c r="AG4" s="147"/>
      <c r="AH4" s="147"/>
      <c r="AI4" s="148"/>
      <c r="AJ4" s="153" t="s">
        <v>63</v>
      </c>
      <c r="AK4" s="153"/>
      <c r="AL4" s="153"/>
      <c r="AM4" s="153"/>
      <c r="AN4" s="153"/>
      <c r="AO4" s="153"/>
      <c r="AP4" s="153"/>
      <c r="AQ4" s="153"/>
      <c r="AR4" s="153"/>
      <c r="AS4" s="153"/>
      <c r="AT4" s="153"/>
      <c r="AU4" s="154" t="s">
        <v>64</v>
      </c>
      <c r="AV4" s="153"/>
      <c r="AW4" s="153"/>
      <c r="AX4" s="153"/>
      <c r="AY4" s="153"/>
      <c r="AZ4" s="153"/>
      <c r="BA4" s="153"/>
      <c r="BB4" s="153"/>
      <c r="BC4" s="153"/>
      <c r="BD4" s="153"/>
      <c r="BE4" s="153"/>
      <c r="BF4" s="153" t="s">
        <v>65</v>
      </c>
      <c r="BG4" s="153"/>
      <c r="BH4" s="153"/>
      <c r="BI4" s="153"/>
      <c r="BJ4" s="153"/>
      <c r="BK4" s="153"/>
      <c r="BL4" s="153"/>
      <c r="BM4" s="153"/>
      <c r="BN4" s="153"/>
      <c r="BO4" s="153"/>
      <c r="BP4" s="153"/>
      <c r="BQ4" s="154" t="s">
        <v>66</v>
      </c>
      <c r="BR4" s="153"/>
      <c r="BS4" s="153"/>
      <c r="BT4" s="153"/>
      <c r="BU4" s="153"/>
      <c r="BV4" s="153"/>
      <c r="BW4" s="153"/>
      <c r="BX4" s="153"/>
      <c r="BY4" s="153"/>
      <c r="BZ4" s="153"/>
      <c r="CA4" s="153"/>
      <c r="CB4" s="153" t="s">
        <v>67</v>
      </c>
      <c r="CC4" s="153"/>
      <c r="CD4" s="153"/>
      <c r="CE4" s="153"/>
      <c r="CF4" s="153"/>
      <c r="CG4" s="153"/>
      <c r="CH4" s="153"/>
      <c r="CI4" s="153"/>
      <c r="CJ4" s="153"/>
      <c r="CK4" s="153"/>
      <c r="CL4" s="153"/>
      <c r="CM4" s="155" t="s">
        <v>68</v>
      </c>
      <c r="CN4" s="155" t="s">
        <v>69</v>
      </c>
      <c r="CO4" s="146" t="s">
        <v>70</v>
      </c>
      <c r="CP4" s="147"/>
      <c r="CQ4" s="147"/>
      <c r="CR4" s="147"/>
      <c r="CS4" s="147"/>
      <c r="CT4" s="147"/>
      <c r="CU4" s="147"/>
      <c r="CV4" s="147"/>
      <c r="CW4" s="147"/>
      <c r="CX4" s="147"/>
      <c r="CY4" s="148"/>
      <c r="CZ4" s="153" t="s">
        <v>71</v>
      </c>
      <c r="DA4" s="153"/>
      <c r="DB4" s="153"/>
      <c r="DC4" s="153"/>
      <c r="DD4" s="153"/>
      <c r="DE4" s="153"/>
      <c r="DF4" s="153"/>
      <c r="DG4" s="153"/>
      <c r="DH4" s="153"/>
      <c r="DI4" s="153"/>
      <c r="DJ4" s="153"/>
      <c r="DK4" s="146" t="s">
        <v>72</v>
      </c>
      <c r="DL4" s="147"/>
      <c r="DM4" s="147"/>
      <c r="DN4" s="147"/>
      <c r="DO4" s="147"/>
      <c r="DP4" s="147"/>
      <c r="DQ4" s="147"/>
      <c r="DR4" s="147"/>
      <c r="DS4" s="147"/>
      <c r="DT4" s="147"/>
      <c r="DU4" s="148"/>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92</v>
      </c>
      <c r="AO5" s="59" t="s">
        <v>93</v>
      </c>
      <c r="AP5" s="59" t="s">
        <v>94</v>
      </c>
      <c r="AQ5" s="59" t="s">
        <v>95</v>
      </c>
      <c r="AR5" s="59" t="s">
        <v>96</v>
      </c>
      <c r="AS5" s="59" t="s">
        <v>97</v>
      </c>
      <c r="AT5" s="59" t="s">
        <v>98</v>
      </c>
      <c r="AU5" s="59" t="s">
        <v>88</v>
      </c>
      <c r="AV5" s="59" t="s">
        <v>100</v>
      </c>
      <c r="AW5" s="59" t="s">
        <v>101</v>
      </c>
      <c r="AX5" s="59" t="s">
        <v>102</v>
      </c>
      <c r="AY5" s="59" t="s">
        <v>103</v>
      </c>
      <c r="AZ5" s="59" t="s">
        <v>93</v>
      </c>
      <c r="BA5" s="59" t="s">
        <v>94</v>
      </c>
      <c r="BB5" s="59" t="s">
        <v>95</v>
      </c>
      <c r="BC5" s="59" t="s">
        <v>96</v>
      </c>
      <c r="BD5" s="59" t="s">
        <v>97</v>
      </c>
      <c r="BE5" s="59" t="s">
        <v>98</v>
      </c>
      <c r="BF5" s="59" t="s">
        <v>88</v>
      </c>
      <c r="BG5" s="59" t="s">
        <v>89</v>
      </c>
      <c r="BH5" s="59" t="s">
        <v>90</v>
      </c>
      <c r="BI5" s="59" t="s">
        <v>91</v>
      </c>
      <c r="BJ5" s="59" t="s">
        <v>104</v>
      </c>
      <c r="BK5" s="59" t="s">
        <v>93</v>
      </c>
      <c r="BL5" s="59" t="s">
        <v>94</v>
      </c>
      <c r="BM5" s="59" t="s">
        <v>95</v>
      </c>
      <c r="BN5" s="59" t="s">
        <v>96</v>
      </c>
      <c r="BO5" s="59" t="s">
        <v>97</v>
      </c>
      <c r="BP5" s="59" t="s">
        <v>98</v>
      </c>
      <c r="BQ5" s="59" t="s">
        <v>88</v>
      </c>
      <c r="BR5" s="59" t="s">
        <v>105</v>
      </c>
      <c r="BS5" s="59" t="s">
        <v>106</v>
      </c>
      <c r="BT5" s="59" t="s">
        <v>102</v>
      </c>
      <c r="BU5" s="59" t="s">
        <v>92</v>
      </c>
      <c r="BV5" s="59" t="s">
        <v>93</v>
      </c>
      <c r="BW5" s="59" t="s">
        <v>94</v>
      </c>
      <c r="BX5" s="59" t="s">
        <v>95</v>
      </c>
      <c r="BY5" s="59" t="s">
        <v>96</v>
      </c>
      <c r="BZ5" s="59" t="s">
        <v>97</v>
      </c>
      <c r="CA5" s="59" t="s">
        <v>98</v>
      </c>
      <c r="CB5" s="59" t="s">
        <v>88</v>
      </c>
      <c r="CC5" s="59" t="s">
        <v>105</v>
      </c>
      <c r="CD5" s="59" t="s">
        <v>101</v>
      </c>
      <c r="CE5" s="59" t="s">
        <v>91</v>
      </c>
      <c r="CF5" s="59" t="s">
        <v>104</v>
      </c>
      <c r="CG5" s="59" t="s">
        <v>93</v>
      </c>
      <c r="CH5" s="59" t="s">
        <v>94</v>
      </c>
      <c r="CI5" s="59" t="s">
        <v>95</v>
      </c>
      <c r="CJ5" s="59" t="s">
        <v>96</v>
      </c>
      <c r="CK5" s="59" t="s">
        <v>97</v>
      </c>
      <c r="CL5" s="59" t="s">
        <v>98</v>
      </c>
      <c r="CM5" s="156"/>
      <c r="CN5" s="156"/>
      <c r="CO5" s="59" t="s">
        <v>88</v>
      </c>
      <c r="CP5" s="59" t="s">
        <v>100</v>
      </c>
      <c r="CQ5" s="59" t="s">
        <v>90</v>
      </c>
      <c r="CR5" s="59" t="s">
        <v>102</v>
      </c>
      <c r="CS5" s="59" t="s">
        <v>103</v>
      </c>
      <c r="CT5" s="59" t="s">
        <v>93</v>
      </c>
      <c r="CU5" s="59" t="s">
        <v>94</v>
      </c>
      <c r="CV5" s="59" t="s">
        <v>95</v>
      </c>
      <c r="CW5" s="59" t="s">
        <v>96</v>
      </c>
      <c r="CX5" s="59" t="s">
        <v>97</v>
      </c>
      <c r="CY5" s="59" t="s">
        <v>98</v>
      </c>
      <c r="CZ5" s="59" t="s">
        <v>99</v>
      </c>
      <c r="DA5" s="59" t="s">
        <v>100</v>
      </c>
      <c r="DB5" s="59" t="s">
        <v>106</v>
      </c>
      <c r="DC5" s="59" t="s">
        <v>102</v>
      </c>
      <c r="DD5" s="59" t="s">
        <v>103</v>
      </c>
      <c r="DE5" s="59" t="s">
        <v>93</v>
      </c>
      <c r="DF5" s="59" t="s">
        <v>94</v>
      </c>
      <c r="DG5" s="59" t="s">
        <v>95</v>
      </c>
      <c r="DH5" s="59" t="s">
        <v>96</v>
      </c>
      <c r="DI5" s="59" t="s">
        <v>97</v>
      </c>
      <c r="DJ5" s="59" t="s">
        <v>35</v>
      </c>
      <c r="DK5" s="59" t="s">
        <v>88</v>
      </c>
      <c r="DL5" s="59" t="s">
        <v>100</v>
      </c>
      <c r="DM5" s="59" t="s">
        <v>106</v>
      </c>
      <c r="DN5" s="59" t="s">
        <v>107</v>
      </c>
      <c r="DO5" s="59" t="s">
        <v>103</v>
      </c>
      <c r="DP5" s="59" t="s">
        <v>93</v>
      </c>
      <c r="DQ5" s="59" t="s">
        <v>94</v>
      </c>
      <c r="DR5" s="59" t="s">
        <v>95</v>
      </c>
      <c r="DS5" s="59" t="s">
        <v>96</v>
      </c>
      <c r="DT5" s="59" t="s">
        <v>97</v>
      </c>
      <c r="DU5" s="59" t="s">
        <v>98</v>
      </c>
    </row>
    <row r="6" spans="1:125" s="66" customFormat="1" x14ac:dyDescent="0.15">
      <c r="A6" s="49" t="s">
        <v>108</v>
      </c>
      <c r="B6" s="60">
        <f>B8</f>
        <v>2018</v>
      </c>
      <c r="C6" s="60">
        <f t="shared" ref="C6:X6" si="1">C8</f>
        <v>202011</v>
      </c>
      <c r="D6" s="60">
        <f t="shared" si="1"/>
        <v>47</v>
      </c>
      <c r="E6" s="60">
        <f t="shared" si="1"/>
        <v>14</v>
      </c>
      <c r="F6" s="60">
        <f t="shared" si="1"/>
        <v>0</v>
      </c>
      <c r="G6" s="60">
        <f t="shared" si="1"/>
        <v>5</v>
      </c>
      <c r="H6" s="60" t="str">
        <f>SUBSTITUTE(H8,"　","")</f>
        <v>長野県長野市</v>
      </c>
      <c r="I6" s="60" t="str">
        <f t="shared" si="1"/>
        <v>長野市長野駅善光寺口駐車場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33</v>
      </c>
      <c r="S6" s="62" t="str">
        <f t="shared" si="1"/>
        <v>駅</v>
      </c>
      <c r="T6" s="62" t="str">
        <f t="shared" si="1"/>
        <v>有</v>
      </c>
      <c r="U6" s="63">
        <f t="shared" si="1"/>
        <v>113</v>
      </c>
      <c r="V6" s="63">
        <f t="shared" si="1"/>
        <v>8</v>
      </c>
      <c r="W6" s="63">
        <f t="shared" si="1"/>
        <v>600</v>
      </c>
      <c r="X6" s="62" t="str">
        <f t="shared" si="1"/>
        <v>代行制</v>
      </c>
      <c r="Y6" s="64">
        <f>IF(Y8="-",NA(),Y8)</f>
        <v>17.8</v>
      </c>
      <c r="Z6" s="64">
        <f t="shared" ref="Z6:AH6" si="2">IF(Z8="-",NA(),Z8)</f>
        <v>122.1</v>
      </c>
      <c r="AA6" s="64">
        <f t="shared" si="2"/>
        <v>117.8</v>
      </c>
      <c r="AB6" s="64">
        <f t="shared" si="2"/>
        <v>119</v>
      </c>
      <c r="AC6" s="64">
        <f t="shared" si="2"/>
        <v>119.4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98.8</v>
      </c>
      <c r="BG6" s="64">
        <f t="shared" ref="BG6:BO6" si="5">IF(BG8="-",NA(),BG8)</f>
        <v>99.5</v>
      </c>
      <c r="BH6" s="64">
        <f t="shared" si="5"/>
        <v>99</v>
      </c>
      <c r="BI6" s="64">
        <f t="shared" si="5"/>
        <v>16</v>
      </c>
      <c r="BJ6" s="64">
        <f t="shared" si="5"/>
        <v>16.2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-378</v>
      </c>
      <c r="BR6" s="65">
        <f t="shared" ref="BR6:BZ6" si="6">IF(BR8="-",NA(),BR8)</f>
        <v>871</v>
      </c>
      <c r="BS6" s="65">
        <f t="shared" si="6"/>
        <v>706</v>
      </c>
      <c r="BT6" s="65">
        <f t="shared" si="6"/>
        <v>752</v>
      </c>
      <c r="BU6" s="65">
        <f t="shared" si="6"/>
        <v>767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10599</v>
      </c>
      <c r="CN6" s="63">
        <f t="shared" si="7"/>
        <v>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412.5</v>
      </c>
      <c r="DL6" s="64">
        <f t="shared" ref="DL6:DT6" si="9">IF(DL8="-",NA(),DL8)</f>
        <v>337.5</v>
      </c>
      <c r="DM6" s="64">
        <f t="shared" si="9"/>
        <v>337.5</v>
      </c>
      <c r="DN6" s="64">
        <f t="shared" si="9"/>
        <v>340</v>
      </c>
      <c r="DO6" s="64">
        <f t="shared" si="9"/>
        <v>337.5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202011</v>
      </c>
      <c r="D7" s="60">
        <f t="shared" si="10"/>
        <v>47</v>
      </c>
      <c r="E7" s="60">
        <f t="shared" si="10"/>
        <v>14</v>
      </c>
      <c r="F7" s="60">
        <f t="shared" si="10"/>
        <v>0</v>
      </c>
      <c r="G7" s="60">
        <f t="shared" si="10"/>
        <v>5</v>
      </c>
      <c r="H7" s="60" t="str">
        <f t="shared" si="10"/>
        <v>長野県　長野市</v>
      </c>
      <c r="I7" s="60" t="str">
        <f t="shared" si="10"/>
        <v>長野市長野駅善光寺口駐車場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33</v>
      </c>
      <c r="S7" s="62" t="str">
        <f t="shared" si="10"/>
        <v>駅</v>
      </c>
      <c r="T7" s="62" t="str">
        <f t="shared" si="10"/>
        <v>有</v>
      </c>
      <c r="U7" s="63">
        <f t="shared" si="10"/>
        <v>113</v>
      </c>
      <c r="V7" s="63">
        <f t="shared" si="10"/>
        <v>8</v>
      </c>
      <c r="W7" s="63">
        <f t="shared" si="10"/>
        <v>600</v>
      </c>
      <c r="X7" s="62" t="str">
        <f t="shared" si="10"/>
        <v>代行制</v>
      </c>
      <c r="Y7" s="64">
        <f>Y8</f>
        <v>17.8</v>
      </c>
      <c r="Z7" s="64">
        <f t="shared" ref="Z7:AH7" si="11">Z8</f>
        <v>122.1</v>
      </c>
      <c r="AA7" s="64">
        <f t="shared" si="11"/>
        <v>117.8</v>
      </c>
      <c r="AB7" s="64">
        <f t="shared" si="11"/>
        <v>119</v>
      </c>
      <c r="AC7" s="64">
        <f t="shared" si="11"/>
        <v>119.4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98.8</v>
      </c>
      <c r="BG7" s="64">
        <f t="shared" ref="BG7:BO7" si="14">BG8</f>
        <v>99.5</v>
      </c>
      <c r="BH7" s="64">
        <f t="shared" si="14"/>
        <v>99</v>
      </c>
      <c r="BI7" s="64">
        <f t="shared" si="14"/>
        <v>16</v>
      </c>
      <c r="BJ7" s="64">
        <f t="shared" si="14"/>
        <v>16.2</v>
      </c>
      <c r="BK7" s="64">
        <f t="shared" si="14"/>
        <v>40.700000000000003</v>
      </c>
      <c r="BL7" s="64">
        <f t="shared" si="14"/>
        <v>38.200000000000003</v>
      </c>
      <c r="BM7" s="64">
        <f t="shared" si="14"/>
        <v>34.6</v>
      </c>
      <c r="BN7" s="64">
        <f t="shared" si="14"/>
        <v>37.6</v>
      </c>
      <c r="BO7" s="64">
        <f t="shared" si="14"/>
        <v>33.200000000000003</v>
      </c>
      <c r="BP7" s="61"/>
      <c r="BQ7" s="65">
        <f>BQ8</f>
        <v>-378</v>
      </c>
      <c r="BR7" s="65">
        <f t="shared" ref="BR7:BZ7" si="15">BR8</f>
        <v>871</v>
      </c>
      <c r="BS7" s="65">
        <f t="shared" si="15"/>
        <v>706</v>
      </c>
      <c r="BT7" s="65">
        <f t="shared" si="15"/>
        <v>752</v>
      </c>
      <c r="BU7" s="65">
        <f t="shared" si="15"/>
        <v>767</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10599</v>
      </c>
      <c r="CN7" s="63">
        <f>CN8</f>
        <v>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412.5</v>
      </c>
      <c r="DL7" s="64">
        <f t="shared" ref="DL7:DT7" si="17">DL8</f>
        <v>337.5</v>
      </c>
      <c r="DM7" s="64">
        <f t="shared" si="17"/>
        <v>337.5</v>
      </c>
      <c r="DN7" s="64">
        <f t="shared" si="17"/>
        <v>340</v>
      </c>
      <c r="DO7" s="64">
        <f t="shared" si="17"/>
        <v>337.5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202011</v>
      </c>
      <c r="D8" s="67">
        <v>47</v>
      </c>
      <c r="E8" s="67">
        <v>14</v>
      </c>
      <c r="F8" s="67">
        <v>0</v>
      </c>
      <c r="G8" s="67">
        <v>5</v>
      </c>
      <c r="H8" s="67" t="s">
        <v>112</v>
      </c>
      <c r="I8" s="67" t="s">
        <v>113</v>
      </c>
      <c r="J8" s="67" t="s">
        <v>114</v>
      </c>
      <c r="K8" s="67" t="s">
        <v>115</v>
      </c>
      <c r="L8" s="67" t="s">
        <v>116</v>
      </c>
      <c r="M8" s="67" t="s">
        <v>117</v>
      </c>
      <c r="N8" s="67" t="s">
        <v>118</v>
      </c>
      <c r="O8" s="68" t="s">
        <v>119</v>
      </c>
      <c r="P8" s="69" t="s">
        <v>120</v>
      </c>
      <c r="Q8" s="69" t="s">
        <v>121</v>
      </c>
      <c r="R8" s="70">
        <v>33</v>
      </c>
      <c r="S8" s="69" t="s">
        <v>122</v>
      </c>
      <c r="T8" s="69" t="s">
        <v>123</v>
      </c>
      <c r="U8" s="70">
        <v>113</v>
      </c>
      <c r="V8" s="70">
        <v>8</v>
      </c>
      <c r="W8" s="70">
        <v>600</v>
      </c>
      <c r="X8" s="69" t="s">
        <v>124</v>
      </c>
      <c r="Y8" s="71">
        <v>17.8</v>
      </c>
      <c r="Z8" s="71">
        <v>122.1</v>
      </c>
      <c r="AA8" s="71">
        <v>117.8</v>
      </c>
      <c r="AB8" s="71">
        <v>119</v>
      </c>
      <c r="AC8" s="71">
        <v>119.4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98.8</v>
      </c>
      <c r="BG8" s="71">
        <v>99.5</v>
      </c>
      <c r="BH8" s="71">
        <v>99</v>
      </c>
      <c r="BI8" s="71">
        <v>16</v>
      </c>
      <c r="BJ8" s="71">
        <v>16.2</v>
      </c>
      <c r="BK8" s="71">
        <v>40.700000000000003</v>
      </c>
      <c r="BL8" s="71">
        <v>38.200000000000003</v>
      </c>
      <c r="BM8" s="71">
        <v>34.6</v>
      </c>
      <c r="BN8" s="71">
        <v>37.6</v>
      </c>
      <c r="BO8" s="71">
        <v>33.200000000000003</v>
      </c>
      <c r="BP8" s="68">
        <v>26.3</v>
      </c>
      <c r="BQ8" s="72">
        <v>-378</v>
      </c>
      <c r="BR8" s="72">
        <v>871</v>
      </c>
      <c r="BS8" s="72">
        <v>706</v>
      </c>
      <c r="BT8" s="73">
        <v>752</v>
      </c>
      <c r="BU8" s="73">
        <v>767</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10599</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412.5</v>
      </c>
      <c r="DL8" s="71">
        <v>337.5</v>
      </c>
      <c r="DM8" s="71">
        <v>337.5</v>
      </c>
      <c r="DN8" s="71">
        <v>340</v>
      </c>
      <c r="DO8" s="71">
        <v>337.5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2020-02-05T03:37:43Z</cp:lastPrinted>
  <dcterms:created xsi:type="dcterms:W3CDTF">2019-12-05T07:22:35Z</dcterms:created>
  <dcterms:modified xsi:type="dcterms:W3CDTF">2020-02-20T04:24:28Z</dcterms:modified>
  <cp:category/>
</cp:coreProperties>
</file>