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011 長野市\"/>
    </mc:Choice>
  </mc:AlternateContent>
  <workbookProtection workbookAlgorithmName="SHA-512" workbookHashValue="nk9FyHVv1znkg96XdrBD0t7GluijTa1IY+0AzeKy98lSMQU283GuNA+Bu3h3s8lQn7VFAv4YudkvjQ83ulKt1g==" workbookSaltValue="LNcvzOEvJ9+gA3BWmlzdVQ=="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BZ76" i="4" l="1"/>
  <c r="MI76" i="4"/>
  <c r="HJ51" i="4"/>
  <c r="MA30" i="4"/>
  <c r="IT76" i="4"/>
  <c r="CS51" i="4"/>
  <c r="HJ30" i="4"/>
  <c r="CS30" i="4"/>
  <c r="MA51" i="4"/>
  <c r="C11" i="5"/>
  <c r="D11" i="5"/>
  <c r="E11" i="5"/>
  <c r="B11" i="5"/>
  <c r="BZ30" i="4" l="1"/>
  <c r="BK76" i="4"/>
  <c r="LH51" i="4"/>
  <c r="GQ30" i="4"/>
  <c r="LT76" i="4"/>
  <c r="GQ51" i="4"/>
  <c r="LH30" i="4"/>
  <c r="BZ51" i="4"/>
  <c r="IE76" i="4"/>
  <c r="HP76" i="4"/>
  <c r="BG30" i="4"/>
  <c r="LE76" i="4"/>
  <c r="FX30" i="4"/>
  <c r="AV76" i="4"/>
  <c r="KO51" i="4"/>
  <c r="KO30" i="4"/>
  <c r="BG51" i="4"/>
  <c r="FX51" i="4"/>
  <c r="KP76" i="4"/>
  <c r="HA76" i="4"/>
  <c r="AN51" i="4"/>
  <c r="FE30" i="4"/>
  <c r="AN30" i="4"/>
  <c r="AG76" i="4"/>
  <c r="JV51" i="4"/>
  <c r="FE51" i="4"/>
  <c r="JV30" i="4"/>
  <c r="JC51" i="4"/>
  <c r="KA76" i="4"/>
  <c r="EL51" i="4"/>
  <c r="JC30" i="4"/>
  <c r="U30" i="4"/>
  <c r="GL76" i="4"/>
  <c r="U51" i="4"/>
  <c r="EL30" i="4"/>
  <c r="R76" i="4"/>
</calcChain>
</file>

<file path=xl/sharedStrings.xml><?xml version="1.0" encoding="utf-8"?>
<sst xmlns="http://schemas.openxmlformats.org/spreadsheetml/2006/main" count="278" uniqueCount="138">
  <si>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</si>
  <si>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</si>
  <si>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</si>
  <si>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</si>
  <si>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</si>
  <si>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</si>
  <si>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</si>
  <si>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</si>
  <si>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</si>
  <si>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</si>
  <si>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</si>
  <si>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</si>
  <si>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</si>
  <si>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</si>
  <si>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</si>
  <si>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</si>
  <si>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</si>
  <si>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</si>
  <si>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</si>
  <si>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</si>
  <si>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</si>
  <si>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</si>
  <si>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</si>
  <si>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</si>
  <si>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</si>
  <si>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</si>
  <si>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</si>
  <si>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</si>
  <si>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</si>
  <si>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</si>
  <si>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</si>
  <si>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</si>
  <si>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</si>
  <si>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</si>
  <si>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</si>
  <si>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</si>
  <si>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</si>
  <si>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</si>
  <si>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</si>
  <si>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</si>
  <si>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</si>
  <si>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</si>
  <si>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</si>
  <si>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</si>
  <si>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</si>
  <si>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</si>
  <si>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</si>
  <si>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</si>
  <si>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</si>
  <si>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</si>
  <si>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</si>
  <si>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</si>
  <si>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</si>
  <si>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</si>
  <si>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</si>
  <si>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</si>
  <si>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</si>
  <si>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</si>
  <si>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</si>
  <si>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</si>
  <si>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</si>
  <si>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</si>
  <si>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</si>
  <si>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</si>
  <si>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</si>
  <si>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</si>
  <si>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</si>
  <si>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</si>
  <si>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</si>
  <si>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</si>
  <si>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</si>
  <si>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</si>
  <si>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</si>
  <si>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</si>
  <si>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</si>
  <si>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</si>
  <si>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</si>
  <si>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</si>
  <si>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</si>
  <si>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</si>
  <si>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</si>
  <si>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</si>
  <si>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</si>
  <si>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</si>
  <si>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</si>
  <si>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</si>
  <si>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</si>
  <si>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</si>
  <si>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</si>
  <si>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</si>
  <si>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</si>
  <si>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</si>
  <si>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</si>
  <si>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</si>
  <si>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</si>
  <si>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</si>
  <si>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</si>
  <si>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</si>
  <si>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</si>
  <si>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</si>
  <si>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</si>
  <si>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</si>
  <si>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</si>
  <si>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当該値(N-3)</t>
    <phoneticPr fontId="5"/>
  </si>
  <si>
    <t>当該値(N-1)</t>
    <phoneticPr fontId="5"/>
  </si>
  <si>
    <t>当該値(N-2)</t>
    <phoneticPr fontId="5"/>
  </si>
  <si>
    <t>当該値(N-4)</t>
    <phoneticPr fontId="5"/>
  </si>
  <si>
    <t>当該値(N-2)</t>
    <phoneticPr fontId="5"/>
  </si>
  <si>
    <t>当該値(N-2)</t>
    <phoneticPr fontId="5"/>
  </si>
  <si>
    <t>当該値(N)</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</si>
  <si>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</si>
  <si>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</si>
  <si>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</si>
  <si>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</si>
  <si>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</si>
  <si>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</si>
  <si>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長野県　長野市</t>
  </si>
  <si>
    <t>長野市長野駅前立体駐車場</t>
  </si>
  <si>
    <t>法非適用</t>
  </si>
  <si>
    <t>駐車場整備事業</t>
  </si>
  <si>
    <t>-</t>
  </si>
  <si>
    <t>Ａ１Ｂ１</t>
  </si>
  <si>
    <t>非設置</t>
  </si>
  <si>
    <t>該当数値なし</t>
  </si>
  <si>
    <t>都市計画駐車場</t>
  </si>
  <si>
    <t>立体式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</si>
  <si>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</si>
  <si>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</si>
  <si>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</si>
  <si>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</si>
  <si>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</si>
  <si>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</si>
  <si>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</si>
  <si>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</si>
  <si>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周辺の商業施設を利用する買い物客や企業など固定客が多い傾向にあり、定期や周辺の共通駐車サービス券の利用者が多い。タワー式の機械式駐車場であるため、車の出し入れに時間を要することや、設置当時と現在の車両規格の違いから駐車枠いっぱいで駐車しなければならないこと等により、運転初心者や女性、高齢者などは使用を敬遠する傾向がある。</t>
    <rPh sb="0" eb="2">
      <t>シュウヘン</t>
    </rPh>
    <rPh sb="3" eb="5">
      <t>ショウギョウ</t>
    </rPh>
    <rPh sb="5" eb="7">
      <t>シセツ</t>
    </rPh>
    <rPh sb="8" eb="10">
      <t>リヨウ</t>
    </rPh>
    <rPh sb="12" eb="13">
      <t>カ</t>
    </rPh>
    <rPh sb="14" eb="15">
      <t>モノ</t>
    </rPh>
    <rPh sb="15" eb="16">
      <t>キャク</t>
    </rPh>
    <rPh sb="17" eb="19">
      <t>キギョウ</t>
    </rPh>
    <rPh sb="21" eb="24">
      <t>コテイキャク</t>
    </rPh>
    <rPh sb="25" eb="26">
      <t>オオ</t>
    </rPh>
    <rPh sb="27" eb="29">
      <t>ケイコウ</t>
    </rPh>
    <rPh sb="33" eb="35">
      <t>テイキ</t>
    </rPh>
    <rPh sb="36" eb="38">
      <t>シュウヘン</t>
    </rPh>
    <rPh sb="39" eb="41">
      <t>キョウツウ</t>
    </rPh>
    <rPh sb="41" eb="43">
      <t>チュウシャ</t>
    </rPh>
    <rPh sb="49" eb="52">
      <t>リヨウシャ</t>
    </rPh>
    <rPh sb="53" eb="54">
      <t>オオ</t>
    </rPh>
    <rPh sb="59" eb="60">
      <t>シキ</t>
    </rPh>
    <rPh sb="61" eb="64">
      <t>キカイシキ</t>
    </rPh>
    <rPh sb="64" eb="67">
      <t>チュウシャジョウ</t>
    </rPh>
    <rPh sb="90" eb="92">
      <t>セッチ</t>
    </rPh>
    <rPh sb="92" eb="94">
      <t>トウジ</t>
    </rPh>
    <rPh sb="95" eb="97">
      <t>ゲンザイ</t>
    </rPh>
    <rPh sb="98" eb="100">
      <t>シャリョウ</t>
    </rPh>
    <rPh sb="100" eb="102">
      <t>キカク</t>
    </rPh>
    <rPh sb="103" eb="104">
      <t>チガ</t>
    </rPh>
    <rPh sb="107" eb="109">
      <t>チュウシャ</t>
    </rPh>
    <rPh sb="109" eb="110">
      <t>ワク</t>
    </rPh>
    <rPh sb="115" eb="117">
      <t>チュウシャ</t>
    </rPh>
    <rPh sb="128" eb="129">
      <t>トウ</t>
    </rPh>
    <rPh sb="133" eb="135">
      <t>ウンテン</t>
    </rPh>
    <rPh sb="135" eb="138">
      <t>ショシンシャ</t>
    </rPh>
    <rPh sb="139" eb="141">
      <t>ジョセイ</t>
    </rPh>
    <rPh sb="142" eb="145">
      <t>コウレイシャ</t>
    </rPh>
    <rPh sb="148" eb="150">
      <t>シヨウ</t>
    </rPh>
    <rPh sb="151" eb="153">
      <t>ケイエン</t>
    </rPh>
    <rPh sb="155" eb="157">
      <t>ケイコウ</t>
    </rPh>
    <phoneticPr fontId="15"/>
  </si>
  <si>
    <t>長野駅周辺及び市街地の交通渋滞を緩和し市民の安全円滑な交通の確保を図るため設置した駐車場であり、駐車後30分間を無料としている。施設老朽化のため、安心安全な駐車場を維持していくことが困難と判断されたため、平成30年度をもって廃止した。</t>
    <rPh sb="0" eb="3">
      <t>ナガノエキ</t>
    </rPh>
    <rPh sb="3" eb="5">
      <t>シュウヘン</t>
    </rPh>
    <rPh sb="5" eb="6">
      <t>オヨ</t>
    </rPh>
    <rPh sb="48" eb="50">
      <t>チュウシャ</t>
    </rPh>
    <rPh sb="50" eb="51">
      <t>ゴ</t>
    </rPh>
    <rPh sb="53" eb="54">
      <t>フン</t>
    </rPh>
    <rPh sb="54" eb="55">
      <t>カン</t>
    </rPh>
    <rPh sb="56" eb="58">
      <t>ムリョウ</t>
    </rPh>
    <rPh sb="64" eb="66">
      <t>シセツ</t>
    </rPh>
    <rPh sb="66" eb="69">
      <t>ロウキュウカ</t>
    </rPh>
    <rPh sb="73" eb="75">
      <t>アンシン</t>
    </rPh>
    <rPh sb="75" eb="77">
      <t>アンゼン</t>
    </rPh>
    <rPh sb="78" eb="81">
      <t>チュウシャジョウ</t>
    </rPh>
    <rPh sb="82" eb="84">
      <t>イジ</t>
    </rPh>
    <rPh sb="91" eb="93">
      <t>コンナン</t>
    </rPh>
    <rPh sb="94" eb="96">
      <t>ハンダン</t>
    </rPh>
    <rPh sb="102" eb="104">
      <t>ヘイセイ</t>
    </rPh>
    <rPh sb="106" eb="108">
      <t>ネンド</t>
    </rPh>
    <rPh sb="112" eb="114">
      <t>ハイシ</t>
    </rPh>
    <phoneticPr fontId="15"/>
  </si>
  <si>
    <t>駅から300ｍ近く離れた場所であり、駅利用者は少なく、周辺の商業施設を利用する買い物客や企業などの固定客が多い傾向にある。平成24年度に起債の償還が完了。平成25年度以降は一般会計からの繰入金がない。施設の老朽化により、平成30年度をもって閉鎖した。</t>
    <rPh sb="68" eb="70">
      <t>キサイ</t>
    </rPh>
    <rPh sb="71" eb="73">
      <t>ショウカン</t>
    </rPh>
    <rPh sb="120" eb="122">
      <t>ヘイサ</t>
    </rPh>
    <phoneticPr fontId="5"/>
  </si>
  <si>
    <t>平成28年度から改修計画に基づく工事に取り組んでいたが、利用者の減少や施設、設備の老朽化により平成30年度をもって閉鎖した。</t>
    <rPh sb="0" eb="2">
      <t>ヘイセイ</t>
    </rPh>
    <rPh sb="4" eb="6">
      <t>ネンド</t>
    </rPh>
    <rPh sb="8" eb="10">
      <t>カイシュウ</t>
    </rPh>
    <rPh sb="10" eb="12">
      <t>ケイカク</t>
    </rPh>
    <rPh sb="13" eb="14">
      <t>モト</t>
    </rPh>
    <rPh sb="16" eb="18">
      <t>コウジ</t>
    </rPh>
    <rPh sb="19" eb="20">
      <t>ト</t>
    </rPh>
    <rPh sb="21" eb="22">
      <t>ク</t>
    </rPh>
    <rPh sb="28" eb="31">
      <t>リヨウシャ</t>
    </rPh>
    <rPh sb="32" eb="34">
      <t>ゲンショウ</t>
    </rPh>
    <rPh sb="35" eb="37">
      <t>シセツ</t>
    </rPh>
    <rPh sb="38" eb="40">
      <t>セツビ</t>
    </rPh>
    <rPh sb="41" eb="44">
      <t>ロウキュウカ</t>
    </rPh>
    <rPh sb="47" eb="49">
      <t>ヘイセイ</t>
    </rPh>
    <rPh sb="51" eb="53">
      <t>ネンド</t>
    </rPh>
    <rPh sb="57" eb="59">
      <t>ヘイサ</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</si>
</sst>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108.3</c:v>
                </c:pt>
                <c:pt idx="1">
                  <c:v>105.6</c:v>
                </c:pt>
                <c:pt idx="2">
                  <c:v>72</c:v>
                </c:pt>
                <c:pt idx="3">
                  <c:v>74</c:v>
                </c:pt>
                <c:pt idx="4">
                  <c:v>93.2</c:v>
                </c:pt>
              </c:numCache>
            </c:numRef>
          </c:val>
          <c:extLst>
            <c:ext xmlns:c16="http://schemas.microsoft.com/office/drawing/2014/chart" uri="{C3380CC4-5D6E-409C-BE32-E72D297353CC}">
              <c16:uniqueId val="{00000000-E4F9-4D4B-B2BC-0829DE5200A0}"/>
            </c:ext>
          </c:extLst>
        </c:ser>
        <c:dLbls>
          <c:showLegendKey val="0"/>
          <c:showVal val="0"/>
          <c:showCatName val="0"/>
          <c:showSerName val="0"/>
          <c:showPercent val="0"/>
          <c:showBubbleSize val="0"/>
        </c:dLbls>
        <c:gapWidth val="150"/>
        <c:axId val="239772288"/>
        <c:axId val="23977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E4F9-4D4B-B2BC-0829DE5200A0}"/>
            </c:ext>
          </c:extLst>
        </c:ser>
        <c:dLbls>
          <c:showLegendKey val="0"/>
          <c:showVal val="0"/>
          <c:showCatName val="0"/>
          <c:showSerName val="0"/>
          <c:showPercent val="0"/>
          <c:showBubbleSize val="0"/>
        </c:dLbls>
        <c:marker val="1"/>
        <c:smooth val="0"/>
        <c:axId val="239772288"/>
        <c:axId val="239771112"/>
      </c:lineChart>
      <c:dateAx>
        <c:axId val="239772288"/>
        <c:scaling>
          <c:orientation val="minMax"/>
        </c:scaling>
        <c:delete val="1"/>
        <c:axPos val="b"/>
        <c:numFmt formatCode="ge" sourceLinked="1"/>
        <c:majorTickMark val="none"/>
        <c:minorTickMark val="none"/>
        <c:tickLblPos val="none"/>
        <c:crossAx val="239771112"/>
        <c:crosses val="autoZero"/>
        <c:auto val="1"/>
        <c:lblOffset val="100"/>
        <c:baseTimeUnit val="years"/>
      </c:dateAx>
      <c:valAx>
        <c:axId val="239771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77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0C1-4C68-9309-B1F8A9C0D00C}"/>
            </c:ext>
          </c:extLst>
        </c:ser>
        <c:dLbls>
          <c:showLegendKey val="0"/>
          <c:showVal val="0"/>
          <c:showCatName val="0"/>
          <c:showSerName val="0"/>
          <c:showPercent val="0"/>
          <c:showBubbleSize val="0"/>
        </c:dLbls>
        <c:gapWidth val="150"/>
        <c:axId val="239769152"/>
        <c:axId val="23976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60C1-4C68-9309-B1F8A9C0D00C}"/>
            </c:ext>
          </c:extLst>
        </c:ser>
        <c:dLbls>
          <c:showLegendKey val="0"/>
          <c:showVal val="0"/>
          <c:showCatName val="0"/>
          <c:showSerName val="0"/>
          <c:showPercent val="0"/>
          <c:showBubbleSize val="0"/>
        </c:dLbls>
        <c:marker val="1"/>
        <c:smooth val="0"/>
        <c:axId val="239769152"/>
        <c:axId val="239768760"/>
      </c:lineChart>
      <c:dateAx>
        <c:axId val="239769152"/>
        <c:scaling>
          <c:orientation val="minMax"/>
        </c:scaling>
        <c:delete val="1"/>
        <c:axPos val="b"/>
        <c:numFmt formatCode="ge" sourceLinked="1"/>
        <c:majorTickMark val="none"/>
        <c:minorTickMark val="none"/>
        <c:tickLblPos val="none"/>
        <c:crossAx val="239768760"/>
        <c:crosses val="autoZero"/>
        <c:auto val="1"/>
        <c:lblOffset val="100"/>
        <c:baseTimeUnit val="years"/>
      </c:dateAx>
      <c:valAx>
        <c:axId val="239768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76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C726-4875-A205-D58AE52624EF}"/>
            </c:ext>
          </c:extLst>
        </c:ser>
        <c:dLbls>
          <c:showLegendKey val="0"/>
          <c:showVal val="0"/>
          <c:showCatName val="0"/>
          <c:showSerName val="0"/>
          <c:showPercent val="0"/>
          <c:showBubbleSize val="0"/>
        </c:dLbls>
        <c:gapWidth val="150"/>
        <c:axId val="241770064"/>
        <c:axId val="24176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726-4875-A205-D58AE52624EF}"/>
            </c:ext>
          </c:extLst>
        </c:ser>
        <c:dLbls>
          <c:showLegendKey val="0"/>
          <c:showVal val="0"/>
          <c:showCatName val="0"/>
          <c:showSerName val="0"/>
          <c:showPercent val="0"/>
          <c:showBubbleSize val="0"/>
        </c:dLbls>
        <c:marker val="1"/>
        <c:smooth val="0"/>
        <c:axId val="241770064"/>
        <c:axId val="241768496"/>
      </c:lineChart>
      <c:dateAx>
        <c:axId val="241770064"/>
        <c:scaling>
          <c:orientation val="minMax"/>
        </c:scaling>
        <c:delete val="1"/>
        <c:axPos val="b"/>
        <c:numFmt formatCode="ge" sourceLinked="1"/>
        <c:majorTickMark val="none"/>
        <c:minorTickMark val="none"/>
        <c:tickLblPos val="none"/>
        <c:crossAx val="241768496"/>
        <c:crosses val="autoZero"/>
        <c:auto val="1"/>
        <c:lblOffset val="100"/>
        <c:baseTimeUnit val="years"/>
      </c:dateAx>
      <c:valAx>
        <c:axId val="24176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77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8FF4-48B7-8681-287F83655741}"/>
            </c:ext>
          </c:extLst>
        </c:ser>
        <c:dLbls>
          <c:showLegendKey val="0"/>
          <c:showVal val="0"/>
          <c:showCatName val="0"/>
          <c:showSerName val="0"/>
          <c:showPercent val="0"/>
          <c:showBubbleSize val="0"/>
        </c:dLbls>
        <c:gapWidth val="150"/>
        <c:axId val="241769672"/>
        <c:axId val="24176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FF4-48B7-8681-287F83655741}"/>
            </c:ext>
          </c:extLst>
        </c:ser>
        <c:dLbls>
          <c:showLegendKey val="0"/>
          <c:showVal val="0"/>
          <c:showCatName val="0"/>
          <c:showSerName val="0"/>
          <c:showPercent val="0"/>
          <c:showBubbleSize val="0"/>
        </c:dLbls>
        <c:marker val="1"/>
        <c:smooth val="0"/>
        <c:axId val="241769672"/>
        <c:axId val="241766928"/>
      </c:lineChart>
      <c:dateAx>
        <c:axId val="241769672"/>
        <c:scaling>
          <c:orientation val="minMax"/>
        </c:scaling>
        <c:delete val="1"/>
        <c:axPos val="b"/>
        <c:numFmt formatCode="ge" sourceLinked="1"/>
        <c:majorTickMark val="none"/>
        <c:minorTickMark val="none"/>
        <c:tickLblPos val="none"/>
        <c:crossAx val="241766928"/>
        <c:crosses val="autoZero"/>
        <c:auto val="1"/>
        <c:lblOffset val="100"/>
        <c:baseTimeUnit val="years"/>
      </c:dateAx>
      <c:valAx>
        <c:axId val="24176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769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32.299999999999997</c:v>
                </c:pt>
                <c:pt idx="1">
                  <c:v>27.3</c:v>
                </c:pt>
                <c:pt idx="2">
                  <c:v>26.2</c:v>
                </c:pt>
                <c:pt idx="3">
                  <c:v>0</c:v>
                </c:pt>
                <c:pt idx="4">
                  <c:v>0</c:v>
                </c:pt>
              </c:numCache>
            </c:numRef>
          </c:val>
          <c:extLst>
            <c:ext xmlns:c16="http://schemas.microsoft.com/office/drawing/2014/chart" uri="{C3380CC4-5D6E-409C-BE32-E72D297353CC}">
              <c16:uniqueId val="{00000000-E2F4-4BBF-AA5D-835250BFFF8C}"/>
            </c:ext>
          </c:extLst>
        </c:ser>
        <c:dLbls>
          <c:showLegendKey val="0"/>
          <c:showVal val="0"/>
          <c:showCatName val="0"/>
          <c:showSerName val="0"/>
          <c:showPercent val="0"/>
          <c:showBubbleSize val="0"/>
        </c:dLbls>
        <c:gapWidth val="150"/>
        <c:axId val="241771240"/>
        <c:axId val="24176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E2F4-4BBF-AA5D-835250BFFF8C}"/>
            </c:ext>
          </c:extLst>
        </c:ser>
        <c:dLbls>
          <c:showLegendKey val="0"/>
          <c:showVal val="0"/>
          <c:showCatName val="0"/>
          <c:showSerName val="0"/>
          <c:showPercent val="0"/>
          <c:showBubbleSize val="0"/>
        </c:dLbls>
        <c:marker val="1"/>
        <c:smooth val="0"/>
        <c:axId val="241771240"/>
        <c:axId val="241766144"/>
      </c:lineChart>
      <c:dateAx>
        <c:axId val="241771240"/>
        <c:scaling>
          <c:orientation val="minMax"/>
        </c:scaling>
        <c:delete val="1"/>
        <c:axPos val="b"/>
        <c:numFmt formatCode="ge" sourceLinked="1"/>
        <c:majorTickMark val="none"/>
        <c:minorTickMark val="none"/>
        <c:tickLblPos val="none"/>
        <c:crossAx val="241766144"/>
        <c:crosses val="autoZero"/>
        <c:auto val="1"/>
        <c:lblOffset val="100"/>
        <c:baseTimeUnit val="years"/>
      </c:dateAx>
      <c:valAx>
        <c:axId val="24176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771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1023</c:v>
                </c:pt>
                <c:pt idx="1">
                  <c:v>914</c:v>
                </c:pt>
                <c:pt idx="2">
                  <c:v>881</c:v>
                </c:pt>
                <c:pt idx="3">
                  <c:v>0</c:v>
                </c:pt>
                <c:pt idx="4">
                  <c:v>0</c:v>
                </c:pt>
              </c:numCache>
            </c:numRef>
          </c:val>
          <c:extLst>
            <c:ext xmlns:c16="http://schemas.microsoft.com/office/drawing/2014/chart" uri="{C3380CC4-5D6E-409C-BE32-E72D297353CC}">
              <c16:uniqueId val="{00000000-E877-40BF-B558-1EB16B7A788F}"/>
            </c:ext>
          </c:extLst>
        </c:ser>
        <c:dLbls>
          <c:showLegendKey val="0"/>
          <c:showVal val="0"/>
          <c:showCatName val="0"/>
          <c:showSerName val="0"/>
          <c:showPercent val="0"/>
          <c:showBubbleSize val="0"/>
        </c:dLbls>
        <c:gapWidth val="150"/>
        <c:axId val="241768104"/>
        <c:axId val="24177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E877-40BF-B558-1EB16B7A788F}"/>
            </c:ext>
          </c:extLst>
        </c:ser>
        <c:dLbls>
          <c:showLegendKey val="0"/>
          <c:showVal val="0"/>
          <c:showCatName val="0"/>
          <c:showSerName val="0"/>
          <c:showPercent val="0"/>
          <c:showBubbleSize val="0"/>
        </c:dLbls>
        <c:marker val="1"/>
        <c:smooth val="0"/>
        <c:axId val="241768104"/>
        <c:axId val="241770848"/>
      </c:lineChart>
      <c:dateAx>
        <c:axId val="241768104"/>
        <c:scaling>
          <c:orientation val="minMax"/>
        </c:scaling>
        <c:delete val="1"/>
        <c:axPos val="b"/>
        <c:numFmt formatCode="ge" sourceLinked="1"/>
        <c:majorTickMark val="none"/>
        <c:minorTickMark val="none"/>
        <c:tickLblPos val="none"/>
        <c:crossAx val="241770848"/>
        <c:crosses val="autoZero"/>
        <c:auto val="1"/>
        <c:lblOffset val="100"/>
        <c:baseTimeUnit val="years"/>
      </c:dateAx>
      <c:valAx>
        <c:axId val="241770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1768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108.1</c:v>
                </c:pt>
                <c:pt idx="1">
                  <c:v>100.5</c:v>
                </c:pt>
                <c:pt idx="2">
                  <c:v>91.9</c:v>
                </c:pt>
                <c:pt idx="3">
                  <c:v>48.3</c:v>
                </c:pt>
                <c:pt idx="4">
                  <c:v>42.2</c:v>
                </c:pt>
              </c:numCache>
            </c:numRef>
          </c:val>
          <c:extLst>
            <c:ext xmlns:c16="http://schemas.microsoft.com/office/drawing/2014/chart" uri="{C3380CC4-5D6E-409C-BE32-E72D297353CC}">
              <c16:uniqueId val="{00000000-7DD8-42A7-B258-6DD656A14B7B}"/>
            </c:ext>
          </c:extLst>
        </c:ser>
        <c:dLbls>
          <c:showLegendKey val="0"/>
          <c:showVal val="0"/>
          <c:showCatName val="0"/>
          <c:showSerName val="0"/>
          <c:showPercent val="0"/>
          <c:showBubbleSize val="0"/>
        </c:dLbls>
        <c:gapWidth val="150"/>
        <c:axId val="241764576"/>
        <c:axId val="24176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7DD8-42A7-B258-6DD656A14B7B}"/>
            </c:ext>
          </c:extLst>
        </c:ser>
        <c:dLbls>
          <c:showLegendKey val="0"/>
          <c:showVal val="0"/>
          <c:showCatName val="0"/>
          <c:showSerName val="0"/>
          <c:showPercent val="0"/>
          <c:showBubbleSize val="0"/>
        </c:dLbls>
        <c:marker val="1"/>
        <c:smooth val="0"/>
        <c:axId val="241764576"/>
        <c:axId val="241769280"/>
      </c:lineChart>
      <c:dateAx>
        <c:axId val="241764576"/>
        <c:scaling>
          <c:orientation val="minMax"/>
        </c:scaling>
        <c:delete val="1"/>
        <c:axPos val="b"/>
        <c:numFmt formatCode="ge" sourceLinked="1"/>
        <c:majorTickMark val="none"/>
        <c:minorTickMark val="none"/>
        <c:tickLblPos val="none"/>
        <c:crossAx val="241769280"/>
        <c:crosses val="autoZero"/>
        <c:auto val="1"/>
        <c:lblOffset val="100"/>
        <c:baseTimeUnit val="years"/>
      </c:dateAx>
      <c:valAx>
        <c:axId val="24176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76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94.3</c:v>
                </c:pt>
                <c:pt idx="1">
                  <c:v>95.4</c:v>
                </c:pt>
                <c:pt idx="2">
                  <c:v>92.9</c:v>
                </c:pt>
                <c:pt idx="3">
                  <c:v>-35</c:v>
                </c:pt>
                <c:pt idx="4">
                  <c:v>-7.3</c:v>
                </c:pt>
              </c:numCache>
            </c:numRef>
          </c:val>
          <c:extLst>
            <c:ext xmlns:c16="http://schemas.microsoft.com/office/drawing/2014/chart" uri="{C3380CC4-5D6E-409C-BE32-E72D297353CC}">
              <c16:uniqueId val="{00000000-435F-485D-9A91-EEF30B9652D2}"/>
            </c:ext>
          </c:extLst>
        </c:ser>
        <c:dLbls>
          <c:showLegendKey val="0"/>
          <c:showVal val="0"/>
          <c:showCatName val="0"/>
          <c:showSerName val="0"/>
          <c:showPercent val="0"/>
          <c:showBubbleSize val="0"/>
        </c:dLbls>
        <c:gapWidth val="150"/>
        <c:axId val="242023608"/>
        <c:axId val="24201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435F-485D-9A91-EEF30B9652D2}"/>
            </c:ext>
          </c:extLst>
        </c:ser>
        <c:dLbls>
          <c:showLegendKey val="0"/>
          <c:showVal val="0"/>
          <c:showCatName val="0"/>
          <c:showSerName val="0"/>
          <c:showPercent val="0"/>
          <c:showBubbleSize val="0"/>
        </c:dLbls>
        <c:marker val="1"/>
        <c:smooth val="0"/>
        <c:axId val="242023608"/>
        <c:axId val="242018904"/>
      </c:lineChart>
      <c:dateAx>
        <c:axId val="242023608"/>
        <c:scaling>
          <c:orientation val="minMax"/>
        </c:scaling>
        <c:delete val="1"/>
        <c:axPos val="b"/>
        <c:numFmt formatCode="ge" sourceLinked="1"/>
        <c:majorTickMark val="none"/>
        <c:minorTickMark val="none"/>
        <c:tickLblPos val="none"/>
        <c:crossAx val="242018904"/>
        <c:crosses val="autoZero"/>
        <c:auto val="1"/>
        <c:lblOffset val="100"/>
        <c:baseTimeUnit val="years"/>
      </c:dateAx>
      <c:valAx>
        <c:axId val="242018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023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2619</c:v>
                </c:pt>
                <c:pt idx="1">
                  <c:v>1755</c:v>
                </c:pt>
                <c:pt idx="2">
                  <c:v>-12068</c:v>
                </c:pt>
                <c:pt idx="3">
                  <c:v>-9600</c:v>
                </c:pt>
                <c:pt idx="4">
                  <c:v>-188</c:v>
                </c:pt>
              </c:numCache>
            </c:numRef>
          </c:val>
          <c:extLst>
            <c:ext xmlns:c16="http://schemas.microsoft.com/office/drawing/2014/chart" uri="{C3380CC4-5D6E-409C-BE32-E72D297353CC}">
              <c16:uniqueId val="{00000000-B21D-4B56-BEBB-8770361D2899}"/>
            </c:ext>
          </c:extLst>
        </c:ser>
        <c:dLbls>
          <c:showLegendKey val="0"/>
          <c:showVal val="0"/>
          <c:showCatName val="0"/>
          <c:showSerName val="0"/>
          <c:showPercent val="0"/>
          <c:showBubbleSize val="0"/>
        </c:dLbls>
        <c:gapWidth val="150"/>
        <c:axId val="242023216"/>
        <c:axId val="24201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B21D-4B56-BEBB-8770361D2899}"/>
            </c:ext>
          </c:extLst>
        </c:ser>
        <c:dLbls>
          <c:showLegendKey val="0"/>
          <c:showVal val="0"/>
          <c:showCatName val="0"/>
          <c:showSerName val="0"/>
          <c:showPercent val="0"/>
          <c:showBubbleSize val="0"/>
        </c:dLbls>
        <c:marker val="1"/>
        <c:smooth val="0"/>
        <c:axId val="242023216"/>
        <c:axId val="242019296"/>
      </c:lineChart>
      <c:dateAx>
        <c:axId val="242023216"/>
        <c:scaling>
          <c:orientation val="minMax"/>
        </c:scaling>
        <c:delete val="1"/>
        <c:axPos val="b"/>
        <c:numFmt formatCode="ge" sourceLinked="1"/>
        <c:majorTickMark val="none"/>
        <c:minorTickMark val="none"/>
        <c:tickLblPos val="none"/>
        <c:crossAx val="242019296"/>
        <c:crosses val="autoZero"/>
        <c:auto val="1"/>
        <c:lblOffset val="100"/>
        <c:baseTimeUnit val="years"/>
      </c:dateAx>
      <c:valAx>
        <c:axId val="242019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202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データ!H6&amp;"　"&amp;データ!I6</f>
        <v>長野県長野市　長野市長野駅前立体駐車場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Ａ１Ｂ１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駅</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有</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2775</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124</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立体式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26</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185</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300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代行制</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14" t="s">
        <v>136</v>
      </c>
      <c r="NE15" s="115"/>
      <c r="NF15" s="115"/>
      <c r="NG15" s="115"/>
      <c r="NH15" s="115"/>
      <c r="NI15" s="115"/>
      <c r="NJ15" s="115"/>
      <c r="NK15" s="115"/>
      <c r="NL15" s="115"/>
      <c r="NM15" s="115"/>
      <c r="NN15" s="115"/>
      <c r="NO15" s="115"/>
      <c r="NP15" s="115"/>
      <c r="NQ15" s="115"/>
      <c r="NR15" s="116"/>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5"/>
      <c r="NF16" s="115"/>
      <c r="NG16" s="115"/>
      <c r="NH16" s="115"/>
      <c r="NI16" s="115"/>
      <c r="NJ16" s="115"/>
      <c r="NK16" s="115"/>
      <c r="NL16" s="115"/>
      <c r="NM16" s="115"/>
      <c r="NN16" s="115"/>
      <c r="NO16" s="115"/>
      <c r="NP16" s="115"/>
      <c r="NQ16" s="115"/>
      <c r="NR16" s="116"/>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5"/>
      <c r="NF17" s="115"/>
      <c r="NG17" s="115"/>
      <c r="NH17" s="115"/>
      <c r="NI17" s="115"/>
      <c r="NJ17" s="115"/>
      <c r="NK17" s="115"/>
      <c r="NL17" s="115"/>
      <c r="NM17" s="115"/>
      <c r="NN17" s="115"/>
      <c r="NO17" s="115"/>
      <c r="NP17" s="115"/>
      <c r="NQ17" s="115"/>
      <c r="NR17" s="116"/>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5"/>
      <c r="NF18" s="115"/>
      <c r="NG18" s="115"/>
      <c r="NH18" s="115"/>
      <c r="NI18" s="115"/>
      <c r="NJ18" s="115"/>
      <c r="NK18" s="115"/>
      <c r="NL18" s="115"/>
      <c r="NM18" s="115"/>
      <c r="NN18" s="115"/>
      <c r="NO18" s="115"/>
      <c r="NP18" s="115"/>
      <c r="NQ18" s="115"/>
      <c r="NR18" s="116"/>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5"/>
      <c r="NF19" s="115"/>
      <c r="NG19" s="115"/>
      <c r="NH19" s="115"/>
      <c r="NI19" s="115"/>
      <c r="NJ19" s="115"/>
      <c r="NK19" s="115"/>
      <c r="NL19" s="115"/>
      <c r="NM19" s="115"/>
      <c r="NN19" s="115"/>
      <c r="NO19" s="115"/>
      <c r="NP19" s="115"/>
      <c r="NQ19" s="115"/>
      <c r="NR19" s="116"/>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5"/>
      <c r="NF20" s="115"/>
      <c r="NG20" s="115"/>
      <c r="NH20" s="115"/>
      <c r="NI20" s="115"/>
      <c r="NJ20" s="115"/>
      <c r="NK20" s="115"/>
      <c r="NL20" s="115"/>
      <c r="NM20" s="115"/>
      <c r="NN20" s="115"/>
      <c r="NO20" s="115"/>
      <c r="NP20" s="115"/>
      <c r="NQ20" s="115"/>
      <c r="NR20" s="116"/>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5"/>
      <c r="NF21" s="115"/>
      <c r="NG21" s="115"/>
      <c r="NH21" s="115"/>
      <c r="NI21" s="115"/>
      <c r="NJ21" s="115"/>
      <c r="NK21" s="115"/>
      <c r="NL21" s="115"/>
      <c r="NM21" s="115"/>
      <c r="NN21" s="115"/>
      <c r="NO21" s="115"/>
      <c r="NP21" s="115"/>
      <c r="NQ21" s="115"/>
      <c r="NR21" s="116"/>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5"/>
      <c r="NF22" s="115"/>
      <c r="NG22" s="115"/>
      <c r="NH22" s="115"/>
      <c r="NI22" s="115"/>
      <c r="NJ22" s="115"/>
      <c r="NK22" s="115"/>
      <c r="NL22" s="115"/>
      <c r="NM22" s="115"/>
      <c r="NN22" s="115"/>
      <c r="NO22" s="115"/>
      <c r="NP22" s="115"/>
      <c r="NQ22" s="115"/>
      <c r="NR22" s="116"/>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5"/>
      <c r="NF23" s="115"/>
      <c r="NG23" s="115"/>
      <c r="NH23" s="115"/>
      <c r="NI23" s="115"/>
      <c r="NJ23" s="115"/>
      <c r="NK23" s="115"/>
      <c r="NL23" s="115"/>
      <c r="NM23" s="115"/>
      <c r="NN23" s="115"/>
      <c r="NO23" s="115"/>
      <c r="NP23" s="115"/>
      <c r="NQ23" s="115"/>
      <c r="NR23" s="116"/>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5"/>
      <c r="NF24" s="115"/>
      <c r="NG24" s="115"/>
      <c r="NH24" s="115"/>
      <c r="NI24" s="115"/>
      <c r="NJ24" s="115"/>
      <c r="NK24" s="115"/>
      <c r="NL24" s="115"/>
      <c r="NM24" s="115"/>
      <c r="NN24" s="115"/>
      <c r="NO24" s="115"/>
      <c r="NP24" s="115"/>
      <c r="NQ24" s="115"/>
      <c r="NR24" s="116"/>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5"/>
      <c r="NF25" s="115"/>
      <c r="NG25" s="115"/>
      <c r="NH25" s="115"/>
      <c r="NI25" s="115"/>
      <c r="NJ25" s="115"/>
      <c r="NK25" s="115"/>
      <c r="NL25" s="115"/>
      <c r="NM25" s="115"/>
      <c r="NN25" s="115"/>
      <c r="NO25" s="115"/>
      <c r="NP25" s="115"/>
      <c r="NQ25" s="115"/>
      <c r="NR25" s="116"/>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5"/>
      <c r="NF26" s="115"/>
      <c r="NG26" s="115"/>
      <c r="NH26" s="115"/>
      <c r="NI26" s="115"/>
      <c r="NJ26" s="115"/>
      <c r="NK26" s="115"/>
      <c r="NL26" s="115"/>
      <c r="NM26" s="115"/>
      <c r="NN26" s="115"/>
      <c r="NO26" s="115"/>
      <c r="NP26" s="115"/>
      <c r="NQ26" s="115"/>
      <c r="NR26" s="116"/>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5"/>
      <c r="NF27" s="115"/>
      <c r="NG27" s="115"/>
      <c r="NH27" s="115"/>
      <c r="NI27" s="115"/>
      <c r="NJ27" s="115"/>
      <c r="NK27" s="115"/>
      <c r="NL27" s="115"/>
      <c r="NM27" s="115"/>
      <c r="NN27" s="115"/>
      <c r="NO27" s="115"/>
      <c r="NP27" s="115"/>
      <c r="NQ27" s="115"/>
      <c r="NR27" s="116"/>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5"/>
      <c r="NF28" s="115"/>
      <c r="NG28" s="115"/>
      <c r="NH28" s="115"/>
      <c r="NI28" s="115"/>
      <c r="NJ28" s="115"/>
      <c r="NK28" s="115"/>
      <c r="NL28" s="115"/>
      <c r="NM28" s="115"/>
      <c r="NN28" s="115"/>
      <c r="NO28" s="115"/>
      <c r="NP28" s="115"/>
      <c r="NQ28" s="115"/>
      <c r="NR28" s="116"/>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5"/>
      <c r="NF29" s="115"/>
      <c r="NG29" s="115"/>
      <c r="NH29" s="115"/>
      <c r="NI29" s="115"/>
      <c r="NJ29" s="115"/>
      <c r="NK29" s="115"/>
      <c r="NL29" s="115"/>
      <c r="NM29" s="115"/>
      <c r="NN29" s="115"/>
      <c r="NO29" s="115"/>
      <c r="NP29" s="115"/>
      <c r="NQ29" s="115"/>
      <c r="NR29" s="116"/>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108.3</v>
      </c>
      <c r="V31" s="110"/>
      <c r="W31" s="110"/>
      <c r="X31" s="110"/>
      <c r="Y31" s="110"/>
      <c r="Z31" s="110"/>
      <c r="AA31" s="110"/>
      <c r="AB31" s="110"/>
      <c r="AC31" s="110"/>
      <c r="AD31" s="110"/>
      <c r="AE31" s="110"/>
      <c r="AF31" s="110"/>
      <c r="AG31" s="110"/>
      <c r="AH31" s="110"/>
      <c r="AI31" s="110"/>
      <c r="AJ31" s="110"/>
      <c r="AK31" s="110"/>
      <c r="AL31" s="110"/>
      <c r="AM31" s="110"/>
      <c r="AN31" s="110">
        <f>データ!Z7</f>
        <v>105.6</v>
      </c>
      <c r="AO31" s="110"/>
      <c r="AP31" s="110"/>
      <c r="AQ31" s="110"/>
      <c r="AR31" s="110"/>
      <c r="AS31" s="110"/>
      <c r="AT31" s="110"/>
      <c r="AU31" s="110"/>
      <c r="AV31" s="110"/>
      <c r="AW31" s="110"/>
      <c r="AX31" s="110"/>
      <c r="AY31" s="110"/>
      <c r="AZ31" s="110"/>
      <c r="BA31" s="110"/>
      <c r="BB31" s="110"/>
      <c r="BC31" s="110"/>
      <c r="BD31" s="110"/>
      <c r="BE31" s="110"/>
      <c r="BF31" s="110"/>
      <c r="BG31" s="110">
        <f>データ!AA7</f>
        <v>72</v>
      </c>
      <c r="BH31" s="110"/>
      <c r="BI31" s="110"/>
      <c r="BJ31" s="110"/>
      <c r="BK31" s="110"/>
      <c r="BL31" s="110"/>
      <c r="BM31" s="110"/>
      <c r="BN31" s="110"/>
      <c r="BO31" s="110"/>
      <c r="BP31" s="110"/>
      <c r="BQ31" s="110"/>
      <c r="BR31" s="110"/>
      <c r="BS31" s="110"/>
      <c r="BT31" s="110"/>
      <c r="BU31" s="110"/>
      <c r="BV31" s="110"/>
      <c r="BW31" s="110"/>
      <c r="BX31" s="110"/>
      <c r="BY31" s="110"/>
      <c r="BZ31" s="110">
        <f>データ!AB7</f>
        <v>74</v>
      </c>
      <c r="CA31" s="110"/>
      <c r="CB31" s="110"/>
      <c r="CC31" s="110"/>
      <c r="CD31" s="110"/>
      <c r="CE31" s="110"/>
      <c r="CF31" s="110"/>
      <c r="CG31" s="110"/>
      <c r="CH31" s="110"/>
      <c r="CI31" s="110"/>
      <c r="CJ31" s="110"/>
      <c r="CK31" s="110"/>
      <c r="CL31" s="110"/>
      <c r="CM31" s="110"/>
      <c r="CN31" s="110"/>
      <c r="CO31" s="110"/>
      <c r="CP31" s="110"/>
      <c r="CQ31" s="110"/>
      <c r="CR31" s="110"/>
      <c r="CS31" s="110">
        <f>データ!AC7</f>
        <v>93.2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32.299999999999997</v>
      </c>
      <c r="EM31" s="110"/>
      <c r="EN31" s="110"/>
      <c r="EO31" s="110"/>
      <c r="EP31" s="110"/>
      <c r="EQ31" s="110"/>
      <c r="ER31" s="110"/>
      <c r="ES31" s="110"/>
      <c r="ET31" s="110"/>
      <c r="EU31" s="110"/>
      <c r="EV31" s="110"/>
      <c r="EW31" s="110"/>
      <c r="EX31" s="110"/>
      <c r="EY31" s="110"/>
      <c r="EZ31" s="110"/>
      <c r="FA31" s="110"/>
      <c r="FB31" s="110"/>
      <c r="FC31" s="110"/>
      <c r="FD31" s="110"/>
      <c r="FE31" s="110">
        <f>データ!AK7</f>
        <v>27.3</v>
      </c>
      <c r="FF31" s="110"/>
      <c r="FG31" s="110"/>
      <c r="FH31" s="110"/>
      <c r="FI31" s="110"/>
      <c r="FJ31" s="110"/>
      <c r="FK31" s="110"/>
      <c r="FL31" s="110"/>
      <c r="FM31" s="110"/>
      <c r="FN31" s="110"/>
      <c r="FO31" s="110"/>
      <c r="FP31" s="110"/>
      <c r="FQ31" s="110"/>
      <c r="FR31" s="110"/>
      <c r="FS31" s="110"/>
      <c r="FT31" s="110"/>
      <c r="FU31" s="110"/>
      <c r="FV31" s="110"/>
      <c r="FW31" s="110"/>
      <c r="FX31" s="110">
        <f>データ!AL7</f>
        <v>26.2</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108.1</v>
      </c>
      <c r="JD31" s="81"/>
      <c r="JE31" s="81"/>
      <c r="JF31" s="81"/>
      <c r="JG31" s="81"/>
      <c r="JH31" s="81"/>
      <c r="JI31" s="81"/>
      <c r="JJ31" s="81"/>
      <c r="JK31" s="81"/>
      <c r="JL31" s="81"/>
      <c r="JM31" s="81"/>
      <c r="JN31" s="81"/>
      <c r="JO31" s="81"/>
      <c r="JP31" s="81"/>
      <c r="JQ31" s="81"/>
      <c r="JR31" s="81"/>
      <c r="JS31" s="81"/>
      <c r="JT31" s="81"/>
      <c r="JU31" s="82"/>
      <c r="JV31" s="80">
        <f>データ!DL7</f>
        <v>100.5</v>
      </c>
      <c r="JW31" s="81"/>
      <c r="JX31" s="81"/>
      <c r="JY31" s="81"/>
      <c r="JZ31" s="81"/>
      <c r="KA31" s="81"/>
      <c r="KB31" s="81"/>
      <c r="KC31" s="81"/>
      <c r="KD31" s="81"/>
      <c r="KE31" s="81"/>
      <c r="KF31" s="81"/>
      <c r="KG31" s="81"/>
      <c r="KH31" s="81"/>
      <c r="KI31" s="81"/>
      <c r="KJ31" s="81"/>
      <c r="KK31" s="81"/>
      <c r="KL31" s="81"/>
      <c r="KM31" s="81"/>
      <c r="KN31" s="82"/>
      <c r="KO31" s="80">
        <f>データ!DM7</f>
        <v>91.9</v>
      </c>
      <c r="KP31" s="81"/>
      <c r="KQ31" s="81"/>
      <c r="KR31" s="81"/>
      <c r="KS31" s="81"/>
      <c r="KT31" s="81"/>
      <c r="KU31" s="81"/>
      <c r="KV31" s="81"/>
      <c r="KW31" s="81"/>
      <c r="KX31" s="81"/>
      <c r="KY31" s="81"/>
      <c r="KZ31" s="81"/>
      <c r="LA31" s="81"/>
      <c r="LB31" s="81"/>
      <c r="LC31" s="81"/>
      <c r="LD31" s="81"/>
      <c r="LE31" s="81"/>
      <c r="LF31" s="81"/>
      <c r="LG31" s="82"/>
      <c r="LH31" s="80">
        <f>データ!DN7</f>
        <v>48.3</v>
      </c>
      <c r="LI31" s="81"/>
      <c r="LJ31" s="81"/>
      <c r="LK31" s="81"/>
      <c r="LL31" s="81"/>
      <c r="LM31" s="81"/>
      <c r="LN31" s="81"/>
      <c r="LO31" s="81"/>
      <c r="LP31" s="81"/>
      <c r="LQ31" s="81"/>
      <c r="LR31" s="81"/>
      <c r="LS31" s="81"/>
      <c r="LT31" s="81"/>
      <c r="LU31" s="81"/>
      <c r="LV31" s="81"/>
      <c r="LW31" s="81"/>
      <c r="LX31" s="81"/>
      <c r="LY31" s="81"/>
      <c r="LZ31" s="82"/>
      <c r="MA31" s="80">
        <f>データ!DO7</f>
        <v>42.2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1023</v>
      </c>
      <c r="V52" s="106"/>
      <c r="W52" s="106"/>
      <c r="X52" s="106"/>
      <c r="Y52" s="106"/>
      <c r="Z52" s="106"/>
      <c r="AA52" s="106"/>
      <c r="AB52" s="106"/>
      <c r="AC52" s="106"/>
      <c r="AD52" s="106"/>
      <c r="AE52" s="106"/>
      <c r="AF52" s="106"/>
      <c r="AG52" s="106"/>
      <c r="AH52" s="106"/>
      <c r="AI52" s="106"/>
      <c r="AJ52" s="106"/>
      <c r="AK52" s="106"/>
      <c r="AL52" s="106"/>
      <c r="AM52" s="106"/>
      <c r="AN52" s="106">
        <f>データ!AV7</f>
        <v>914</v>
      </c>
      <c r="AO52" s="106"/>
      <c r="AP52" s="106"/>
      <c r="AQ52" s="106"/>
      <c r="AR52" s="106"/>
      <c r="AS52" s="106"/>
      <c r="AT52" s="106"/>
      <c r="AU52" s="106"/>
      <c r="AV52" s="106"/>
      <c r="AW52" s="106"/>
      <c r="AX52" s="106"/>
      <c r="AY52" s="106"/>
      <c r="AZ52" s="106"/>
      <c r="BA52" s="106"/>
      <c r="BB52" s="106"/>
      <c r="BC52" s="106"/>
      <c r="BD52" s="106"/>
      <c r="BE52" s="106"/>
      <c r="BF52" s="106"/>
      <c r="BG52" s="106">
        <f>データ!AW7</f>
        <v>881</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94.3</v>
      </c>
      <c r="EM52" s="110"/>
      <c r="EN52" s="110"/>
      <c r="EO52" s="110"/>
      <c r="EP52" s="110"/>
      <c r="EQ52" s="110"/>
      <c r="ER52" s="110"/>
      <c r="ES52" s="110"/>
      <c r="ET52" s="110"/>
      <c r="EU52" s="110"/>
      <c r="EV52" s="110"/>
      <c r="EW52" s="110"/>
      <c r="EX52" s="110"/>
      <c r="EY52" s="110"/>
      <c r="EZ52" s="110"/>
      <c r="FA52" s="110"/>
      <c r="FB52" s="110"/>
      <c r="FC52" s="110"/>
      <c r="FD52" s="110"/>
      <c r="FE52" s="110">
        <f>データ!BG7</f>
        <v>95.4</v>
      </c>
      <c r="FF52" s="110"/>
      <c r="FG52" s="110"/>
      <c r="FH52" s="110"/>
      <c r="FI52" s="110"/>
      <c r="FJ52" s="110"/>
      <c r="FK52" s="110"/>
      <c r="FL52" s="110"/>
      <c r="FM52" s="110"/>
      <c r="FN52" s="110"/>
      <c r="FO52" s="110"/>
      <c r="FP52" s="110"/>
      <c r="FQ52" s="110"/>
      <c r="FR52" s="110"/>
      <c r="FS52" s="110"/>
      <c r="FT52" s="110"/>
      <c r="FU52" s="110"/>
      <c r="FV52" s="110"/>
      <c r="FW52" s="110"/>
      <c r="FX52" s="110">
        <f>データ!BH7</f>
        <v>92.9</v>
      </c>
      <c r="FY52" s="110"/>
      <c r="FZ52" s="110"/>
      <c r="GA52" s="110"/>
      <c r="GB52" s="110"/>
      <c r="GC52" s="110"/>
      <c r="GD52" s="110"/>
      <c r="GE52" s="110"/>
      <c r="GF52" s="110"/>
      <c r="GG52" s="110"/>
      <c r="GH52" s="110"/>
      <c r="GI52" s="110"/>
      <c r="GJ52" s="110"/>
      <c r="GK52" s="110"/>
      <c r="GL52" s="110"/>
      <c r="GM52" s="110"/>
      <c r="GN52" s="110"/>
      <c r="GO52" s="110"/>
      <c r="GP52" s="110"/>
      <c r="GQ52" s="110">
        <f>データ!BI7</f>
        <v>-35</v>
      </c>
      <c r="GR52" s="110"/>
      <c r="GS52" s="110"/>
      <c r="GT52" s="110"/>
      <c r="GU52" s="110"/>
      <c r="GV52" s="110"/>
      <c r="GW52" s="110"/>
      <c r="GX52" s="110"/>
      <c r="GY52" s="110"/>
      <c r="GZ52" s="110"/>
      <c r="HA52" s="110"/>
      <c r="HB52" s="110"/>
      <c r="HC52" s="110"/>
      <c r="HD52" s="110"/>
      <c r="HE52" s="110"/>
      <c r="HF52" s="110"/>
      <c r="HG52" s="110"/>
      <c r="HH52" s="110"/>
      <c r="HI52" s="110"/>
      <c r="HJ52" s="110">
        <f>データ!BJ7</f>
        <v>-7.3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2619</v>
      </c>
      <c r="JD52" s="106"/>
      <c r="JE52" s="106"/>
      <c r="JF52" s="106"/>
      <c r="JG52" s="106"/>
      <c r="JH52" s="106"/>
      <c r="JI52" s="106"/>
      <c r="JJ52" s="106"/>
      <c r="JK52" s="106"/>
      <c r="JL52" s="106"/>
      <c r="JM52" s="106"/>
      <c r="JN52" s="106"/>
      <c r="JO52" s="106"/>
      <c r="JP52" s="106"/>
      <c r="JQ52" s="106"/>
      <c r="JR52" s="106"/>
      <c r="JS52" s="106"/>
      <c r="JT52" s="106"/>
      <c r="JU52" s="106"/>
      <c r="JV52" s="106">
        <f>データ!BR7</f>
        <v>1755</v>
      </c>
      <c r="JW52" s="106"/>
      <c r="JX52" s="106"/>
      <c r="JY52" s="106"/>
      <c r="JZ52" s="106"/>
      <c r="KA52" s="106"/>
      <c r="KB52" s="106"/>
      <c r="KC52" s="106"/>
      <c r="KD52" s="106"/>
      <c r="KE52" s="106"/>
      <c r="KF52" s="106"/>
      <c r="KG52" s="106"/>
      <c r="KH52" s="106"/>
      <c r="KI52" s="106"/>
      <c r="KJ52" s="106"/>
      <c r="KK52" s="106"/>
      <c r="KL52" s="106"/>
      <c r="KM52" s="106"/>
      <c r="KN52" s="106"/>
      <c r="KO52" s="106">
        <f>データ!BS7</f>
        <v>-12068</v>
      </c>
      <c r="KP52" s="106"/>
      <c r="KQ52" s="106"/>
      <c r="KR52" s="106"/>
      <c r="KS52" s="106"/>
      <c r="KT52" s="106"/>
      <c r="KU52" s="106"/>
      <c r="KV52" s="106"/>
      <c r="KW52" s="106"/>
      <c r="KX52" s="106"/>
      <c r="KY52" s="106"/>
      <c r="KZ52" s="106"/>
      <c r="LA52" s="106"/>
      <c r="LB52" s="106"/>
      <c r="LC52" s="106"/>
      <c r="LD52" s="106"/>
      <c r="LE52" s="106"/>
      <c r="LF52" s="106"/>
      <c r="LG52" s="106"/>
      <c r="LH52" s="106">
        <f>データ!BT7</f>
        <v>-9600</v>
      </c>
      <c r="LI52" s="106"/>
      <c r="LJ52" s="106"/>
      <c r="LK52" s="106"/>
      <c r="LL52" s="106"/>
      <c r="LM52" s="106"/>
      <c r="LN52" s="106"/>
      <c r="LO52" s="106"/>
      <c r="LP52" s="106"/>
      <c r="LQ52" s="106"/>
      <c r="LR52" s="106"/>
      <c r="LS52" s="106"/>
      <c r="LT52" s="106"/>
      <c r="LU52" s="106"/>
      <c r="LV52" s="106"/>
      <c r="LW52" s="106"/>
      <c r="LX52" s="106"/>
      <c r="LY52" s="106"/>
      <c r="LZ52" s="106"/>
      <c r="MA52" s="106">
        <f>データ!BU7</f>
        <v>-188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46</v>
      </c>
      <c r="AO53" s="106"/>
      <c r="AP53" s="106"/>
      <c r="AQ53" s="106"/>
      <c r="AR53" s="106"/>
      <c r="AS53" s="106"/>
      <c r="AT53" s="106"/>
      <c r="AU53" s="106"/>
      <c r="AV53" s="106"/>
      <c r="AW53" s="106"/>
      <c r="AX53" s="106"/>
      <c r="AY53" s="106"/>
      <c r="AZ53" s="106"/>
      <c r="BA53" s="106"/>
      <c r="BB53" s="106"/>
      <c r="BC53" s="106"/>
      <c r="BD53" s="106"/>
      <c r="BE53" s="106"/>
      <c r="BF53" s="106"/>
      <c r="BG53" s="106">
        <f>データ!BB7</f>
        <v>39</v>
      </c>
      <c r="BH53" s="106"/>
      <c r="BI53" s="106"/>
      <c r="BJ53" s="106"/>
      <c r="BK53" s="106"/>
      <c r="BL53" s="106"/>
      <c r="BM53" s="106"/>
      <c r="BN53" s="106"/>
      <c r="BO53" s="106"/>
      <c r="BP53" s="106"/>
      <c r="BQ53" s="106"/>
      <c r="BR53" s="106"/>
      <c r="BS53" s="106"/>
      <c r="BT53" s="106"/>
      <c r="BU53" s="106"/>
      <c r="BV53" s="106"/>
      <c r="BW53" s="106"/>
      <c r="BX53" s="106"/>
      <c r="BY53" s="106"/>
      <c r="BZ53" s="106">
        <f>データ!BC7</f>
        <v>25</v>
      </c>
      <c r="CA53" s="106"/>
      <c r="CB53" s="106"/>
      <c r="CC53" s="106"/>
      <c r="CD53" s="106"/>
      <c r="CE53" s="106"/>
      <c r="CF53" s="106"/>
      <c r="CG53" s="106"/>
      <c r="CH53" s="106"/>
      <c r="CI53" s="106"/>
      <c r="CJ53" s="106"/>
      <c r="CK53" s="106"/>
      <c r="CL53" s="106"/>
      <c r="CM53" s="106"/>
      <c r="CN53" s="106"/>
      <c r="CO53" s="106"/>
      <c r="CP53" s="106"/>
      <c r="CQ53" s="106"/>
      <c r="CR53" s="106"/>
      <c r="CS53" s="106">
        <f>データ!BD7</f>
        <v>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44860</v>
      </c>
      <c r="JD53" s="106"/>
      <c r="JE53" s="106"/>
      <c r="JF53" s="106"/>
      <c r="JG53" s="106"/>
      <c r="JH53" s="106"/>
      <c r="JI53" s="106"/>
      <c r="JJ53" s="106"/>
      <c r="JK53" s="106"/>
      <c r="JL53" s="106"/>
      <c r="JM53" s="106"/>
      <c r="JN53" s="106"/>
      <c r="JO53" s="106"/>
      <c r="JP53" s="106"/>
      <c r="JQ53" s="106"/>
      <c r="JR53" s="106"/>
      <c r="JS53" s="106"/>
      <c r="JT53" s="106"/>
      <c r="JU53" s="106"/>
      <c r="JV53" s="106">
        <f>データ!BW7</f>
        <v>37496</v>
      </c>
      <c r="JW53" s="106"/>
      <c r="JX53" s="106"/>
      <c r="JY53" s="106"/>
      <c r="JZ53" s="106"/>
      <c r="KA53" s="106"/>
      <c r="KB53" s="106"/>
      <c r="KC53" s="106"/>
      <c r="KD53" s="106"/>
      <c r="KE53" s="106"/>
      <c r="KF53" s="106"/>
      <c r="KG53" s="106"/>
      <c r="KH53" s="106"/>
      <c r="KI53" s="106"/>
      <c r="KJ53" s="106"/>
      <c r="KK53" s="106"/>
      <c r="KL53" s="106"/>
      <c r="KM53" s="106"/>
      <c r="KN53" s="106"/>
      <c r="KO53" s="106">
        <f>データ!BX7</f>
        <v>31888</v>
      </c>
      <c r="KP53" s="106"/>
      <c r="KQ53" s="106"/>
      <c r="KR53" s="106"/>
      <c r="KS53" s="106"/>
      <c r="KT53" s="106"/>
      <c r="KU53" s="106"/>
      <c r="KV53" s="106"/>
      <c r="KW53" s="106"/>
      <c r="KX53" s="106"/>
      <c r="KY53" s="106"/>
      <c r="KZ53" s="106"/>
      <c r="LA53" s="106"/>
      <c r="LB53" s="106"/>
      <c r="LC53" s="106"/>
      <c r="LD53" s="106"/>
      <c r="LE53" s="106"/>
      <c r="LF53" s="106"/>
      <c r="LG53" s="106"/>
      <c r="LH53" s="106">
        <f>データ!BY7</f>
        <v>13314</v>
      </c>
      <c r="LI53" s="106"/>
      <c r="LJ53" s="106"/>
      <c r="LK53" s="106"/>
      <c r="LL53" s="106"/>
      <c r="LM53" s="106"/>
      <c r="LN53" s="106"/>
      <c r="LO53" s="106"/>
      <c r="LP53" s="106"/>
      <c r="LQ53" s="106"/>
      <c r="LR53" s="106"/>
      <c r="LS53" s="106"/>
      <c r="LT53" s="106"/>
      <c r="LU53" s="106"/>
      <c r="LV53" s="106"/>
      <c r="LW53" s="106"/>
      <c r="LX53" s="106"/>
      <c r="LY53" s="106"/>
      <c r="LZ53" s="106"/>
      <c r="MA53" s="106">
        <f>データ!BZ7</f>
        <v>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260295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oiu8vDl4QjWm4wbe45U7CCuBeJAvglYabLJyCUcAHfvNDS0Jf6R/1IlHV1B9+eflmbAiJmvKjXeUgttx+g5TjA==" saltValue="IOW4z0ZLGMF7Kqw/W33j9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8"/>
      <c r="I4" s="149"/>
      <c r="J4" s="149"/>
      <c r="K4" s="149"/>
      <c r="L4" s="149"/>
      <c r="M4" s="149"/>
      <c r="N4" s="149"/>
      <c r="O4" s="149"/>
      <c r="P4" s="149"/>
      <c r="Q4" s="149"/>
      <c r="R4" s="149"/>
      <c r="S4" s="149"/>
      <c r="T4" s="149"/>
      <c r="U4" s="149"/>
      <c r="V4" s="149"/>
      <c r="W4" s="149"/>
      <c r="X4" s="149"/>
      <c r="Y4" s="143" t="s">
        <v>64</v>
      </c>
      <c r="Z4" s="144"/>
      <c r="AA4" s="144"/>
      <c r="AB4" s="144"/>
      <c r="AC4" s="144"/>
      <c r="AD4" s="144"/>
      <c r="AE4" s="144"/>
      <c r="AF4" s="144"/>
      <c r="AG4" s="144"/>
      <c r="AH4" s="144"/>
      <c r="AI4" s="145"/>
      <c r="AJ4" s="150" t="s">
        <v>65</v>
      </c>
      <c r="AK4" s="150"/>
      <c r="AL4" s="150"/>
      <c r="AM4" s="150"/>
      <c r="AN4" s="150"/>
      <c r="AO4" s="150"/>
      <c r="AP4" s="150"/>
      <c r="AQ4" s="150"/>
      <c r="AR4" s="150"/>
      <c r="AS4" s="150"/>
      <c r="AT4" s="150"/>
      <c r="AU4" s="151" t="s">
        <v>66</v>
      </c>
      <c r="AV4" s="150"/>
      <c r="AW4" s="150"/>
      <c r="AX4" s="150"/>
      <c r="AY4" s="150"/>
      <c r="AZ4" s="150"/>
      <c r="BA4" s="150"/>
      <c r="BB4" s="150"/>
      <c r="BC4" s="150"/>
      <c r="BD4" s="150"/>
      <c r="BE4" s="150"/>
      <c r="BF4" s="150" t="s">
        <v>67</v>
      </c>
      <c r="BG4" s="150"/>
      <c r="BH4" s="150"/>
      <c r="BI4" s="150"/>
      <c r="BJ4" s="150"/>
      <c r="BK4" s="150"/>
      <c r="BL4" s="150"/>
      <c r="BM4" s="150"/>
      <c r="BN4" s="150"/>
      <c r="BO4" s="150"/>
      <c r="BP4" s="150"/>
      <c r="BQ4" s="151" t="s">
        <v>68</v>
      </c>
      <c r="BR4" s="150"/>
      <c r="BS4" s="150"/>
      <c r="BT4" s="150"/>
      <c r="BU4" s="150"/>
      <c r="BV4" s="150"/>
      <c r="BW4" s="150"/>
      <c r="BX4" s="150"/>
      <c r="BY4" s="150"/>
      <c r="BZ4" s="150"/>
      <c r="CA4" s="150"/>
      <c r="CB4" s="150" t="s">
        <v>69</v>
      </c>
      <c r="CC4" s="150"/>
      <c r="CD4" s="150"/>
      <c r="CE4" s="150"/>
      <c r="CF4" s="150"/>
      <c r="CG4" s="150"/>
      <c r="CH4" s="150"/>
      <c r="CI4" s="150"/>
      <c r="CJ4" s="150"/>
      <c r="CK4" s="150"/>
      <c r="CL4" s="150"/>
      <c r="CM4" s="152" t="s">
        <v>70</v>
      </c>
      <c r="CN4" s="152" t="s">
        <v>71</v>
      </c>
      <c r="CO4" s="143" t="s">
        <v>72</v>
      </c>
      <c r="CP4" s="144"/>
      <c r="CQ4" s="144"/>
      <c r="CR4" s="144"/>
      <c r="CS4" s="144"/>
      <c r="CT4" s="144"/>
      <c r="CU4" s="144"/>
      <c r="CV4" s="144"/>
      <c r="CW4" s="144"/>
      <c r="CX4" s="144"/>
      <c r="CY4" s="145"/>
      <c r="CZ4" s="150" t="s">
        <v>73</v>
      </c>
      <c r="DA4" s="150"/>
      <c r="DB4" s="150"/>
      <c r="DC4" s="150"/>
      <c r="DD4" s="150"/>
      <c r="DE4" s="150"/>
      <c r="DF4" s="150"/>
      <c r="DG4" s="150"/>
      <c r="DH4" s="150"/>
      <c r="DI4" s="150"/>
      <c r="DJ4" s="150"/>
      <c r="DK4" s="143" t="s">
        <v>74</v>
      </c>
      <c r="DL4" s="144"/>
      <c r="DM4" s="144"/>
      <c r="DN4" s="144"/>
      <c r="DO4" s="144"/>
      <c r="DP4" s="144"/>
      <c r="DQ4" s="144"/>
      <c r="DR4" s="144"/>
      <c r="DS4" s="144"/>
      <c r="DT4" s="144"/>
      <c r="DU4" s="145"/>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101</v>
      </c>
      <c r="AN5" s="59" t="s">
        <v>94</v>
      </c>
      <c r="AO5" s="59" t="s">
        <v>95</v>
      </c>
      <c r="AP5" s="59" t="s">
        <v>96</v>
      </c>
      <c r="AQ5" s="59" t="s">
        <v>97</v>
      </c>
      <c r="AR5" s="59" t="s">
        <v>98</v>
      </c>
      <c r="AS5" s="59" t="s">
        <v>99</v>
      </c>
      <c r="AT5" s="59" t="s">
        <v>100</v>
      </c>
      <c r="AU5" s="59" t="s">
        <v>102</v>
      </c>
      <c r="AV5" s="59" t="s">
        <v>103</v>
      </c>
      <c r="AW5" s="59" t="s">
        <v>92</v>
      </c>
      <c r="AX5" s="59" t="s">
        <v>104</v>
      </c>
      <c r="AY5" s="59" t="s">
        <v>94</v>
      </c>
      <c r="AZ5" s="59" t="s">
        <v>95</v>
      </c>
      <c r="BA5" s="59" t="s">
        <v>96</v>
      </c>
      <c r="BB5" s="59" t="s">
        <v>97</v>
      </c>
      <c r="BC5" s="59" t="s">
        <v>98</v>
      </c>
      <c r="BD5" s="59" t="s">
        <v>99</v>
      </c>
      <c r="BE5" s="59" t="s">
        <v>100</v>
      </c>
      <c r="BF5" s="59" t="s">
        <v>90</v>
      </c>
      <c r="BG5" s="59" t="s">
        <v>91</v>
      </c>
      <c r="BH5" s="59" t="s">
        <v>105</v>
      </c>
      <c r="BI5" s="59" t="s">
        <v>104</v>
      </c>
      <c r="BJ5" s="59" t="s">
        <v>94</v>
      </c>
      <c r="BK5" s="59" t="s">
        <v>95</v>
      </c>
      <c r="BL5" s="59" t="s">
        <v>96</v>
      </c>
      <c r="BM5" s="59" t="s">
        <v>97</v>
      </c>
      <c r="BN5" s="59" t="s">
        <v>98</v>
      </c>
      <c r="BO5" s="59" t="s">
        <v>99</v>
      </c>
      <c r="BP5" s="59" t="s">
        <v>100</v>
      </c>
      <c r="BQ5" s="59" t="s">
        <v>106</v>
      </c>
      <c r="BR5" s="59" t="s">
        <v>91</v>
      </c>
      <c r="BS5" s="59" t="s">
        <v>107</v>
      </c>
      <c r="BT5" s="59" t="s">
        <v>104</v>
      </c>
      <c r="BU5" s="59" t="s">
        <v>94</v>
      </c>
      <c r="BV5" s="59" t="s">
        <v>95</v>
      </c>
      <c r="BW5" s="59" t="s">
        <v>96</v>
      </c>
      <c r="BX5" s="59" t="s">
        <v>97</v>
      </c>
      <c r="BY5" s="59" t="s">
        <v>98</v>
      </c>
      <c r="BZ5" s="59" t="s">
        <v>99</v>
      </c>
      <c r="CA5" s="59" t="s">
        <v>100</v>
      </c>
      <c r="CB5" s="59" t="s">
        <v>106</v>
      </c>
      <c r="CC5" s="59" t="s">
        <v>91</v>
      </c>
      <c r="CD5" s="59" t="s">
        <v>108</v>
      </c>
      <c r="CE5" s="59" t="s">
        <v>101</v>
      </c>
      <c r="CF5" s="59" t="s">
        <v>109</v>
      </c>
      <c r="CG5" s="59" t="s">
        <v>95</v>
      </c>
      <c r="CH5" s="59" t="s">
        <v>96</v>
      </c>
      <c r="CI5" s="59" t="s">
        <v>97</v>
      </c>
      <c r="CJ5" s="59" t="s">
        <v>98</v>
      </c>
      <c r="CK5" s="59" t="s">
        <v>99</v>
      </c>
      <c r="CL5" s="59" t="s">
        <v>100</v>
      </c>
      <c r="CM5" s="153"/>
      <c r="CN5" s="153"/>
      <c r="CO5" s="59" t="s">
        <v>90</v>
      </c>
      <c r="CP5" s="59" t="s">
        <v>91</v>
      </c>
      <c r="CQ5" s="59" t="s">
        <v>92</v>
      </c>
      <c r="CR5" s="59" t="s">
        <v>101</v>
      </c>
      <c r="CS5" s="59" t="s">
        <v>110</v>
      </c>
      <c r="CT5" s="59" t="s">
        <v>95</v>
      </c>
      <c r="CU5" s="59" t="s">
        <v>96</v>
      </c>
      <c r="CV5" s="59" t="s">
        <v>97</v>
      </c>
      <c r="CW5" s="59" t="s">
        <v>98</v>
      </c>
      <c r="CX5" s="59" t="s">
        <v>99</v>
      </c>
      <c r="CY5" s="59" t="s">
        <v>100</v>
      </c>
      <c r="CZ5" s="59" t="s">
        <v>90</v>
      </c>
      <c r="DA5" s="59" t="s">
        <v>91</v>
      </c>
      <c r="DB5" s="59" t="s">
        <v>92</v>
      </c>
      <c r="DC5" s="59" t="s">
        <v>104</v>
      </c>
      <c r="DD5" s="59" t="s">
        <v>110</v>
      </c>
      <c r="DE5" s="59" t="s">
        <v>95</v>
      </c>
      <c r="DF5" s="59" t="s">
        <v>96</v>
      </c>
      <c r="DG5" s="59" t="s">
        <v>97</v>
      </c>
      <c r="DH5" s="59" t="s">
        <v>98</v>
      </c>
      <c r="DI5" s="59" t="s">
        <v>99</v>
      </c>
      <c r="DJ5" s="59" t="s">
        <v>35</v>
      </c>
      <c r="DK5" s="59" t="s">
        <v>90</v>
      </c>
      <c r="DL5" s="59" t="s">
        <v>91</v>
      </c>
      <c r="DM5" s="59" t="s">
        <v>108</v>
      </c>
      <c r="DN5" s="59" t="s">
        <v>101</v>
      </c>
      <c r="DO5" s="59" t="s">
        <v>94</v>
      </c>
      <c r="DP5" s="59" t="s">
        <v>95</v>
      </c>
      <c r="DQ5" s="59" t="s">
        <v>96</v>
      </c>
      <c r="DR5" s="59" t="s">
        <v>97</v>
      </c>
      <c r="DS5" s="59" t="s">
        <v>98</v>
      </c>
      <c r="DT5" s="59" t="s">
        <v>99</v>
      </c>
      <c r="DU5" s="59" t="s">
        <v>100</v>
      </c>
    </row>
    <row r="6" spans="1:125" s="66" customFormat="1" x14ac:dyDescent="0.15">
      <c r="A6" s="49" t="s">
        <v>111</v>
      </c>
      <c r="B6" s="60">
        <f>B8</f>
        <v>2018</v>
      </c>
      <c r="C6" s="60">
        <f t="shared" ref="C6:X6" si="1">C8</f>
        <v>202011</v>
      </c>
      <c r="D6" s="60">
        <f t="shared" si="1"/>
        <v>47</v>
      </c>
      <c r="E6" s="60">
        <f t="shared" si="1"/>
        <v>14</v>
      </c>
      <c r="F6" s="60">
        <f t="shared" si="1"/>
        <v>0</v>
      </c>
      <c r="G6" s="60">
        <f t="shared" si="1"/>
        <v>2</v>
      </c>
      <c r="H6" s="60" t="str">
        <f>SUBSTITUTE(H8,"　","")</f>
        <v>長野県長野市</v>
      </c>
      <c r="I6" s="60" t="str">
        <f t="shared" si="1"/>
        <v>長野市長野駅前立体駐車場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26</v>
      </c>
      <c r="S6" s="62" t="str">
        <f t="shared" si="1"/>
        <v>駅</v>
      </c>
      <c r="T6" s="62" t="str">
        <f t="shared" si="1"/>
        <v>有</v>
      </c>
      <c r="U6" s="63">
        <f t="shared" si="1"/>
        <v>2775</v>
      </c>
      <c r="V6" s="63">
        <f t="shared" si="1"/>
        <v>185</v>
      </c>
      <c r="W6" s="63">
        <f t="shared" si="1"/>
        <v>300</v>
      </c>
      <c r="X6" s="62" t="str">
        <f t="shared" si="1"/>
        <v>代行制</v>
      </c>
      <c r="Y6" s="64">
        <f>IF(Y8="-",NA(),Y8)</f>
        <v>108.3</v>
      </c>
      <c r="Z6" s="64">
        <f t="shared" ref="Z6:AH6" si="2">IF(Z8="-",NA(),Z8)</f>
        <v>105.6</v>
      </c>
      <c r="AA6" s="64">
        <f t="shared" si="2"/>
        <v>72</v>
      </c>
      <c r="AB6" s="64">
        <f t="shared" si="2"/>
        <v>74</v>
      </c>
      <c r="AC6" s="64">
        <f t="shared" si="2"/>
        <v>93.2</v>
      </c>
      <c r="AD6" s="64">
        <f t="shared" si="2"/>
        <v>172.3</v>
      </c>
      <c r="AE6" s="64">
        <f t="shared" si="2"/>
        <v>218.5</v>
      </c>
      <c r="AF6" s="64">
        <f t="shared" si="2"/>
        <v>151.19999999999999</v>
      </c>
      <c r="AG6" s="64">
        <f t="shared" si="2"/>
        <v>212.4</v>
      </c>
      <c r="AH6" s="64">
        <f t="shared" si="2"/>
        <v>241.8</v>
      </c>
      <c r="AI6" s="61" t="str">
        <f>IF(AI8="-","",IF(AI8="-","【-】","【"&amp;SUBSTITUTE(TEXT(AI8,"#,##0.0"),"-","△")&amp;"】"))</f>
        <v>【297.1】</v>
      </c>
      <c r="AJ6" s="64">
        <f>IF(AJ8="-",NA(),AJ8)</f>
        <v>32.299999999999997</v>
      </c>
      <c r="AK6" s="64">
        <f t="shared" ref="AK6:AS6" si="3">IF(AK8="-",NA(),AK8)</f>
        <v>27.3</v>
      </c>
      <c r="AL6" s="64">
        <f t="shared" si="3"/>
        <v>26.2</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1023</v>
      </c>
      <c r="AV6" s="65">
        <f t="shared" ref="AV6:BD6" si="4">IF(AV8="-",NA(),AV8)</f>
        <v>914</v>
      </c>
      <c r="AW6" s="65">
        <f t="shared" si="4"/>
        <v>881</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94.3</v>
      </c>
      <c r="BG6" s="64">
        <f t="shared" ref="BG6:BO6" si="5">IF(BG8="-",NA(),BG8)</f>
        <v>95.4</v>
      </c>
      <c r="BH6" s="64">
        <f t="shared" si="5"/>
        <v>92.9</v>
      </c>
      <c r="BI6" s="64">
        <f t="shared" si="5"/>
        <v>-35</v>
      </c>
      <c r="BJ6" s="64">
        <f t="shared" si="5"/>
        <v>-7.3</v>
      </c>
      <c r="BK6" s="64">
        <f t="shared" si="5"/>
        <v>33.6</v>
      </c>
      <c r="BL6" s="64">
        <f t="shared" si="5"/>
        <v>33.200000000000003</v>
      </c>
      <c r="BM6" s="64">
        <f t="shared" si="5"/>
        <v>29.6</v>
      </c>
      <c r="BN6" s="64">
        <f t="shared" si="5"/>
        <v>29.2</v>
      </c>
      <c r="BO6" s="64">
        <f t="shared" si="5"/>
        <v>30.4</v>
      </c>
      <c r="BP6" s="61" t="str">
        <f>IF(BP8="-","",IF(BP8="-","【-】","【"&amp;SUBSTITUTE(TEXT(BP8,"#,##0.0"),"-","△")&amp;"】"))</f>
        <v>【26.3】</v>
      </c>
      <c r="BQ6" s="65">
        <f>IF(BQ8="-",NA(),BQ8)</f>
        <v>2619</v>
      </c>
      <c r="BR6" s="65">
        <f t="shared" ref="BR6:BZ6" si="6">IF(BR8="-",NA(),BR8)</f>
        <v>1755</v>
      </c>
      <c r="BS6" s="65">
        <f t="shared" si="6"/>
        <v>-12068</v>
      </c>
      <c r="BT6" s="65">
        <f t="shared" si="6"/>
        <v>-9600</v>
      </c>
      <c r="BU6" s="65">
        <f t="shared" si="6"/>
        <v>-188</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112</v>
      </c>
      <c r="CM6" s="63">
        <f t="shared" ref="CM6:CN6" si="7">CM8</f>
        <v>260295</v>
      </c>
      <c r="CN6" s="63">
        <f t="shared" si="7"/>
        <v>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108.1</v>
      </c>
      <c r="DL6" s="64">
        <f t="shared" ref="DL6:DT6" si="9">IF(DL8="-",NA(),DL8)</f>
        <v>100.5</v>
      </c>
      <c r="DM6" s="64">
        <f t="shared" si="9"/>
        <v>91.9</v>
      </c>
      <c r="DN6" s="64">
        <f t="shared" si="9"/>
        <v>48.3</v>
      </c>
      <c r="DO6" s="64">
        <f t="shared" si="9"/>
        <v>42.2</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113</v>
      </c>
      <c r="B7" s="60">
        <f t="shared" ref="B7:X7" si="10">B8</f>
        <v>2018</v>
      </c>
      <c r="C7" s="60">
        <f t="shared" si="10"/>
        <v>202011</v>
      </c>
      <c r="D7" s="60">
        <f t="shared" si="10"/>
        <v>47</v>
      </c>
      <c r="E7" s="60">
        <f t="shared" si="10"/>
        <v>14</v>
      </c>
      <c r="F7" s="60">
        <f t="shared" si="10"/>
        <v>0</v>
      </c>
      <c r="G7" s="60">
        <f t="shared" si="10"/>
        <v>2</v>
      </c>
      <c r="H7" s="60" t="str">
        <f t="shared" si="10"/>
        <v>長野県　長野市</v>
      </c>
      <c r="I7" s="60" t="str">
        <f t="shared" si="10"/>
        <v>長野市長野駅前立体駐車場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26</v>
      </c>
      <c r="S7" s="62" t="str">
        <f t="shared" si="10"/>
        <v>駅</v>
      </c>
      <c r="T7" s="62" t="str">
        <f t="shared" si="10"/>
        <v>有</v>
      </c>
      <c r="U7" s="63">
        <f t="shared" si="10"/>
        <v>2775</v>
      </c>
      <c r="V7" s="63">
        <f t="shared" si="10"/>
        <v>185</v>
      </c>
      <c r="W7" s="63">
        <f t="shared" si="10"/>
        <v>300</v>
      </c>
      <c r="X7" s="62" t="str">
        <f t="shared" si="10"/>
        <v>代行制</v>
      </c>
      <c r="Y7" s="64">
        <f>Y8</f>
        <v>108.3</v>
      </c>
      <c r="Z7" s="64">
        <f t="shared" ref="Z7:AH7" si="11">Z8</f>
        <v>105.6</v>
      </c>
      <c r="AA7" s="64">
        <f t="shared" si="11"/>
        <v>72</v>
      </c>
      <c r="AB7" s="64">
        <f t="shared" si="11"/>
        <v>74</v>
      </c>
      <c r="AC7" s="64">
        <f t="shared" si="11"/>
        <v>93.2</v>
      </c>
      <c r="AD7" s="64">
        <f t="shared" si="11"/>
        <v>172.3</v>
      </c>
      <c r="AE7" s="64">
        <f t="shared" si="11"/>
        <v>218.5</v>
      </c>
      <c r="AF7" s="64">
        <f t="shared" si="11"/>
        <v>151.19999999999999</v>
      </c>
      <c r="AG7" s="64">
        <f t="shared" si="11"/>
        <v>212.4</v>
      </c>
      <c r="AH7" s="64">
        <f t="shared" si="11"/>
        <v>241.8</v>
      </c>
      <c r="AI7" s="61"/>
      <c r="AJ7" s="64">
        <f>AJ8</f>
        <v>32.299999999999997</v>
      </c>
      <c r="AK7" s="64">
        <f t="shared" ref="AK7:AS7" si="12">AK8</f>
        <v>27.3</v>
      </c>
      <c r="AL7" s="64">
        <f t="shared" si="12"/>
        <v>26.2</v>
      </c>
      <c r="AM7" s="64">
        <f t="shared" si="12"/>
        <v>0</v>
      </c>
      <c r="AN7" s="64">
        <f t="shared" si="12"/>
        <v>0</v>
      </c>
      <c r="AO7" s="64">
        <f t="shared" si="12"/>
        <v>5.7</v>
      </c>
      <c r="AP7" s="64">
        <f t="shared" si="12"/>
        <v>4.7</v>
      </c>
      <c r="AQ7" s="64">
        <f t="shared" si="12"/>
        <v>4</v>
      </c>
      <c r="AR7" s="64">
        <f t="shared" si="12"/>
        <v>2.4</v>
      </c>
      <c r="AS7" s="64">
        <f t="shared" si="12"/>
        <v>2.2999999999999998</v>
      </c>
      <c r="AT7" s="61"/>
      <c r="AU7" s="65">
        <f>AU8</f>
        <v>1023</v>
      </c>
      <c r="AV7" s="65">
        <f t="shared" ref="AV7:BD7" si="13">AV8</f>
        <v>914</v>
      </c>
      <c r="AW7" s="65">
        <f t="shared" si="13"/>
        <v>881</v>
      </c>
      <c r="AX7" s="65">
        <f t="shared" si="13"/>
        <v>0</v>
      </c>
      <c r="AY7" s="65">
        <f t="shared" si="13"/>
        <v>0</v>
      </c>
      <c r="AZ7" s="65">
        <f t="shared" si="13"/>
        <v>48</v>
      </c>
      <c r="BA7" s="65">
        <f t="shared" si="13"/>
        <v>46</v>
      </c>
      <c r="BB7" s="65">
        <f t="shared" si="13"/>
        <v>39</v>
      </c>
      <c r="BC7" s="65">
        <f t="shared" si="13"/>
        <v>25</v>
      </c>
      <c r="BD7" s="65">
        <f t="shared" si="13"/>
        <v>24</v>
      </c>
      <c r="BE7" s="63"/>
      <c r="BF7" s="64">
        <f>BF8</f>
        <v>94.3</v>
      </c>
      <c r="BG7" s="64">
        <f t="shared" ref="BG7:BO7" si="14">BG8</f>
        <v>95.4</v>
      </c>
      <c r="BH7" s="64">
        <f t="shared" si="14"/>
        <v>92.9</v>
      </c>
      <c r="BI7" s="64">
        <f t="shared" si="14"/>
        <v>-35</v>
      </c>
      <c r="BJ7" s="64">
        <f t="shared" si="14"/>
        <v>-7.3</v>
      </c>
      <c r="BK7" s="64">
        <f t="shared" si="14"/>
        <v>33.6</v>
      </c>
      <c r="BL7" s="64">
        <f t="shared" si="14"/>
        <v>33.200000000000003</v>
      </c>
      <c r="BM7" s="64">
        <f t="shared" si="14"/>
        <v>29.6</v>
      </c>
      <c r="BN7" s="64">
        <f t="shared" si="14"/>
        <v>29.2</v>
      </c>
      <c r="BO7" s="64">
        <f t="shared" si="14"/>
        <v>30.4</v>
      </c>
      <c r="BP7" s="61"/>
      <c r="BQ7" s="65">
        <f>BQ8</f>
        <v>2619</v>
      </c>
      <c r="BR7" s="65">
        <f t="shared" ref="BR7:BZ7" si="15">BR8</f>
        <v>1755</v>
      </c>
      <c r="BS7" s="65">
        <f t="shared" si="15"/>
        <v>-12068</v>
      </c>
      <c r="BT7" s="65">
        <f t="shared" si="15"/>
        <v>-9600</v>
      </c>
      <c r="BU7" s="65">
        <f t="shared" si="15"/>
        <v>-188</v>
      </c>
      <c r="BV7" s="65">
        <f t="shared" si="15"/>
        <v>44860</v>
      </c>
      <c r="BW7" s="65">
        <f t="shared" si="15"/>
        <v>37496</v>
      </c>
      <c r="BX7" s="65">
        <f t="shared" si="15"/>
        <v>31888</v>
      </c>
      <c r="BY7" s="65">
        <f t="shared" si="15"/>
        <v>13314</v>
      </c>
      <c r="BZ7" s="65">
        <f t="shared" si="15"/>
        <v>23300</v>
      </c>
      <c r="CA7" s="63"/>
      <c r="CB7" s="64" t="s">
        <v>114</v>
      </c>
      <c r="CC7" s="64" t="s">
        <v>114</v>
      </c>
      <c r="CD7" s="64" t="s">
        <v>114</v>
      </c>
      <c r="CE7" s="64" t="s">
        <v>114</v>
      </c>
      <c r="CF7" s="64" t="s">
        <v>114</v>
      </c>
      <c r="CG7" s="64" t="s">
        <v>114</v>
      </c>
      <c r="CH7" s="64" t="s">
        <v>114</v>
      </c>
      <c r="CI7" s="64" t="s">
        <v>114</v>
      </c>
      <c r="CJ7" s="64" t="s">
        <v>114</v>
      </c>
      <c r="CK7" s="64" t="s">
        <v>115</v>
      </c>
      <c r="CL7" s="61"/>
      <c r="CM7" s="63">
        <f>CM8</f>
        <v>260295</v>
      </c>
      <c r="CN7" s="63">
        <f>CN8</f>
        <v>0</v>
      </c>
      <c r="CO7" s="64" t="s">
        <v>114</v>
      </c>
      <c r="CP7" s="64" t="s">
        <v>114</v>
      </c>
      <c r="CQ7" s="64" t="s">
        <v>114</v>
      </c>
      <c r="CR7" s="64" t="s">
        <v>114</v>
      </c>
      <c r="CS7" s="64" t="s">
        <v>114</v>
      </c>
      <c r="CT7" s="64" t="s">
        <v>114</v>
      </c>
      <c r="CU7" s="64" t="s">
        <v>114</v>
      </c>
      <c r="CV7" s="64" t="s">
        <v>114</v>
      </c>
      <c r="CW7" s="64" t="s">
        <v>114</v>
      </c>
      <c r="CX7" s="64" t="s">
        <v>115</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108.1</v>
      </c>
      <c r="DL7" s="64">
        <f t="shared" ref="DL7:DT7" si="17">DL8</f>
        <v>100.5</v>
      </c>
      <c r="DM7" s="64">
        <f t="shared" si="17"/>
        <v>91.9</v>
      </c>
      <c r="DN7" s="64">
        <f t="shared" si="17"/>
        <v>48.3</v>
      </c>
      <c r="DO7" s="64">
        <f t="shared" si="17"/>
        <v>42.2</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202011</v>
      </c>
      <c r="D8" s="67">
        <v>47</v>
      </c>
      <c r="E8" s="67">
        <v>14</v>
      </c>
      <c r="F8" s="67">
        <v>0</v>
      </c>
      <c r="G8" s="67">
        <v>2</v>
      </c>
      <c r="H8" s="67" t="s">
        <v>116</v>
      </c>
      <c r="I8" s="67" t="s">
        <v>117</v>
      </c>
      <c r="J8" s="67" t="s">
        <v>118</v>
      </c>
      <c r="K8" s="67" t="s">
        <v>119</v>
      </c>
      <c r="L8" s="67" t="s">
        <v>120</v>
      </c>
      <c r="M8" s="67" t="s">
        <v>121</v>
      </c>
      <c r="N8" s="67" t="s">
        <v>122</v>
      </c>
      <c r="O8" s="68" t="s">
        <v>123</v>
      </c>
      <c r="P8" s="69" t="s">
        <v>124</v>
      </c>
      <c r="Q8" s="69" t="s">
        <v>125</v>
      </c>
      <c r="R8" s="70">
        <v>26</v>
      </c>
      <c r="S8" s="69" t="s">
        <v>126</v>
      </c>
      <c r="T8" s="69" t="s">
        <v>127</v>
      </c>
      <c r="U8" s="70">
        <v>2775</v>
      </c>
      <c r="V8" s="70">
        <v>185</v>
      </c>
      <c r="W8" s="70">
        <v>300</v>
      </c>
      <c r="X8" s="69" t="s">
        <v>128</v>
      </c>
      <c r="Y8" s="71">
        <v>108.3</v>
      </c>
      <c r="Z8" s="71">
        <v>105.6</v>
      </c>
      <c r="AA8" s="71">
        <v>72</v>
      </c>
      <c r="AB8" s="71">
        <v>74</v>
      </c>
      <c r="AC8" s="71">
        <v>93.2</v>
      </c>
      <c r="AD8" s="71">
        <v>172.3</v>
      </c>
      <c r="AE8" s="71">
        <v>218.5</v>
      </c>
      <c r="AF8" s="71">
        <v>151.19999999999999</v>
      </c>
      <c r="AG8" s="71">
        <v>212.4</v>
      </c>
      <c r="AH8" s="71">
        <v>241.8</v>
      </c>
      <c r="AI8" s="68">
        <v>297.10000000000002</v>
      </c>
      <c r="AJ8" s="71">
        <v>32.299999999999997</v>
      </c>
      <c r="AK8" s="71">
        <v>27.3</v>
      </c>
      <c r="AL8" s="71">
        <v>26.2</v>
      </c>
      <c r="AM8" s="71">
        <v>0</v>
      </c>
      <c r="AN8" s="71">
        <v>0</v>
      </c>
      <c r="AO8" s="71">
        <v>5.7</v>
      </c>
      <c r="AP8" s="71">
        <v>4.7</v>
      </c>
      <c r="AQ8" s="71">
        <v>4</v>
      </c>
      <c r="AR8" s="71">
        <v>2.4</v>
      </c>
      <c r="AS8" s="71">
        <v>2.2999999999999998</v>
      </c>
      <c r="AT8" s="68">
        <v>5.3</v>
      </c>
      <c r="AU8" s="72">
        <v>1023</v>
      </c>
      <c r="AV8" s="72">
        <v>914</v>
      </c>
      <c r="AW8" s="72">
        <v>881</v>
      </c>
      <c r="AX8" s="72">
        <v>0</v>
      </c>
      <c r="AY8" s="72">
        <v>0</v>
      </c>
      <c r="AZ8" s="72">
        <v>48</v>
      </c>
      <c r="BA8" s="72">
        <v>46</v>
      </c>
      <c r="BB8" s="72">
        <v>39</v>
      </c>
      <c r="BC8" s="72">
        <v>25</v>
      </c>
      <c r="BD8" s="72">
        <v>24</v>
      </c>
      <c r="BE8" s="72">
        <v>30</v>
      </c>
      <c r="BF8" s="71">
        <v>94.3</v>
      </c>
      <c r="BG8" s="71">
        <v>95.4</v>
      </c>
      <c r="BH8" s="71">
        <v>92.9</v>
      </c>
      <c r="BI8" s="71">
        <v>-35</v>
      </c>
      <c r="BJ8" s="71">
        <v>-7.3</v>
      </c>
      <c r="BK8" s="71">
        <v>33.6</v>
      </c>
      <c r="BL8" s="71">
        <v>33.200000000000003</v>
      </c>
      <c r="BM8" s="71">
        <v>29.6</v>
      </c>
      <c r="BN8" s="71">
        <v>29.2</v>
      </c>
      <c r="BO8" s="71">
        <v>30.4</v>
      </c>
      <c r="BP8" s="68">
        <v>26.3</v>
      </c>
      <c r="BQ8" s="72">
        <v>2619</v>
      </c>
      <c r="BR8" s="72">
        <v>1755</v>
      </c>
      <c r="BS8" s="72">
        <v>-12068</v>
      </c>
      <c r="BT8" s="73">
        <v>-9600</v>
      </c>
      <c r="BU8" s="73">
        <v>-188</v>
      </c>
      <c r="BV8" s="72">
        <v>44860</v>
      </c>
      <c r="BW8" s="72">
        <v>37496</v>
      </c>
      <c r="BX8" s="72">
        <v>31888</v>
      </c>
      <c r="BY8" s="72">
        <v>13314</v>
      </c>
      <c r="BZ8" s="72">
        <v>23300</v>
      </c>
      <c r="CA8" s="70">
        <v>16102</v>
      </c>
      <c r="CB8" s="71" t="s">
        <v>120</v>
      </c>
      <c r="CC8" s="71" t="s">
        <v>120</v>
      </c>
      <c r="CD8" s="71" t="s">
        <v>120</v>
      </c>
      <c r="CE8" s="71" t="s">
        <v>120</v>
      </c>
      <c r="CF8" s="71" t="s">
        <v>120</v>
      </c>
      <c r="CG8" s="71" t="s">
        <v>120</v>
      </c>
      <c r="CH8" s="71" t="s">
        <v>120</v>
      </c>
      <c r="CI8" s="71" t="s">
        <v>120</v>
      </c>
      <c r="CJ8" s="71" t="s">
        <v>120</v>
      </c>
      <c r="CK8" s="71" t="s">
        <v>120</v>
      </c>
      <c r="CL8" s="68" t="s">
        <v>120</v>
      </c>
      <c r="CM8" s="70">
        <v>260295</v>
      </c>
      <c r="CN8" s="70">
        <v>0</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254</v>
      </c>
      <c r="DF8" s="71">
        <v>280</v>
      </c>
      <c r="DG8" s="71">
        <v>239.6</v>
      </c>
      <c r="DH8" s="71">
        <v>224.1</v>
      </c>
      <c r="DI8" s="71">
        <v>155.19999999999999</v>
      </c>
      <c r="DJ8" s="68">
        <v>103.6</v>
      </c>
      <c r="DK8" s="71">
        <v>108.1</v>
      </c>
      <c r="DL8" s="71">
        <v>100.5</v>
      </c>
      <c r="DM8" s="71">
        <v>91.9</v>
      </c>
      <c r="DN8" s="71">
        <v>48.3</v>
      </c>
      <c r="DO8" s="71">
        <v>42.2</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2020-02-05T03:37:23Z</cp:lastPrinted>
  <dcterms:created xsi:type="dcterms:W3CDTF">2019-12-05T07:22:34Z</dcterms:created>
  <dcterms:modified xsi:type="dcterms:W3CDTF">2020-02-20T04:24:16Z</dcterms:modified>
  <cp:category/>
</cp:coreProperties>
</file>