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ZfEZWkNPZ9OHBIFedi41rpKMnb6pTHTfwv8M8kIZ0pMqE8Ki0e+aQNh9adLv30maMnadhs5rCdQzgqFFdvQDA==" workbookSaltValue="WIiXyuVmEJNf/FuiNo2qyg==" workbookSpinCount="100000" lockStructure="1"/>
  <bookViews>
    <workbookView xWindow="0" yWindow="0" windowWidth="20490" windowHeight="726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I19" i="4" s="1"/>
  <c r="AV6" i="5"/>
  <c r="AU6" i="5"/>
  <c r="AT6" i="5"/>
  <c r="AS6" i="5"/>
  <c r="J16" i="4" s="1"/>
  <c r="AR6" i="5"/>
  <c r="AQ6" i="5"/>
  <c r="AP6" i="5"/>
  <c r="AO6" i="5"/>
  <c r="L15" i="4" s="1"/>
  <c r="AN6" i="5"/>
  <c r="AM6" i="5"/>
  <c r="AL6" i="5"/>
  <c r="AK6" i="5"/>
  <c r="N14" i="4" s="1"/>
  <c r="AJ6" i="5"/>
  <c r="AI6" i="5"/>
  <c r="AH6" i="5"/>
  <c r="AG6" i="5"/>
  <c r="F14" i="4" s="1"/>
  <c r="AF6" i="5"/>
  <c r="AE6" i="5"/>
  <c r="AD6" i="5"/>
  <c r="AC6" i="5"/>
  <c r="H13" i="4" s="1"/>
  <c r="AB6" i="5"/>
  <c r="AA6" i="5"/>
  <c r="Z6" i="5"/>
  <c r="Y6" i="5"/>
  <c r="J12" i="4" s="1"/>
  <c r="X6" i="5"/>
  <c r="W6" i="5"/>
  <c r="V6" i="5"/>
  <c r="U6" i="5"/>
  <c r="T6" i="5"/>
  <c r="S6" i="5"/>
  <c r="R6" i="5"/>
  <c r="Q6" i="5"/>
  <c r="B7" i="4" s="1"/>
  <c r="P6" i="5"/>
  <c r="O6" i="5"/>
  <c r="N6" i="5"/>
  <c r="F5" i="4" s="1"/>
  <c r="M6" i="5"/>
  <c r="FJ8" i="5" s="1"/>
  <c r="L6" i="5"/>
  <c r="K6" i="5"/>
  <c r="J6" i="5"/>
  <c r="F3" i="4" s="1"/>
  <c r="I6" i="5"/>
  <c r="B3" i="4" s="1"/>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F19" i="4"/>
  <c r="N16" i="4"/>
  <c r="L16" i="4"/>
  <c r="H16" i="4"/>
  <c r="F16" i="4"/>
  <c r="N15" i="4"/>
  <c r="J15" i="4"/>
  <c r="H15" i="4"/>
  <c r="F15" i="4"/>
  <c r="L14" i="4"/>
  <c r="J14" i="4"/>
  <c r="H14" i="4"/>
  <c r="N13" i="4"/>
  <c r="L13" i="4"/>
  <c r="J13" i="4"/>
  <c r="F13" i="4"/>
  <c r="N12" i="4"/>
  <c r="L12" i="4"/>
  <c r="H12" i="4"/>
  <c r="F12" i="4"/>
  <c r="F9" i="4"/>
  <c r="N7" i="4"/>
  <c r="N5" i="4"/>
  <c r="J5" i="4"/>
  <c r="N3" i="4"/>
  <c r="J3" i="4"/>
  <c r="B1" i="4"/>
  <c r="B5" i="4" l="1"/>
  <c r="FK18" i="5"/>
  <c r="FM12" i="5"/>
  <c r="FN18" i="5"/>
  <c r="FJ18" i="5"/>
  <c r="FL12" i="5"/>
  <c r="FM18" i="5"/>
  <c r="FK12" i="5"/>
  <c r="FL18" i="5"/>
  <c r="FN12" i="5"/>
  <c r="FJ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L11" i="4"/>
  <c r="KO10" i="5"/>
  <c r="JA10" i="5"/>
  <c r="HL10" i="5"/>
  <c r="FW10" i="5"/>
  <c r="EH10" i="5"/>
  <c r="CS10" i="5"/>
  <c r="BB10" i="5"/>
  <c r="GN8" i="5"/>
  <c r="KP18" i="5"/>
  <c r="KL18" i="5"/>
  <c r="KN12" i="5"/>
  <c r="KO18" i="5"/>
  <c r="KM12" i="5"/>
  <c r="KN18" i="5"/>
  <c r="KP12" i="5"/>
  <c r="KL12" i="5"/>
  <c r="KM18" i="5"/>
  <c r="KO12" i="5"/>
  <c r="B10" i="5"/>
  <c r="F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J11" i="4"/>
  <c r="LS10" i="5"/>
  <c r="KD10" i="5"/>
  <c r="IO10" i="5"/>
  <c r="HA10" i="5"/>
  <c r="FL10" i="5"/>
  <c r="DW10" i="5"/>
  <c r="CH10" i="5"/>
  <c r="MM10" i="5"/>
  <c r="LI10" i="5"/>
  <c r="JT10" i="5"/>
  <c r="IE10" i="5"/>
  <c r="GP10" i="5"/>
  <c r="FB10" i="5"/>
  <c r="DM10" i="5"/>
  <c r="BW10" i="5"/>
  <c r="KY10" i="5"/>
  <c r="JJ10" i="5"/>
  <c r="HU10" i="5"/>
  <c r="GF10" i="5"/>
  <c r="EQ10" i="5"/>
  <c r="DC10" i="5"/>
  <c r="BL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KP10" i="5"/>
  <c r="JB10" i="5"/>
  <c r="HM10" i="5"/>
  <c r="FX10" i="5"/>
  <c r="EI10" i="5"/>
  <c r="CT10" i="5"/>
  <c r="BC10" i="5"/>
  <c r="N11" i="4"/>
  <c r="KF10" i="5"/>
  <c r="IQ10" i="5"/>
  <c r="HC10" i="5"/>
  <c r="FN10" i="5"/>
  <c r="DY10" i="5"/>
  <c r="CJ10" i="5"/>
  <c r="GP18" i="5"/>
  <c r="GR12" i="5"/>
  <c r="GN12" i="5"/>
  <c r="GO18" i="5"/>
  <c r="GQ12" i="5"/>
  <c r="GR18" i="5"/>
  <c r="GN18" i="5"/>
  <c r="GP12" i="5"/>
  <c r="GQ18" i="5"/>
  <c r="GO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KL10" i="5"/>
  <c r="IX10" i="5"/>
  <c r="HI10" i="5"/>
  <c r="FT10" i="5"/>
  <c r="EE10" i="5"/>
  <c r="CP10" i="5"/>
  <c r="AY10" i="5"/>
  <c r="F11" i="4"/>
  <c r="MK10" i="5"/>
  <c r="MA10" i="5"/>
  <c r="LQ10" i="5"/>
  <c r="KB10" i="5"/>
  <c r="IM10" i="5"/>
  <c r="GY10" i="5"/>
  <c r="FJ10" i="5"/>
  <c r="DU10" i="5"/>
  <c r="CF10" i="5"/>
  <c r="FX18" i="5"/>
  <c r="FT18" i="5"/>
  <c r="FV12" i="5"/>
  <c r="FW18" i="5"/>
  <c r="FU12" i="5"/>
  <c r="FV18" i="5"/>
  <c r="FX12" i="5"/>
  <c r="FT12" i="5"/>
  <c r="FU18" i="5"/>
  <c r="FW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MB10" i="5"/>
  <c r="LR10" i="5"/>
  <c r="KC10" i="5"/>
  <c r="IN10" i="5"/>
  <c r="GZ10" i="5"/>
  <c r="FK10" i="5"/>
  <c r="DV10" i="5"/>
  <c r="CG10" i="5"/>
  <c r="H11" i="4"/>
  <c r="LH10" i="5"/>
  <c r="JS10" i="5"/>
  <c r="ID10" i="5"/>
  <c r="GO10" i="5"/>
  <c r="FA10" i="5"/>
  <c r="DL10" i="5"/>
  <c r="BV10" i="5"/>
  <c r="FB18" i="5"/>
  <c r="FD12" i="5"/>
  <c r="EZ12" i="5"/>
  <c r="FA18" i="5"/>
  <c r="FC12" i="5"/>
  <c r="FD18" i="5"/>
  <c r="EZ18" i="5"/>
  <c r="FB12" i="5"/>
  <c r="FC18" i="5"/>
  <c r="FA12" i="5"/>
</calcChain>
</file>

<file path=xl/sharedStrings.xml><?xml version="1.0" encoding="utf-8"?>
<sst xmlns="http://schemas.openxmlformats.org/spreadsheetml/2006/main" count="989" uniqueCount="273">
  <si>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</si>
  <si>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</si>
  <si>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</si>
  <si>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</si>
  <si>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</si>
  <si>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</si>
  <si>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</si>
  <si>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</si>
  <si>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発電の原料が「ごみ」であることから一般会計に繰出して、ごみ焼却施設の施設運営費に充当しています。
一般会計繰出金
目的：ごみ焼却施設の運転に要する経費　153,415千円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</si>
  <si>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</si>
  <si>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</si>
  <si>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</si>
  <si>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</si>
  <si>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</si>
  <si>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</si>
  <si>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</si>
  <si>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</si>
  <si>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</si>
  <si>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</si>
  <si>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</si>
  <si>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</si>
  <si>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</si>
  <si>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</si>
  <si>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</si>
  <si>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</si>
  <si>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</si>
  <si>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</si>
  <si>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</si>
  <si>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</si>
  <si>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</si>
  <si>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</si>
  <si>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</si>
  <si>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</si>
  <si>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</si>
  <si>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</si>
  <si>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</si>
  <si>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</si>
  <si>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</si>
  <si>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</si>
  <si>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</si>
  <si>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</si>
  <si>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</si>
  <si>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</si>
  <si>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</si>
  <si>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</si>
  <si>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</si>
  <si>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</si>
  <si>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</si>
  <si>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</si>
  <si>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</si>
  <si>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</si>
  <si>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</si>
  <si>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</si>
  <si>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</si>
  <si>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</si>
  <si>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</si>
  <si>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</si>
  <si>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</si>
  <si>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</si>
  <si>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</si>
  <si>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</si>
  <si>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</si>
  <si>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</si>
  <si>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</si>
  <si>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</si>
  <si>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</si>
  <si>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</si>
  <si>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</si>
  <si>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</si>
  <si>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</si>
  <si>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</si>
  <si>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</si>
  <si>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</si>
  <si>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</si>
  <si>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</si>
  <si>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</si>
  <si>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</si>
  <si>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</si>
  <si>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</si>
  <si>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</si>
  <si>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</si>
  <si>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</si>
  <si>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</si>
  <si>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</si>
  <si>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</si>
  <si>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</si>
  <si>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</si>
  <si>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</si>
  <si>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</si>
  <si>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</si>
  <si>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</si>
  <si>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</si>
  <si>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</si>
  <si>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</si>
  <si>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</si>
  <si>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</si>
  <si>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</si>
  <si>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</si>
  <si>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</si>
  <si>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</si>
  <si>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</si>
  <si>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</si>
  <si>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</si>
  <si>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</si>
  <si>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</si>
  <si>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</si>
  <si>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</si>
  <si>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</si>
  <si>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</si>
  <si>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</si>
  <si>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</si>
  <si>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</si>
  <si>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</si>
  <si>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</si>
  <si>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</si>
  <si>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</si>
  <si>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</si>
  <si>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209601</t>
  </si>
  <si>
    <t>47</t>
  </si>
  <si>
    <t>04</t>
  </si>
  <si>
    <t>0</t>
  </si>
  <si>
    <t>000</t>
  </si>
  <si>
    <t>長野県　松塩地区広域施設組合</t>
  </si>
  <si>
    <t>法非適用</t>
  </si>
  <si>
    <t>電気事業</t>
  </si>
  <si>
    <t>非設置</t>
  </si>
  <si>
    <t>該当数値なし</t>
  </si>
  <si>
    <t>-</t>
  </si>
  <si>
    <t>平成31年3月31日　松本クリーンセンター</t>
  </si>
  <si>
    <t>無</t>
  </si>
  <si>
    <t>日本テクノ（株）</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</si>
  <si>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</si>
  <si>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</si>
  <si>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</si>
  <si>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</si>
  <si>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</si>
  <si>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</si>
  <si>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</si>
  <si>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</si>
  <si>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</si>
  <si>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</si>
  <si>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</si>
  <si>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</si>
  <si>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</si>
  <si>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</si>
  <si>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</si>
  <si>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</si>
  <si>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</si>
  <si>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</si>
  <si>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</si>
  <si>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</si>
  <si>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</si>
  <si>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</si>
  <si>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</si>
  <si>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</si>
  <si>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</si>
  <si>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</si>
  <si>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</si>
  <si>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</si>
  <si>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</si>
  <si>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</si>
  <si>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</si>
  <si>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</si>
  <si>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</si>
  <si>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</si>
  <si>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</si>
  <si>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</si>
  <si>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</si>
  <si>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</si>
  <si>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</si>
  <si>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</si>
  <si>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</si>
  <si>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</si>
  <si>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</si>
  <si>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</si>
  <si>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</si>
  <si>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</si>
  <si>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</si>
  <si>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</si>
  <si>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</si>
  <si>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</si>
  <si>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</si>
  <si>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</si>
  <si>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</si>
  <si>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</si>
  <si>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</si>
  <si>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</si>
  <si>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</si>
  <si>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</si>
  <si>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</si>
  <si>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</si>
  <si>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</si>
  <si>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</si>
  <si>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</si>
  <si>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</si>
  <si>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</si>
  <si>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</si>
  <si>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</si>
  <si>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</si>
  <si>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</si>
  <si>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</si>
  <si>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</si>
  <si>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</si>
  <si>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</si>
  <si>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</si>
  <si>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</si>
  <si>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</si>
  <si>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</si>
  <si>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</si>
  <si>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</si>
  <si>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</si>
  <si>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</si>
  <si>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</si>
  <si>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</si>
  <si>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</si>
  <si>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</si>
  <si>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</si>
  <si>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</si>
  <si>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</si>
  <si>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</si>
  <si>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</si>
  <si>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</si>
  <si>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</si>
  <si>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</si>
  <si>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</si>
  <si>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</si>
  <si>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</si>
  <si>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</si>
  <si>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</si>
  <si>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</si>
  <si>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</si>
  <si>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</si>
  <si>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</si>
  <si>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</si>
  <si>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</si>
  <si>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</si>
  <si>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</si>
  <si>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</si>
  <si>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</si>
  <si>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</si>
  <si>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</si>
  <si>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</si>
  <si>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</si>
  <si>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</si>
  <si>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</si>
  <si>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</si>
  <si>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</si>
  <si>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</si>
  <si>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</si>
  <si>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</si>
  <si>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</si>
  <si>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</si>
  <si>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</si>
  <si>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</si>
  <si>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</si>
  <si>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</si>
  <si>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</si>
  <si>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</si>
  <si>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</si>
  <si>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</si>
  <si>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</si>
  <si>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</si>
  <si>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</si>
  <si>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</si>
  <si>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</si>
  <si>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</si>
  <si>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</si>
  <si>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</si>
  <si>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</si>
  <si>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</si>
  <si>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 設備利用率は、平成26年度に発電用蒸気タービンの改良を行ったことから、
  安定かつ効率的な発電が可能となり、70％以上で推移しています。
　　しかし、発電の原料である「ごみ」が年々減少しているため、今後は、安
　定した発電量の確保が課題となっています。
 ● 修繕費比率は、当該事業が「ごみ焼却施設」と一体となって行っているこ
　とから、発電に係る修繕費のみを分別することが困難であるため、算定して
　いません。
 ● 企業債残高対料金収入比率は、平成25年度に企業債の償還が終了したこと
　から、平成25年度以降は0％となっています。
 ● 当該事業についてＦＩＴ制度の適用はありませんが、電力の売払いにあた
　っては、入札方式によって有利な売電に努めています。</t>
    <rPh sb="3" eb="5">
      <t>セツビ</t>
    </rPh>
    <rPh sb="5" eb="8">
      <t>リヨウリツ</t>
    </rPh>
    <rPh sb="10" eb="12">
      <t>ヘイセイ</t>
    </rPh>
    <rPh sb="14" eb="16">
      <t>ネンド</t>
    </rPh>
    <rPh sb="17" eb="20">
      <t>ハツデンヨウ</t>
    </rPh>
    <rPh sb="20" eb="22">
      <t>ジョウキ</t>
    </rPh>
    <rPh sb="27" eb="29">
      <t>カイリョウ</t>
    </rPh>
    <rPh sb="30" eb="31">
      <t>オコナ</t>
    </rPh>
    <rPh sb="41" eb="43">
      <t>アンテイ</t>
    </rPh>
    <rPh sb="45" eb="48">
      <t>コウリツテキ</t>
    </rPh>
    <rPh sb="49" eb="51">
      <t>ハツデン</t>
    </rPh>
    <rPh sb="52" eb="54">
      <t>カノウ</t>
    </rPh>
    <rPh sb="61" eb="63">
      <t>イジョウ</t>
    </rPh>
    <rPh sb="64" eb="66">
      <t>スイイ</t>
    </rPh>
    <rPh sb="79" eb="81">
      <t>ハツデン</t>
    </rPh>
    <rPh sb="82" eb="84">
      <t>ゲンリョウ</t>
    </rPh>
    <rPh sb="92" eb="94">
      <t>ネンネン</t>
    </rPh>
    <rPh sb="94" eb="96">
      <t>ゲンショウ</t>
    </rPh>
    <rPh sb="103" eb="105">
      <t>コンゴ</t>
    </rPh>
    <rPh sb="113" eb="115">
      <t>ハツデン</t>
    </rPh>
    <rPh sb="115" eb="116">
      <t>リョウ</t>
    </rPh>
    <rPh sb="117" eb="119">
      <t>カクホ</t>
    </rPh>
    <rPh sb="120" eb="122">
      <t>カダイ</t>
    </rPh>
    <rPh sb="134" eb="136">
      <t>シュウゼン</t>
    </rPh>
    <rPh sb="136" eb="137">
      <t>ヒ</t>
    </rPh>
    <rPh sb="137" eb="139">
      <t>ヒリツ</t>
    </rPh>
    <rPh sb="141" eb="143">
      <t>トウガイ</t>
    </rPh>
    <rPh sb="143" eb="145">
      <t>ジギョウ</t>
    </rPh>
    <rPh sb="149" eb="151">
      <t>ショウキャク</t>
    </rPh>
    <rPh sb="151" eb="153">
      <t>シセツ</t>
    </rPh>
    <rPh sb="155" eb="157">
      <t>イッタイ</t>
    </rPh>
    <rPh sb="161" eb="162">
      <t>オコナ</t>
    </rPh>
    <rPh sb="173" eb="175">
      <t>ハツデン</t>
    </rPh>
    <rPh sb="176" eb="177">
      <t>カカ</t>
    </rPh>
    <rPh sb="178" eb="180">
      <t>シュウゼン</t>
    </rPh>
    <rPh sb="180" eb="181">
      <t>ヒ</t>
    </rPh>
    <rPh sb="184" eb="186">
      <t>ブンベツ</t>
    </rPh>
    <rPh sb="191" eb="193">
      <t>コンナン</t>
    </rPh>
    <rPh sb="199" eb="201">
      <t>サンテイ</t>
    </rPh>
    <rPh sb="214" eb="216">
      <t>キギョウ</t>
    </rPh>
    <rPh sb="216" eb="217">
      <t>サイ</t>
    </rPh>
    <rPh sb="217" eb="219">
      <t>ザンダカ</t>
    </rPh>
    <rPh sb="219" eb="220">
      <t>タイ</t>
    </rPh>
    <rPh sb="220" eb="222">
      <t>リョウキン</t>
    </rPh>
    <rPh sb="222" eb="224">
      <t>シュウニュウ</t>
    </rPh>
    <rPh sb="224" eb="226">
      <t>ヒリツ</t>
    </rPh>
    <rPh sb="228" eb="230">
      <t>ヘイセイ</t>
    </rPh>
    <rPh sb="232" eb="233">
      <t>ネン</t>
    </rPh>
    <rPh sb="233" eb="234">
      <t>ド</t>
    </rPh>
    <rPh sb="235" eb="237">
      <t>キギョウ</t>
    </rPh>
    <rPh sb="237" eb="238">
      <t>サイ</t>
    </rPh>
    <rPh sb="239" eb="241">
      <t>ショウカン</t>
    </rPh>
    <rPh sb="242" eb="244">
      <t>シュウリョウ</t>
    </rPh>
    <rPh sb="253" eb="255">
      <t>ヘイセイ</t>
    </rPh>
    <rPh sb="257" eb="259">
      <t>ネンド</t>
    </rPh>
    <rPh sb="259" eb="261">
      <t>イコウ</t>
    </rPh>
    <rPh sb="276" eb="278">
      <t>トウガイ</t>
    </rPh>
    <rPh sb="278" eb="280">
      <t>ジギョウ</t>
    </rPh>
    <rPh sb="287" eb="289">
      <t>セイド</t>
    </rPh>
    <rPh sb="290" eb="292">
      <t>テキヨウ</t>
    </rPh>
    <rPh sb="300" eb="302">
      <t>デンリョク</t>
    </rPh>
    <rPh sb="303" eb="304">
      <t>ウ</t>
    </rPh>
    <rPh sb="304" eb="305">
      <t>ハラ</t>
    </rPh>
    <rPh sb="317" eb="319">
      <t>ホウシキ</t>
    </rPh>
    <rPh sb="323" eb="325">
      <t>ユウリ</t>
    </rPh>
    <rPh sb="326" eb="328">
      <t>バイデン</t>
    </rPh>
    <rPh sb="329" eb="330">
      <t>ツト</t>
    </rPh>
    <phoneticPr fontId="9"/>
  </si>
  <si>
    <t xml:space="preserve"> ● 現状における健全経営を継続するために、着実な発電設備の点検と安定的
　な発電電力量の確保に取り組みます。
 ● 当該事業は「ごみ焼却施設」の余熱によって発電を行い、余剰電力を反復
　的に売却している事業に過ぎないことから、他団体の状況も参考に経営戦略
　の策定と事業の存続について検討する必要があると考えています。</t>
    <rPh sb="3" eb="5">
      <t>ゲンジョウ</t>
    </rPh>
    <rPh sb="9" eb="11">
      <t>ケンゼン</t>
    </rPh>
    <rPh sb="11" eb="13">
      <t>ケイエイ</t>
    </rPh>
    <rPh sb="14" eb="16">
      <t>ケイゾク</t>
    </rPh>
    <rPh sb="22" eb="24">
      <t>チャクジツ</t>
    </rPh>
    <rPh sb="25" eb="27">
      <t>ハツデン</t>
    </rPh>
    <rPh sb="27" eb="29">
      <t>セツビ</t>
    </rPh>
    <rPh sb="28" eb="29">
      <t>シセツ</t>
    </rPh>
    <rPh sb="30" eb="32">
      <t>テンケン</t>
    </rPh>
    <rPh sb="33" eb="36">
      <t>アンテイテキ</t>
    </rPh>
    <rPh sb="39" eb="41">
      <t>ハツデン</t>
    </rPh>
    <rPh sb="41" eb="43">
      <t>デンリョク</t>
    </rPh>
    <rPh sb="43" eb="44">
      <t>リョウ</t>
    </rPh>
    <rPh sb="45" eb="47">
      <t>カクホ</t>
    </rPh>
    <rPh sb="48" eb="49">
      <t>ト</t>
    </rPh>
    <rPh sb="50" eb="51">
      <t>ク</t>
    </rPh>
    <rPh sb="59" eb="61">
      <t>トウガイ</t>
    </rPh>
    <rPh sb="61" eb="63">
      <t>ジギョウ</t>
    </rPh>
    <rPh sb="67" eb="69">
      <t>ショウキャク</t>
    </rPh>
    <rPh sb="69" eb="71">
      <t>シセツ</t>
    </rPh>
    <rPh sb="73" eb="75">
      <t>ヨネツ</t>
    </rPh>
    <rPh sb="79" eb="81">
      <t>ハツデン</t>
    </rPh>
    <rPh sb="82" eb="83">
      <t>オコナ</t>
    </rPh>
    <rPh sb="85" eb="87">
      <t>ヨジョウ</t>
    </rPh>
    <rPh sb="87" eb="89">
      <t>デンリョク</t>
    </rPh>
    <rPh sb="96" eb="98">
      <t>バイキャク</t>
    </rPh>
    <rPh sb="102" eb="104">
      <t>ジギョウ</t>
    </rPh>
    <rPh sb="105" eb="106">
      <t>ス</t>
    </rPh>
    <rPh sb="114" eb="115">
      <t>タ</t>
    </rPh>
    <rPh sb="115" eb="117">
      <t>ダンタイ</t>
    </rPh>
    <rPh sb="118" eb="120">
      <t>ジョウキョウ</t>
    </rPh>
    <rPh sb="121" eb="123">
      <t>サンコウ</t>
    </rPh>
    <rPh sb="124" eb="126">
      <t>ケイエイ</t>
    </rPh>
    <rPh sb="131" eb="133">
      <t>サクテイ</t>
    </rPh>
    <rPh sb="134" eb="136">
      <t>ジギョウ</t>
    </rPh>
    <rPh sb="137" eb="139">
      <t>ソンゾク</t>
    </rPh>
    <rPh sb="143" eb="145">
      <t>ケントウ</t>
    </rPh>
    <rPh sb="147" eb="149">
      <t>ヒツヨウ</t>
    </rPh>
    <rPh sb="153" eb="154">
      <t>カンガ</t>
    </rPh>
    <phoneticPr fontId="9"/>
  </si>
  <si>
    <t xml:space="preserve"> ● 事業開始当初から繰入金等への依存は無く、電力売払収入から生じる収益
　での経営が成り立っています。また、毎年度の剰余金相当額を一般会計に繰
  出すものとしています。
 ● 一般会計繰出額の積算根拠は、(営業収益)＋(前年度からの繰越金)－(営
　業費用)です。
　　なお、その際は、繰出金予算の範囲内としています。
 ● 平成28年度及び29年度において、営業収支比率が100％以上であるにも関
　わらず、一般会計への繰出しの影響により、収益的収支比率が100％未満、
　EBITDAがマイナスとなっています。
　　この要因は、前年度からの繰越金を合算して、繰出金予算の範囲内で一般
　会計に繰出したことによるものです。
 ● 平成25年度に企業債の償還が終了したことから、平成26年度以降は、営業
　収支比率が安定しています。
　　一方で、平成26年度に発電設備の保守点検費用が増加したことから、供給
　原価も増加しましたが、近年は減少傾向にあります。
</t>
    <rPh sb="3" eb="5">
      <t>ジギョウ</t>
    </rPh>
    <rPh sb="5" eb="7">
      <t>カイシ</t>
    </rPh>
    <rPh sb="7" eb="9">
      <t>トウショ</t>
    </rPh>
    <rPh sb="11" eb="13">
      <t>クリイレ</t>
    </rPh>
    <rPh sb="13" eb="14">
      <t>キン</t>
    </rPh>
    <rPh sb="14" eb="15">
      <t>トウ</t>
    </rPh>
    <rPh sb="17" eb="19">
      <t>イゾン</t>
    </rPh>
    <rPh sb="20" eb="21">
      <t>ナ</t>
    </rPh>
    <rPh sb="23" eb="25">
      <t>デンリョク</t>
    </rPh>
    <rPh sb="25" eb="26">
      <t>ウ</t>
    </rPh>
    <rPh sb="26" eb="27">
      <t>ハラ</t>
    </rPh>
    <rPh sb="27" eb="29">
      <t>シュウニュウ</t>
    </rPh>
    <rPh sb="31" eb="32">
      <t>ショウ</t>
    </rPh>
    <rPh sb="34" eb="36">
      <t>シュウエキ</t>
    </rPh>
    <rPh sb="40" eb="42">
      <t>ケイエイ</t>
    </rPh>
    <rPh sb="43" eb="44">
      <t>ナ</t>
    </rPh>
    <rPh sb="45" eb="46">
      <t>タ</t>
    </rPh>
    <rPh sb="55" eb="58">
      <t>マイネンド</t>
    </rPh>
    <rPh sb="59" eb="62">
      <t>ジョウヨキン</t>
    </rPh>
    <rPh sb="62" eb="64">
      <t>ソウトウ</t>
    </rPh>
    <rPh sb="64" eb="65">
      <t>ガク</t>
    </rPh>
    <rPh sb="66" eb="68">
      <t>イッパン</t>
    </rPh>
    <rPh sb="68" eb="70">
      <t>カイケイ</t>
    </rPh>
    <rPh sb="71" eb="72">
      <t>ク</t>
    </rPh>
    <rPh sb="75" eb="76">
      <t>ダ</t>
    </rPh>
    <rPh sb="90" eb="92">
      <t>イッパン</t>
    </rPh>
    <rPh sb="92" eb="94">
      <t>カイケイ</t>
    </rPh>
    <rPh sb="171" eb="172">
      <t>オヨ</t>
    </rPh>
    <rPh sb="175" eb="177">
      <t>ネンド</t>
    </rPh>
    <rPh sb="182" eb="184">
      <t>エイギョウ</t>
    </rPh>
    <rPh sb="184" eb="186">
      <t>シュウシ</t>
    </rPh>
    <rPh sb="223" eb="226">
      <t>シュウエキテキ</t>
    </rPh>
    <rPh sb="226" eb="228">
      <t>シュウシ</t>
    </rPh>
    <rPh sb="228" eb="230">
      <t>ヒリツ</t>
    </rPh>
    <rPh sb="318" eb="320">
      <t>ヘイセイ</t>
    </rPh>
    <rPh sb="322" eb="324">
      <t>ネンド</t>
    </rPh>
    <rPh sb="325" eb="327">
      <t>キギョウ</t>
    </rPh>
    <rPh sb="327" eb="328">
      <t>サイ</t>
    </rPh>
    <rPh sb="329" eb="331">
      <t>ショウカン</t>
    </rPh>
    <rPh sb="332" eb="334">
      <t>シュウリョウ</t>
    </rPh>
    <rPh sb="341" eb="343">
      <t>ヘイセイ</t>
    </rPh>
    <rPh sb="345" eb="347">
      <t>ネンド</t>
    </rPh>
    <rPh sb="347" eb="349">
      <t>イコウ</t>
    </rPh>
    <rPh sb="351" eb="353">
      <t>エイギョウ</t>
    </rPh>
    <rPh sb="357" eb="359">
      <t>ヒリツ</t>
    </rPh>
    <rPh sb="360" eb="362">
      <t>アンテイ</t>
    </rPh>
    <rPh sb="371" eb="373">
      <t>イッポウ</t>
    </rPh>
    <rPh sb="375" eb="377">
      <t>ヘイセイ</t>
    </rPh>
    <rPh sb="379" eb="381">
      <t>ネンド</t>
    </rPh>
    <rPh sb="382" eb="384">
      <t>ハツデン</t>
    </rPh>
    <rPh sb="384" eb="386">
      <t>セツビ</t>
    </rPh>
    <rPh sb="387" eb="389">
      <t>ホシュ</t>
    </rPh>
    <rPh sb="389" eb="391">
      <t>テンケン</t>
    </rPh>
    <rPh sb="391" eb="393">
      <t>ヒヨウ</t>
    </rPh>
    <rPh sb="394" eb="396">
      <t>ゾウカ</t>
    </rPh>
    <rPh sb="403" eb="405">
      <t>キョウキュウ</t>
    </rPh>
    <rPh sb="410" eb="412">
      <t>ゾウカ</t>
    </rPh>
    <rPh sb="418" eb="420">
      <t>キンネン</t>
    </rPh>
    <rPh sb="421" eb="423">
      <t>ゲンショウ</t>
    </rPh>
    <rPh sb="423" eb="425">
      <t>ケイコウ</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</si>
</sst>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5" fillId="0" borderId="16"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340</c:v>
                </c:pt>
                <c:pt idx="1">
                  <c:v>103.6</c:v>
                </c:pt>
                <c:pt idx="2">
                  <c:v>103.4</c:v>
                </c:pt>
                <c:pt idx="3">
                  <c:v>98</c:v>
                </c:pt>
                <c:pt idx="4">
                  <c:v>96.7</c:v>
                </c:pt>
              </c:numCache>
            </c:numRef>
          </c:val>
          <c:extLst xmlns:c16r2="http://schemas.microsoft.com/office/drawing/2015/06/chart">
            <c:ext xmlns:c16="http://schemas.microsoft.com/office/drawing/2014/chart" uri="{C3380CC4-5D6E-409C-BE32-E72D297353CC}">
              <c16:uniqueId val="{00000000-F1E1-464A-AD25-4B27507C1DEE}"/>
            </c:ext>
          </c:extLst>
        </c:ser>
        <c:dLbls>
          <c:showLegendKey val="0"/>
          <c:showVal val="0"/>
          <c:showCatName val="0"/>
          <c:showSerName val="0"/>
          <c:showPercent val="0"/>
          <c:showBubbleSize val="0"/>
        </c:dLbls>
        <c:gapWidth val="180"/>
        <c:overlap val="-90"/>
        <c:axId val="91300608"/>
        <c:axId val="91302144"/>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164.1</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F1E1-464A-AD25-4B27507C1DEE}"/>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F1E1-464A-AD25-4B27507C1DEE}"/>
            </c:ext>
          </c:extLst>
        </c:ser>
        <c:dLbls>
          <c:showLegendKey val="0"/>
          <c:showVal val="0"/>
          <c:showCatName val="0"/>
          <c:showSerName val="0"/>
          <c:showPercent val="0"/>
          <c:showBubbleSize val="0"/>
        </c:dLbls>
        <c:marker val="1"/>
        <c:smooth val="0"/>
        <c:axId val="91300608"/>
        <c:axId val="91302144"/>
      </c:lineChart>
      <c:catAx>
        <c:axId val="91300608"/>
        <c:scaling>
          <c:orientation val="minMax"/>
        </c:scaling>
        <c:delete val="0"/>
        <c:axPos val="b"/>
        <c:numFmt formatCode="ge" sourceLinked="1"/>
        <c:majorTickMark val="none"/>
        <c:minorTickMark val="none"/>
        <c:tickLblPos val="none"/>
        <c:crossAx val="91302144"/>
        <c:crosses val="autoZero"/>
        <c:auto val="0"/>
        <c:lblAlgn val="ctr"/>
        <c:lblOffset val="100"/>
        <c:noMultiLvlLbl val="1"/>
      </c:catAx>
      <c:valAx>
        <c:axId val="91302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130060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C1-4216-8515-9228F4756EB1}"/>
            </c:ext>
          </c:extLst>
        </c:ser>
        <c:dLbls>
          <c:showLegendKey val="0"/>
          <c:showVal val="0"/>
          <c:showCatName val="0"/>
          <c:showSerName val="0"/>
          <c:showPercent val="0"/>
          <c:showBubbleSize val="0"/>
        </c:dLbls>
        <c:gapWidth val="180"/>
        <c:overlap val="-90"/>
        <c:axId val="107275008"/>
        <c:axId val="10727692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61.5</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63C1-4216-8515-9228F4756EB1}"/>
            </c:ext>
          </c:extLst>
        </c:ser>
        <c:dLbls>
          <c:showLegendKey val="0"/>
          <c:showVal val="0"/>
          <c:showCatName val="0"/>
          <c:showSerName val="0"/>
          <c:showPercent val="0"/>
          <c:showBubbleSize val="0"/>
        </c:dLbls>
        <c:marker val="1"/>
        <c:smooth val="0"/>
        <c:axId val="107275008"/>
        <c:axId val="107276928"/>
      </c:lineChart>
      <c:catAx>
        <c:axId val="107275008"/>
        <c:scaling>
          <c:orientation val="minMax"/>
        </c:scaling>
        <c:delete val="0"/>
        <c:axPos val="b"/>
        <c:numFmt formatCode="ge" sourceLinked="1"/>
        <c:majorTickMark val="none"/>
        <c:minorTickMark val="none"/>
        <c:tickLblPos val="none"/>
        <c:crossAx val="107276928"/>
        <c:crosses val="autoZero"/>
        <c:auto val="0"/>
        <c:lblAlgn val="ctr"/>
        <c:lblOffset val="100"/>
        <c:noMultiLvlLbl val="1"/>
      </c:catAx>
      <c:valAx>
        <c:axId val="10727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275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EB-4212-8F8E-C4FAB961E6CC}"/>
            </c:ext>
          </c:extLst>
        </c:ser>
        <c:dLbls>
          <c:showLegendKey val="0"/>
          <c:showVal val="0"/>
          <c:showCatName val="0"/>
          <c:showSerName val="0"/>
          <c:showPercent val="0"/>
          <c:showBubbleSize val="0"/>
        </c:dLbls>
        <c:gapWidth val="180"/>
        <c:overlap val="-90"/>
        <c:axId val="107335680"/>
        <c:axId val="10733760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EB-4212-8F8E-C4FAB961E6CC}"/>
            </c:ext>
          </c:extLst>
        </c:ser>
        <c:dLbls>
          <c:showLegendKey val="0"/>
          <c:showVal val="0"/>
          <c:showCatName val="0"/>
          <c:showSerName val="0"/>
          <c:showPercent val="0"/>
          <c:showBubbleSize val="0"/>
        </c:dLbls>
        <c:marker val="1"/>
        <c:smooth val="0"/>
        <c:axId val="107335680"/>
        <c:axId val="107337600"/>
      </c:lineChart>
      <c:catAx>
        <c:axId val="107335680"/>
        <c:scaling>
          <c:orientation val="minMax"/>
        </c:scaling>
        <c:delete val="0"/>
        <c:axPos val="b"/>
        <c:numFmt formatCode="ge" sourceLinked="1"/>
        <c:majorTickMark val="none"/>
        <c:minorTickMark val="none"/>
        <c:tickLblPos val="none"/>
        <c:crossAx val="107337600"/>
        <c:crosses val="autoZero"/>
        <c:auto val="0"/>
        <c:lblAlgn val="ctr"/>
        <c:lblOffset val="100"/>
        <c:noMultiLvlLbl val="1"/>
      </c:catAx>
      <c:valAx>
        <c:axId val="107337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335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42-4EF8-AE44-E7130D89AE1A}"/>
            </c:ext>
          </c:extLst>
        </c:ser>
        <c:dLbls>
          <c:showLegendKey val="0"/>
          <c:showVal val="0"/>
          <c:showCatName val="0"/>
          <c:showSerName val="0"/>
          <c:showPercent val="0"/>
          <c:showBubbleSize val="0"/>
        </c:dLbls>
        <c:gapWidth val="180"/>
        <c:overlap val="-90"/>
        <c:axId val="107367424"/>
        <c:axId val="10736960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42-4EF8-AE44-E7130D89AE1A}"/>
            </c:ext>
          </c:extLst>
        </c:ser>
        <c:dLbls>
          <c:showLegendKey val="0"/>
          <c:showVal val="0"/>
          <c:showCatName val="0"/>
          <c:showSerName val="0"/>
          <c:showPercent val="0"/>
          <c:showBubbleSize val="0"/>
        </c:dLbls>
        <c:marker val="1"/>
        <c:smooth val="0"/>
        <c:axId val="107367424"/>
        <c:axId val="107369600"/>
      </c:lineChart>
      <c:catAx>
        <c:axId val="107367424"/>
        <c:scaling>
          <c:orientation val="minMax"/>
        </c:scaling>
        <c:delete val="0"/>
        <c:axPos val="b"/>
        <c:numFmt formatCode="ge" sourceLinked="1"/>
        <c:majorTickMark val="none"/>
        <c:minorTickMark val="none"/>
        <c:tickLblPos val="none"/>
        <c:crossAx val="107369600"/>
        <c:crosses val="autoZero"/>
        <c:auto val="0"/>
        <c:lblAlgn val="ctr"/>
        <c:lblOffset val="100"/>
        <c:noMultiLvlLbl val="1"/>
      </c:catAx>
      <c:valAx>
        <c:axId val="107369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367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8F-4F79-9DAE-86DE5A93DDAC}"/>
            </c:ext>
          </c:extLst>
        </c:ser>
        <c:dLbls>
          <c:showLegendKey val="0"/>
          <c:showVal val="0"/>
          <c:showCatName val="0"/>
          <c:showSerName val="0"/>
          <c:showPercent val="0"/>
          <c:showBubbleSize val="0"/>
        </c:dLbls>
        <c:gapWidth val="180"/>
        <c:overlap val="-90"/>
        <c:axId val="107407616"/>
        <c:axId val="10741798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8F-4F79-9DAE-86DE5A93DDAC}"/>
            </c:ext>
          </c:extLst>
        </c:ser>
        <c:dLbls>
          <c:showLegendKey val="0"/>
          <c:showVal val="0"/>
          <c:showCatName val="0"/>
          <c:showSerName val="0"/>
          <c:showPercent val="0"/>
          <c:showBubbleSize val="0"/>
        </c:dLbls>
        <c:marker val="1"/>
        <c:smooth val="0"/>
        <c:axId val="107407616"/>
        <c:axId val="107417984"/>
      </c:lineChart>
      <c:catAx>
        <c:axId val="107407616"/>
        <c:scaling>
          <c:orientation val="minMax"/>
        </c:scaling>
        <c:delete val="0"/>
        <c:axPos val="b"/>
        <c:numFmt formatCode="ge" sourceLinked="1"/>
        <c:majorTickMark val="none"/>
        <c:minorTickMark val="none"/>
        <c:tickLblPos val="none"/>
        <c:crossAx val="107417984"/>
        <c:crosses val="autoZero"/>
        <c:auto val="0"/>
        <c:lblAlgn val="ctr"/>
        <c:lblOffset val="100"/>
        <c:noMultiLvlLbl val="1"/>
      </c:catAx>
      <c:valAx>
        <c:axId val="10741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740761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67-4D2B-976A-F180A2E799B5}"/>
            </c:ext>
          </c:extLst>
        </c:ser>
        <c:dLbls>
          <c:showLegendKey val="0"/>
          <c:showVal val="0"/>
          <c:showCatName val="0"/>
          <c:showSerName val="0"/>
          <c:showPercent val="0"/>
          <c:showBubbleSize val="0"/>
        </c:dLbls>
        <c:gapWidth val="180"/>
        <c:overlap val="-90"/>
        <c:axId val="107451904"/>
        <c:axId val="10745382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67-4D2B-976A-F180A2E799B5}"/>
            </c:ext>
          </c:extLst>
        </c:ser>
        <c:dLbls>
          <c:showLegendKey val="0"/>
          <c:showVal val="0"/>
          <c:showCatName val="0"/>
          <c:showSerName val="0"/>
          <c:showPercent val="0"/>
          <c:showBubbleSize val="0"/>
        </c:dLbls>
        <c:marker val="1"/>
        <c:smooth val="0"/>
        <c:axId val="107451904"/>
        <c:axId val="107453824"/>
      </c:lineChart>
      <c:catAx>
        <c:axId val="107451904"/>
        <c:scaling>
          <c:orientation val="minMax"/>
        </c:scaling>
        <c:delete val="0"/>
        <c:axPos val="b"/>
        <c:numFmt formatCode="ge" sourceLinked="1"/>
        <c:majorTickMark val="none"/>
        <c:minorTickMark val="none"/>
        <c:tickLblPos val="none"/>
        <c:crossAx val="107453824"/>
        <c:crosses val="autoZero"/>
        <c:auto val="0"/>
        <c:lblAlgn val="ctr"/>
        <c:lblOffset val="100"/>
        <c:noMultiLvlLbl val="1"/>
      </c:catAx>
      <c:valAx>
        <c:axId val="107453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451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F8-41D7-AAD5-F6ED4BE227CA}"/>
            </c:ext>
          </c:extLst>
        </c:ser>
        <c:dLbls>
          <c:showLegendKey val="0"/>
          <c:showVal val="0"/>
          <c:showCatName val="0"/>
          <c:showSerName val="0"/>
          <c:showPercent val="0"/>
          <c:showBubbleSize val="0"/>
        </c:dLbls>
        <c:gapWidth val="180"/>
        <c:overlap val="-90"/>
        <c:axId val="108086016"/>
        <c:axId val="10808793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F8-41D7-AAD5-F6ED4BE227CA}"/>
            </c:ext>
          </c:extLst>
        </c:ser>
        <c:dLbls>
          <c:showLegendKey val="0"/>
          <c:showVal val="0"/>
          <c:showCatName val="0"/>
          <c:showSerName val="0"/>
          <c:showPercent val="0"/>
          <c:showBubbleSize val="0"/>
        </c:dLbls>
        <c:marker val="1"/>
        <c:smooth val="0"/>
        <c:axId val="108086016"/>
        <c:axId val="108087936"/>
      </c:lineChart>
      <c:catAx>
        <c:axId val="108086016"/>
        <c:scaling>
          <c:orientation val="minMax"/>
        </c:scaling>
        <c:delete val="0"/>
        <c:axPos val="b"/>
        <c:numFmt formatCode="ge" sourceLinked="1"/>
        <c:majorTickMark val="none"/>
        <c:minorTickMark val="none"/>
        <c:tickLblPos val="none"/>
        <c:crossAx val="108087936"/>
        <c:crosses val="autoZero"/>
        <c:auto val="0"/>
        <c:lblAlgn val="ctr"/>
        <c:lblOffset val="100"/>
        <c:noMultiLvlLbl val="1"/>
      </c:catAx>
      <c:valAx>
        <c:axId val="108087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086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72</c:v>
                </c:pt>
                <c:pt idx="1">
                  <c:v>64.400000000000006</c:v>
                </c:pt>
                <c:pt idx="2">
                  <c:v>74</c:v>
                </c:pt>
                <c:pt idx="3">
                  <c:v>75.900000000000006</c:v>
                </c:pt>
                <c:pt idx="4">
                  <c:v>76</c:v>
                </c:pt>
              </c:numCache>
            </c:numRef>
          </c:val>
          <c:extLst xmlns:c16r2="http://schemas.microsoft.com/office/drawing/2015/06/chart">
            <c:ext xmlns:c16="http://schemas.microsoft.com/office/drawing/2014/chart" uri="{C3380CC4-5D6E-409C-BE32-E72D297353CC}">
              <c16:uniqueId val="{00000000-60BF-4D17-B38A-E3D8A7F8250F}"/>
            </c:ext>
          </c:extLst>
        </c:ser>
        <c:dLbls>
          <c:showLegendKey val="0"/>
          <c:showVal val="0"/>
          <c:showCatName val="0"/>
          <c:showSerName val="0"/>
          <c:showPercent val="0"/>
          <c:showBubbleSize val="0"/>
        </c:dLbls>
        <c:gapWidth val="180"/>
        <c:overlap val="-90"/>
        <c:axId val="108122112"/>
        <c:axId val="108124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48</c:v>
                </c:pt>
                <c:pt idx="1">
                  <c:v>48.9</c:v>
                </c:pt>
                <c:pt idx="2">
                  <c:v>47.8</c:v>
                </c:pt>
                <c:pt idx="3">
                  <c:v>53.5</c:v>
                </c:pt>
                <c:pt idx="4">
                  <c:v>62.3</c:v>
                </c:pt>
              </c:numCache>
            </c:numRef>
          </c:val>
          <c:smooth val="0"/>
          <c:extLst xmlns:c16r2="http://schemas.microsoft.com/office/drawing/2015/06/chart">
            <c:ext xmlns:c16="http://schemas.microsoft.com/office/drawing/2014/chart" uri="{C3380CC4-5D6E-409C-BE32-E72D297353CC}">
              <c16:uniqueId val="{00000001-60BF-4D17-B38A-E3D8A7F8250F}"/>
            </c:ext>
          </c:extLst>
        </c:ser>
        <c:dLbls>
          <c:showLegendKey val="0"/>
          <c:showVal val="0"/>
          <c:showCatName val="0"/>
          <c:showSerName val="0"/>
          <c:showPercent val="0"/>
          <c:showBubbleSize val="0"/>
        </c:dLbls>
        <c:marker val="1"/>
        <c:smooth val="0"/>
        <c:axId val="108122112"/>
        <c:axId val="108124032"/>
      </c:lineChart>
      <c:catAx>
        <c:axId val="108122112"/>
        <c:scaling>
          <c:orientation val="minMax"/>
        </c:scaling>
        <c:delete val="0"/>
        <c:axPos val="b"/>
        <c:numFmt formatCode="ge" sourceLinked="1"/>
        <c:majorTickMark val="none"/>
        <c:minorTickMark val="none"/>
        <c:tickLblPos val="none"/>
        <c:crossAx val="108124032"/>
        <c:crosses val="autoZero"/>
        <c:auto val="0"/>
        <c:lblAlgn val="ctr"/>
        <c:lblOffset val="100"/>
        <c:noMultiLvlLbl val="1"/>
      </c:catAx>
      <c:valAx>
        <c:axId val="108124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122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26B-4C32-B95D-838E59595A6F}"/>
            </c:ext>
          </c:extLst>
        </c:ser>
        <c:dLbls>
          <c:showLegendKey val="0"/>
          <c:showVal val="0"/>
          <c:showCatName val="0"/>
          <c:showSerName val="0"/>
          <c:showPercent val="0"/>
          <c:showBubbleSize val="0"/>
        </c:dLbls>
        <c:gapWidth val="180"/>
        <c:overlap val="-90"/>
        <c:axId val="108227584"/>
        <c:axId val="10823385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11.8</c:v>
                </c:pt>
                <c:pt idx="1">
                  <c:v>5.5</c:v>
                </c:pt>
                <c:pt idx="2">
                  <c:v>13.8</c:v>
                </c:pt>
                <c:pt idx="3">
                  <c:v>9.4</c:v>
                </c:pt>
                <c:pt idx="4">
                  <c:v>8.1999999999999993</c:v>
                </c:pt>
              </c:numCache>
            </c:numRef>
          </c:val>
          <c:smooth val="0"/>
          <c:extLst xmlns:c16r2="http://schemas.microsoft.com/office/drawing/2015/06/chart">
            <c:ext xmlns:c16="http://schemas.microsoft.com/office/drawing/2014/chart" uri="{C3380CC4-5D6E-409C-BE32-E72D297353CC}">
              <c16:uniqueId val="{00000001-626B-4C32-B95D-838E59595A6F}"/>
            </c:ext>
          </c:extLst>
        </c:ser>
        <c:dLbls>
          <c:showLegendKey val="0"/>
          <c:showVal val="0"/>
          <c:showCatName val="0"/>
          <c:showSerName val="0"/>
          <c:showPercent val="0"/>
          <c:showBubbleSize val="0"/>
        </c:dLbls>
        <c:marker val="1"/>
        <c:smooth val="0"/>
        <c:axId val="108227584"/>
        <c:axId val="108233856"/>
      </c:lineChart>
      <c:catAx>
        <c:axId val="108227584"/>
        <c:scaling>
          <c:orientation val="minMax"/>
        </c:scaling>
        <c:delete val="0"/>
        <c:axPos val="b"/>
        <c:numFmt formatCode="ge" sourceLinked="1"/>
        <c:majorTickMark val="none"/>
        <c:minorTickMark val="none"/>
        <c:tickLblPos val="none"/>
        <c:crossAx val="108233856"/>
        <c:crosses val="autoZero"/>
        <c:auto val="0"/>
        <c:lblAlgn val="ctr"/>
        <c:lblOffset val="100"/>
        <c:noMultiLvlLbl val="1"/>
      </c:catAx>
      <c:valAx>
        <c:axId val="108233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227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A3-4194-AC88-557F5E9CE2A7}"/>
            </c:ext>
          </c:extLst>
        </c:ser>
        <c:dLbls>
          <c:showLegendKey val="0"/>
          <c:showVal val="0"/>
          <c:showCatName val="0"/>
          <c:showSerName val="0"/>
          <c:showPercent val="0"/>
          <c:showBubbleSize val="0"/>
        </c:dLbls>
        <c:gapWidth val="180"/>
        <c:overlap val="-90"/>
        <c:axId val="108264064"/>
        <c:axId val="10815155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21.2</c:v>
                </c:pt>
                <c:pt idx="1">
                  <c:v>14.4</c:v>
                </c:pt>
                <c:pt idx="2">
                  <c:v>11.3</c:v>
                </c:pt>
                <c:pt idx="3">
                  <c:v>0.5</c:v>
                </c:pt>
                <c:pt idx="4">
                  <c:v>16.7</c:v>
                </c:pt>
              </c:numCache>
            </c:numRef>
          </c:val>
          <c:smooth val="0"/>
          <c:extLst xmlns:c16r2="http://schemas.microsoft.com/office/drawing/2015/06/chart">
            <c:ext xmlns:c16="http://schemas.microsoft.com/office/drawing/2014/chart" uri="{C3380CC4-5D6E-409C-BE32-E72D297353CC}">
              <c16:uniqueId val="{00000001-1FA3-4194-AC88-557F5E9CE2A7}"/>
            </c:ext>
          </c:extLst>
        </c:ser>
        <c:dLbls>
          <c:showLegendKey val="0"/>
          <c:showVal val="0"/>
          <c:showCatName val="0"/>
          <c:showSerName val="0"/>
          <c:showPercent val="0"/>
          <c:showBubbleSize val="0"/>
        </c:dLbls>
        <c:marker val="1"/>
        <c:smooth val="0"/>
        <c:axId val="108264064"/>
        <c:axId val="108151552"/>
      </c:lineChart>
      <c:catAx>
        <c:axId val="108264064"/>
        <c:scaling>
          <c:orientation val="minMax"/>
        </c:scaling>
        <c:delete val="0"/>
        <c:axPos val="b"/>
        <c:numFmt formatCode="ge" sourceLinked="1"/>
        <c:majorTickMark val="none"/>
        <c:minorTickMark val="none"/>
        <c:tickLblPos val="none"/>
        <c:crossAx val="108151552"/>
        <c:crosses val="autoZero"/>
        <c:auto val="0"/>
        <c:lblAlgn val="ctr"/>
        <c:lblOffset val="100"/>
        <c:noMultiLvlLbl val="1"/>
      </c:catAx>
      <c:valAx>
        <c:axId val="108151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264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B1-4BEE-8059-17DCE8F81F6B}"/>
            </c:ext>
          </c:extLst>
        </c:ser>
        <c:dLbls>
          <c:showLegendKey val="0"/>
          <c:showVal val="0"/>
          <c:showCatName val="0"/>
          <c:showSerName val="0"/>
          <c:showPercent val="0"/>
          <c:showBubbleSize val="0"/>
        </c:dLbls>
        <c:gapWidth val="180"/>
        <c:overlap val="-90"/>
        <c:axId val="108189952"/>
        <c:axId val="10819212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B1-4BEE-8059-17DCE8F81F6B}"/>
            </c:ext>
          </c:extLst>
        </c:ser>
        <c:dLbls>
          <c:showLegendKey val="0"/>
          <c:showVal val="0"/>
          <c:showCatName val="0"/>
          <c:showSerName val="0"/>
          <c:showPercent val="0"/>
          <c:showBubbleSize val="0"/>
        </c:dLbls>
        <c:marker val="1"/>
        <c:smooth val="0"/>
        <c:axId val="108189952"/>
        <c:axId val="108192128"/>
      </c:lineChart>
      <c:catAx>
        <c:axId val="108189952"/>
        <c:scaling>
          <c:orientation val="minMax"/>
        </c:scaling>
        <c:delete val="0"/>
        <c:axPos val="b"/>
        <c:numFmt formatCode="ge" sourceLinked="1"/>
        <c:majorTickMark val="none"/>
        <c:minorTickMark val="none"/>
        <c:tickLblPos val="none"/>
        <c:crossAx val="108192128"/>
        <c:crosses val="autoZero"/>
        <c:auto val="0"/>
        <c:lblAlgn val="ctr"/>
        <c:lblOffset val="100"/>
        <c:noMultiLvlLbl val="1"/>
      </c:catAx>
      <c:valAx>
        <c:axId val="108192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189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397</c:v>
                </c:pt>
                <c:pt idx="1">
                  <c:v>269.8</c:v>
                </c:pt>
                <c:pt idx="2">
                  <c:v>302.39999999999998</c:v>
                </c:pt>
                <c:pt idx="3">
                  <c:v>268.3</c:v>
                </c:pt>
                <c:pt idx="4">
                  <c:v>219.9</c:v>
                </c:pt>
              </c:numCache>
            </c:numRef>
          </c:val>
          <c:extLst xmlns:c16r2="http://schemas.microsoft.com/office/drawing/2015/06/chart">
            <c:ext xmlns:c16="http://schemas.microsoft.com/office/drawing/2014/chart" uri="{C3380CC4-5D6E-409C-BE32-E72D297353CC}">
              <c16:uniqueId val="{00000000-D928-417B-B099-9D9A7F9595BF}"/>
            </c:ext>
          </c:extLst>
        </c:ser>
        <c:dLbls>
          <c:showLegendKey val="0"/>
          <c:showVal val="0"/>
          <c:showCatName val="0"/>
          <c:showSerName val="0"/>
          <c:showPercent val="0"/>
          <c:showBubbleSize val="0"/>
        </c:dLbls>
        <c:gapWidth val="180"/>
        <c:overlap val="-90"/>
        <c:axId val="93792128"/>
        <c:axId val="93793664"/>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366.9</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D928-417B-B099-9D9A7F9595BF}"/>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D928-417B-B099-9D9A7F9595BF}"/>
            </c:ext>
          </c:extLst>
        </c:ser>
        <c:dLbls>
          <c:showLegendKey val="0"/>
          <c:showVal val="0"/>
          <c:showCatName val="0"/>
          <c:showSerName val="0"/>
          <c:showPercent val="0"/>
          <c:showBubbleSize val="0"/>
        </c:dLbls>
        <c:marker val="1"/>
        <c:smooth val="0"/>
        <c:axId val="93792128"/>
        <c:axId val="93793664"/>
      </c:lineChart>
      <c:catAx>
        <c:axId val="93792128"/>
        <c:scaling>
          <c:orientation val="minMax"/>
        </c:scaling>
        <c:delete val="0"/>
        <c:axPos val="b"/>
        <c:numFmt formatCode="ge" sourceLinked="1"/>
        <c:majorTickMark val="none"/>
        <c:minorTickMark val="none"/>
        <c:tickLblPos val="none"/>
        <c:crossAx val="93793664"/>
        <c:crosses val="autoZero"/>
        <c:auto val="0"/>
        <c:lblAlgn val="ctr"/>
        <c:lblOffset val="100"/>
        <c:noMultiLvlLbl val="1"/>
      </c:catAx>
      <c:valAx>
        <c:axId val="93793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792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4A-4A36-A4C7-700AE3DA0E1D}"/>
            </c:ext>
          </c:extLst>
        </c:ser>
        <c:dLbls>
          <c:showLegendKey val="0"/>
          <c:showVal val="0"/>
          <c:showCatName val="0"/>
          <c:showSerName val="0"/>
          <c:showPercent val="0"/>
          <c:showBubbleSize val="0"/>
        </c:dLbls>
        <c:gapWidth val="180"/>
        <c:overlap val="-90"/>
        <c:axId val="107812352"/>
        <c:axId val="10781427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44.9</c:v>
                </c:pt>
                <c:pt idx="1">
                  <c:v>55.8</c:v>
                </c:pt>
                <c:pt idx="2">
                  <c:v>57.2</c:v>
                </c:pt>
                <c:pt idx="3">
                  <c:v>54.1</c:v>
                </c:pt>
                <c:pt idx="4">
                  <c:v>58.2</c:v>
                </c:pt>
              </c:numCache>
            </c:numRef>
          </c:val>
          <c:smooth val="0"/>
          <c:extLst xmlns:c16r2="http://schemas.microsoft.com/office/drawing/2015/06/chart">
            <c:ext xmlns:c16="http://schemas.microsoft.com/office/drawing/2014/chart" uri="{C3380CC4-5D6E-409C-BE32-E72D297353CC}">
              <c16:uniqueId val="{00000001-2F4A-4A36-A4C7-700AE3DA0E1D}"/>
            </c:ext>
          </c:extLst>
        </c:ser>
        <c:dLbls>
          <c:showLegendKey val="0"/>
          <c:showVal val="0"/>
          <c:showCatName val="0"/>
          <c:showSerName val="0"/>
          <c:showPercent val="0"/>
          <c:showBubbleSize val="0"/>
        </c:dLbls>
        <c:marker val="1"/>
        <c:smooth val="0"/>
        <c:axId val="107812352"/>
        <c:axId val="107814272"/>
      </c:lineChart>
      <c:catAx>
        <c:axId val="107812352"/>
        <c:scaling>
          <c:orientation val="minMax"/>
        </c:scaling>
        <c:delete val="0"/>
        <c:axPos val="b"/>
        <c:numFmt formatCode="ge" sourceLinked="1"/>
        <c:majorTickMark val="none"/>
        <c:minorTickMark val="none"/>
        <c:tickLblPos val="none"/>
        <c:crossAx val="107814272"/>
        <c:crosses val="autoZero"/>
        <c:auto val="0"/>
        <c:lblAlgn val="ctr"/>
        <c:lblOffset val="100"/>
        <c:noMultiLvlLbl val="1"/>
      </c:catAx>
      <c:valAx>
        <c:axId val="107814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812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7A-4B49-AA33-D3067650B2F8}"/>
            </c:ext>
          </c:extLst>
        </c:ser>
        <c:dLbls>
          <c:showLegendKey val="0"/>
          <c:showVal val="0"/>
          <c:showCatName val="0"/>
          <c:showSerName val="0"/>
          <c:showPercent val="0"/>
          <c:showBubbleSize val="0"/>
        </c:dLbls>
        <c:gapWidth val="180"/>
        <c:overlap val="-90"/>
        <c:axId val="107889792"/>
        <c:axId val="1078917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7A-4B49-AA33-D3067650B2F8}"/>
            </c:ext>
          </c:extLst>
        </c:ser>
        <c:dLbls>
          <c:showLegendKey val="0"/>
          <c:showVal val="0"/>
          <c:showCatName val="0"/>
          <c:showSerName val="0"/>
          <c:showPercent val="0"/>
          <c:showBubbleSize val="0"/>
        </c:dLbls>
        <c:marker val="1"/>
        <c:smooth val="0"/>
        <c:axId val="107889792"/>
        <c:axId val="107891712"/>
      </c:lineChart>
      <c:catAx>
        <c:axId val="107889792"/>
        <c:scaling>
          <c:orientation val="minMax"/>
        </c:scaling>
        <c:delete val="0"/>
        <c:axPos val="b"/>
        <c:numFmt formatCode="ge" sourceLinked="1"/>
        <c:majorTickMark val="none"/>
        <c:minorTickMark val="none"/>
        <c:tickLblPos val="none"/>
        <c:crossAx val="107891712"/>
        <c:crosses val="autoZero"/>
        <c:auto val="0"/>
        <c:lblAlgn val="ctr"/>
        <c:lblOffset val="100"/>
        <c:noMultiLvlLbl val="1"/>
      </c:catAx>
      <c:valAx>
        <c:axId val="107891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889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57-45D1-9BCD-DF2B82FC651A}"/>
            </c:ext>
          </c:extLst>
        </c:ser>
        <c:dLbls>
          <c:showLegendKey val="0"/>
          <c:showVal val="0"/>
          <c:showCatName val="0"/>
          <c:showSerName val="0"/>
          <c:showPercent val="0"/>
          <c:showBubbleSize val="0"/>
        </c:dLbls>
        <c:gapWidth val="180"/>
        <c:overlap val="-90"/>
        <c:axId val="107917696"/>
        <c:axId val="10791961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57-45D1-9BCD-DF2B82FC651A}"/>
            </c:ext>
          </c:extLst>
        </c:ser>
        <c:dLbls>
          <c:showLegendKey val="0"/>
          <c:showVal val="0"/>
          <c:showCatName val="0"/>
          <c:showSerName val="0"/>
          <c:showPercent val="0"/>
          <c:showBubbleSize val="0"/>
        </c:dLbls>
        <c:marker val="1"/>
        <c:smooth val="0"/>
        <c:axId val="107917696"/>
        <c:axId val="107919616"/>
      </c:lineChart>
      <c:catAx>
        <c:axId val="107917696"/>
        <c:scaling>
          <c:orientation val="minMax"/>
        </c:scaling>
        <c:delete val="0"/>
        <c:axPos val="b"/>
        <c:numFmt formatCode="ge" sourceLinked="1"/>
        <c:majorTickMark val="none"/>
        <c:minorTickMark val="none"/>
        <c:tickLblPos val="none"/>
        <c:crossAx val="107919616"/>
        <c:crosses val="autoZero"/>
        <c:auto val="0"/>
        <c:lblAlgn val="ctr"/>
        <c:lblOffset val="100"/>
        <c:noMultiLvlLbl val="1"/>
      </c:catAx>
      <c:valAx>
        <c:axId val="107919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917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FF-4C2E-B65C-307AF17818B8}"/>
            </c:ext>
          </c:extLst>
        </c:ser>
        <c:dLbls>
          <c:showLegendKey val="0"/>
          <c:showVal val="0"/>
          <c:showCatName val="0"/>
          <c:showSerName val="0"/>
          <c:showPercent val="0"/>
          <c:showBubbleSize val="0"/>
        </c:dLbls>
        <c:gapWidth val="180"/>
        <c:overlap val="-90"/>
        <c:axId val="107965440"/>
        <c:axId val="10796761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FF-4C2E-B65C-307AF17818B8}"/>
            </c:ext>
          </c:extLst>
        </c:ser>
        <c:dLbls>
          <c:showLegendKey val="0"/>
          <c:showVal val="0"/>
          <c:showCatName val="0"/>
          <c:showSerName val="0"/>
          <c:showPercent val="0"/>
          <c:showBubbleSize val="0"/>
        </c:dLbls>
        <c:marker val="1"/>
        <c:smooth val="0"/>
        <c:axId val="107965440"/>
        <c:axId val="107967616"/>
      </c:lineChart>
      <c:catAx>
        <c:axId val="107965440"/>
        <c:scaling>
          <c:orientation val="minMax"/>
        </c:scaling>
        <c:delete val="0"/>
        <c:axPos val="b"/>
        <c:numFmt formatCode="ge" sourceLinked="1"/>
        <c:majorTickMark val="none"/>
        <c:minorTickMark val="none"/>
        <c:tickLblPos val="none"/>
        <c:crossAx val="107967616"/>
        <c:crosses val="autoZero"/>
        <c:auto val="0"/>
        <c:lblAlgn val="ctr"/>
        <c:lblOffset val="100"/>
        <c:noMultiLvlLbl val="1"/>
      </c:catAx>
      <c:valAx>
        <c:axId val="107967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965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60-4D42-B47B-9D16DFB15C4D}"/>
            </c:ext>
          </c:extLst>
        </c:ser>
        <c:dLbls>
          <c:showLegendKey val="0"/>
          <c:showVal val="0"/>
          <c:showCatName val="0"/>
          <c:showSerName val="0"/>
          <c:showPercent val="0"/>
          <c:showBubbleSize val="0"/>
        </c:dLbls>
        <c:gapWidth val="180"/>
        <c:overlap val="-90"/>
        <c:axId val="107993344"/>
        <c:axId val="10799961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60-4D42-B47B-9D16DFB15C4D}"/>
            </c:ext>
          </c:extLst>
        </c:ser>
        <c:dLbls>
          <c:showLegendKey val="0"/>
          <c:showVal val="0"/>
          <c:showCatName val="0"/>
          <c:showSerName val="0"/>
          <c:showPercent val="0"/>
          <c:showBubbleSize val="0"/>
        </c:dLbls>
        <c:marker val="1"/>
        <c:smooth val="0"/>
        <c:axId val="107993344"/>
        <c:axId val="107999616"/>
      </c:lineChart>
      <c:catAx>
        <c:axId val="107993344"/>
        <c:scaling>
          <c:orientation val="minMax"/>
        </c:scaling>
        <c:delete val="0"/>
        <c:axPos val="b"/>
        <c:numFmt formatCode="ge" sourceLinked="1"/>
        <c:majorTickMark val="none"/>
        <c:minorTickMark val="none"/>
        <c:tickLblPos val="none"/>
        <c:crossAx val="107999616"/>
        <c:crosses val="autoZero"/>
        <c:auto val="0"/>
        <c:lblAlgn val="ctr"/>
        <c:lblOffset val="100"/>
        <c:noMultiLvlLbl val="1"/>
      </c:catAx>
      <c:valAx>
        <c:axId val="107999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99334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B1-4986-AAB7-DDE487FC89D2}"/>
            </c:ext>
          </c:extLst>
        </c:ser>
        <c:dLbls>
          <c:showLegendKey val="0"/>
          <c:showVal val="0"/>
          <c:showCatName val="0"/>
          <c:showSerName val="0"/>
          <c:showPercent val="0"/>
          <c:showBubbleSize val="0"/>
        </c:dLbls>
        <c:gapWidth val="180"/>
        <c:overlap val="-90"/>
        <c:axId val="108635648"/>
        <c:axId val="10863756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B1-4986-AAB7-DDE487FC89D2}"/>
            </c:ext>
          </c:extLst>
        </c:ser>
        <c:dLbls>
          <c:showLegendKey val="0"/>
          <c:showVal val="0"/>
          <c:showCatName val="0"/>
          <c:showSerName val="0"/>
          <c:showPercent val="0"/>
          <c:showBubbleSize val="0"/>
        </c:dLbls>
        <c:marker val="1"/>
        <c:smooth val="0"/>
        <c:axId val="108635648"/>
        <c:axId val="108637568"/>
      </c:lineChart>
      <c:catAx>
        <c:axId val="108635648"/>
        <c:scaling>
          <c:orientation val="minMax"/>
        </c:scaling>
        <c:delete val="0"/>
        <c:axPos val="b"/>
        <c:numFmt formatCode="ge" sourceLinked="1"/>
        <c:majorTickMark val="none"/>
        <c:minorTickMark val="none"/>
        <c:tickLblPos val="none"/>
        <c:crossAx val="108637568"/>
        <c:crosses val="autoZero"/>
        <c:auto val="0"/>
        <c:lblAlgn val="ctr"/>
        <c:lblOffset val="100"/>
        <c:noMultiLvlLbl val="1"/>
      </c:catAx>
      <c:valAx>
        <c:axId val="108637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635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B8-4B2B-BB4D-30A7F6C96AFB}"/>
            </c:ext>
          </c:extLst>
        </c:ser>
        <c:dLbls>
          <c:showLegendKey val="0"/>
          <c:showVal val="0"/>
          <c:showCatName val="0"/>
          <c:showSerName val="0"/>
          <c:showPercent val="0"/>
          <c:showBubbleSize val="0"/>
        </c:dLbls>
        <c:gapWidth val="180"/>
        <c:overlap val="-90"/>
        <c:axId val="108741376"/>
        <c:axId val="10874329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B8-4B2B-BB4D-30A7F6C96AFB}"/>
            </c:ext>
          </c:extLst>
        </c:ser>
        <c:dLbls>
          <c:showLegendKey val="0"/>
          <c:showVal val="0"/>
          <c:showCatName val="0"/>
          <c:showSerName val="0"/>
          <c:showPercent val="0"/>
          <c:showBubbleSize val="0"/>
        </c:dLbls>
        <c:marker val="1"/>
        <c:smooth val="0"/>
        <c:axId val="108741376"/>
        <c:axId val="108743296"/>
      </c:lineChart>
      <c:catAx>
        <c:axId val="108741376"/>
        <c:scaling>
          <c:orientation val="minMax"/>
        </c:scaling>
        <c:delete val="0"/>
        <c:axPos val="b"/>
        <c:numFmt formatCode="ge" sourceLinked="1"/>
        <c:majorTickMark val="none"/>
        <c:minorTickMark val="none"/>
        <c:tickLblPos val="none"/>
        <c:crossAx val="108743296"/>
        <c:crosses val="autoZero"/>
        <c:auto val="0"/>
        <c:lblAlgn val="ctr"/>
        <c:lblOffset val="100"/>
        <c:noMultiLvlLbl val="1"/>
      </c:catAx>
      <c:valAx>
        <c:axId val="108743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741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C7-4501-AFA8-6C3A0AF95F53}"/>
            </c:ext>
          </c:extLst>
        </c:ser>
        <c:dLbls>
          <c:showLegendKey val="0"/>
          <c:showVal val="0"/>
          <c:showCatName val="0"/>
          <c:showSerName val="0"/>
          <c:showPercent val="0"/>
          <c:showBubbleSize val="0"/>
        </c:dLbls>
        <c:gapWidth val="180"/>
        <c:overlap val="-90"/>
        <c:axId val="108785664"/>
        <c:axId val="10878758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C7-4501-AFA8-6C3A0AF95F53}"/>
            </c:ext>
          </c:extLst>
        </c:ser>
        <c:dLbls>
          <c:showLegendKey val="0"/>
          <c:showVal val="0"/>
          <c:showCatName val="0"/>
          <c:showSerName val="0"/>
          <c:showPercent val="0"/>
          <c:showBubbleSize val="0"/>
        </c:dLbls>
        <c:marker val="1"/>
        <c:smooth val="0"/>
        <c:axId val="108785664"/>
        <c:axId val="108787584"/>
      </c:lineChart>
      <c:catAx>
        <c:axId val="108785664"/>
        <c:scaling>
          <c:orientation val="minMax"/>
        </c:scaling>
        <c:delete val="0"/>
        <c:axPos val="b"/>
        <c:numFmt formatCode="ge" sourceLinked="1"/>
        <c:majorTickMark val="none"/>
        <c:minorTickMark val="none"/>
        <c:tickLblPos val="none"/>
        <c:crossAx val="108787584"/>
        <c:crosses val="autoZero"/>
        <c:auto val="0"/>
        <c:lblAlgn val="ctr"/>
        <c:lblOffset val="100"/>
        <c:noMultiLvlLbl val="1"/>
      </c:catAx>
      <c:valAx>
        <c:axId val="108787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785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4E-4A6D-AB3F-BF841DCA69F5}"/>
            </c:ext>
          </c:extLst>
        </c:ser>
        <c:dLbls>
          <c:showLegendKey val="0"/>
          <c:showVal val="0"/>
          <c:showCatName val="0"/>
          <c:showSerName val="0"/>
          <c:showPercent val="0"/>
          <c:showBubbleSize val="0"/>
        </c:dLbls>
        <c:gapWidth val="180"/>
        <c:overlap val="-90"/>
        <c:axId val="108690048"/>
        <c:axId val="10871270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4E-4A6D-AB3F-BF841DCA69F5}"/>
            </c:ext>
          </c:extLst>
        </c:ser>
        <c:dLbls>
          <c:showLegendKey val="0"/>
          <c:showVal val="0"/>
          <c:showCatName val="0"/>
          <c:showSerName val="0"/>
          <c:showPercent val="0"/>
          <c:showBubbleSize val="0"/>
        </c:dLbls>
        <c:marker val="1"/>
        <c:smooth val="0"/>
        <c:axId val="108690048"/>
        <c:axId val="108712704"/>
      </c:lineChart>
      <c:catAx>
        <c:axId val="108690048"/>
        <c:scaling>
          <c:orientation val="minMax"/>
        </c:scaling>
        <c:delete val="0"/>
        <c:axPos val="b"/>
        <c:numFmt formatCode="ge" sourceLinked="1"/>
        <c:majorTickMark val="none"/>
        <c:minorTickMark val="none"/>
        <c:tickLblPos val="none"/>
        <c:crossAx val="108712704"/>
        <c:crosses val="autoZero"/>
        <c:auto val="0"/>
        <c:lblAlgn val="ctr"/>
        <c:lblOffset val="100"/>
        <c:noMultiLvlLbl val="1"/>
      </c:catAx>
      <c:valAx>
        <c:axId val="108712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690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3A-4FE9-9C28-C2220F49A048}"/>
            </c:ext>
          </c:extLst>
        </c:ser>
        <c:dLbls>
          <c:showLegendKey val="0"/>
          <c:showVal val="0"/>
          <c:showCatName val="0"/>
          <c:showSerName val="0"/>
          <c:showPercent val="0"/>
          <c:showBubbleSize val="0"/>
        </c:dLbls>
        <c:gapWidth val="180"/>
        <c:overlap val="-90"/>
        <c:axId val="108410752"/>
        <c:axId val="10841292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3A-4FE9-9C28-C2220F49A048}"/>
            </c:ext>
          </c:extLst>
        </c:ser>
        <c:dLbls>
          <c:showLegendKey val="0"/>
          <c:showVal val="0"/>
          <c:showCatName val="0"/>
          <c:showSerName val="0"/>
          <c:showPercent val="0"/>
          <c:showBubbleSize val="0"/>
        </c:dLbls>
        <c:marker val="1"/>
        <c:smooth val="0"/>
        <c:axId val="108410752"/>
        <c:axId val="108412928"/>
      </c:lineChart>
      <c:catAx>
        <c:axId val="108410752"/>
        <c:scaling>
          <c:orientation val="minMax"/>
        </c:scaling>
        <c:delete val="0"/>
        <c:axPos val="b"/>
        <c:numFmt formatCode="ge" sourceLinked="1"/>
        <c:majorTickMark val="none"/>
        <c:minorTickMark val="none"/>
        <c:tickLblPos val="none"/>
        <c:crossAx val="108412928"/>
        <c:crosses val="autoZero"/>
        <c:auto val="0"/>
        <c:lblAlgn val="ctr"/>
        <c:lblOffset val="100"/>
        <c:noMultiLvlLbl val="1"/>
      </c:catAx>
      <c:valAx>
        <c:axId val="108412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410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F8-49FA-8003-712EF1FDC81F}"/>
            </c:ext>
          </c:extLst>
        </c:ser>
        <c:dLbls>
          <c:showLegendKey val="0"/>
          <c:showVal val="0"/>
          <c:showCatName val="0"/>
          <c:showSerName val="0"/>
          <c:showPercent val="0"/>
          <c:showBubbleSize val="0"/>
        </c:dLbls>
        <c:gapWidth val="180"/>
        <c:overlap val="-90"/>
        <c:axId val="93846528"/>
        <c:axId val="4090342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F8-49FA-8003-712EF1FDC81F}"/>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B8F8-49FA-8003-712EF1FDC81F}"/>
            </c:ext>
          </c:extLst>
        </c:ser>
        <c:dLbls>
          <c:showLegendKey val="0"/>
          <c:showVal val="0"/>
          <c:showCatName val="0"/>
          <c:showSerName val="0"/>
          <c:showPercent val="0"/>
          <c:showBubbleSize val="0"/>
        </c:dLbls>
        <c:marker val="1"/>
        <c:smooth val="0"/>
        <c:axId val="93846528"/>
        <c:axId val="40903424"/>
      </c:lineChart>
      <c:catAx>
        <c:axId val="93846528"/>
        <c:scaling>
          <c:orientation val="minMax"/>
        </c:scaling>
        <c:delete val="0"/>
        <c:axPos val="b"/>
        <c:numFmt formatCode="ge" sourceLinked="1"/>
        <c:majorTickMark val="none"/>
        <c:minorTickMark val="none"/>
        <c:tickLblPos val="none"/>
        <c:crossAx val="40903424"/>
        <c:crosses val="autoZero"/>
        <c:auto val="0"/>
        <c:lblAlgn val="ctr"/>
        <c:lblOffset val="100"/>
        <c:noMultiLvlLbl val="1"/>
      </c:catAx>
      <c:valAx>
        <c:axId val="4090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846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AC-4F61-9961-4B75B3A7220F}"/>
            </c:ext>
          </c:extLst>
        </c:ser>
        <c:dLbls>
          <c:showLegendKey val="0"/>
          <c:showVal val="0"/>
          <c:showCatName val="0"/>
          <c:showSerName val="0"/>
          <c:showPercent val="0"/>
          <c:showBubbleSize val="0"/>
        </c:dLbls>
        <c:gapWidth val="180"/>
        <c:overlap val="-90"/>
        <c:axId val="108450944"/>
        <c:axId val="108452864"/>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AC-4F61-9961-4B75B3A7220F}"/>
            </c:ext>
          </c:extLst>
        </c:ser>
        <c:dLbls>
          <c:showLegendKey val="0"/>
          <c:showVal val="0"/>
          <c:showCatName val="0"/>
          <c:showSerName val="0"/>
          <c:showPercent val="0"/>
          <c:showBubbleSize val="0"/>
        </c:dLbls>
        <c:marker val="1"/>
        <c:smooth val="0"/>
        <c:axId val="108450944"/>
        <c:axId val="108452864"/>
      </c:lineChart>
      <c:catAx>
        <c:axId val="108450944"/>
        <c:scaling>
          <c:orientation val="minMax"/>
        </c:scaling>
        <c:delete val="0"/>
        <c:axPos val="b"/>
        <c:numFmt formatCode="ge" sourceLinked="1"/>
        <c:majorTickMark val="none"/>
        <c:minorTickMark val="none"/>
        <c:tickLblPos val="none"/>
        <c:crossAx val="108452864"/>
        <c:crosses val="autoZero"/>
        <c:auto val="0"/>
        <c:lblAlgn val="ctr"/>
        <c:lblOffset val="100"/>
        <c:noMultiLvlLbl val="1"/>
      </c:catAx>
      <c:valAx>
        <c:axId val="108452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8450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4340.5</c:v>
                </c:pt>
                <c:pt idx="1">
                  <c:v>16542.900000000001</c:v>
                </c:pt>
                <c:pt idx="2">
                  <c:v>15542.6</c:v>
                </c:pt>
                <c:pt idx="3">
                  <c:v>13200.9</c:v>
                </c:pt>
                <c:pt idx="4">
                  <c:v>11044.9</c:v>
                </c:pt>
              </c:numCache>
            </c:numRef>
          </c:val>
          <c:extLst xmlns:c16r2="http://schemas.microsoft.com/office/drawing/2015/06/chart">
            <c:ext xmlns:c16="http://schemas.microsoft.com/office/drawing/2014/chart" uri="{C3380CC4-5D6E-409C-BE32-E72D297353CC}">
              <c16:uniqueId val="{00000000-8617-45B2-8FFC-A14E5FA41E11}"/>
            </c:ext>
          </c:extLst>
        </c:ser>
        <c:dLbls>
          <c:showLegendKey val="0"/>
          <c:showVal val="0"/>
          <c:showCatName val="0"/>
          <c:showSerName val="0"/>
          <c:showPercent val="0"/>
          <c:showBubbleSize val="0"/>
        </c:dLbls>
        <c:gapWidth val="180"/>
        <c:overlap val="-90"/>
        <c:axId val="86374272"/>
        <c:axId val="8665088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11717.4</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8617-45B2-8FFC-A14E5FA41E11}"/>
            </c:ext>
          </c:extLst>
        </c:ser>
        <c:dLbls>
          <c:showLegendKey val="0"/>
          <c:showVal val="0"/>
          <c:showCatName val="0"/>
          <c:showSerName val="0"/>
          <c:showPercent val="0"/>
          <c:showBubbleSize val="0"/>
        </c:dLbls>
        <c:marker val="1"/>
        <c:smooth val="0"/>
        <c:axId val="86374272"/>
        <c:axId val="86650880"/>
      </c:lineChart>
      <c:catAx>
        <c:axId val="86374272"/>
        <c:scaling>
          <c:orientation val="minMax"/>
        </c:scaling>
        <c:delete val="0"/>
        <c:axPos val="b"/>
        <c:numFmt formatCode="ge" sourceLinked="1"/>
        <c:majorTickMark val="none"/>
        <c:minorTickMark val="none"/>
        <c:tickLblPos val="none"/>
        <c:crossAx val="86650880"/>
        <c:crosses val="autoZero"/>
        <c:auto val="0"/>
        <c:lblAlgn val="ctr"/>
        <c:lblOffset val="100"/>
        <c:noMultiLvlLbl val="1"/>
      </c:catAx>
      <c:valAx>
        <c:axId val="86650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6374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240447</c:v>
                </c:pt>
                <c:pt idx="1">
                  <c:v>11545</c:v>
                </c:pt>
                <c:pt idx="2">
                  <c:v>12180</c:v>
                </c:pt>
                <c:pt idx="3">
                  <c:v>-6359</c:v>
                </c:pt>
                <c:pt idx="4">
                  <c:v>-9017</c:v>
                </c:pt>
              </c:numCache>
            </c:numRef>
          </c:val>
          <c:extLst xmlns:c16r2="http://schemas.microsoft.com/office/drawing/2015/06/chart">
            <c:ext xmlns:c16="http://schemas.microsoft.com/office/drawing/2014/chart" uri="{C3380CC4-5D6E-409C-BE32-E72D297353CC}">
              <c16:uniqueId val="{00000000-3C8D-4817-8BFC-C7857D3DFD5F}"/>
            </c:ext>
          </c:extLst>
        </c:ser>
        <c:dLbls>
          <c:showLegendKey val="0"/>
          <c:showVal val="0"/>
          <c:showCatName val="0"/>
          <c:showSerName val="0"/>
          <c:showPercent val="0"/>
          <c:showBubbleSize val="0"/>
        </c:dLbls>
        <c:gapWidth val="180"/>
        <c:overlap val="-90"/>
        <c:axId val="107496960"/>
        <c:axId val="10749888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108538</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3C8D-4817-8BFC-C7857D3DFD5F}"/>
            </c:ext>
          </c:extLst>
        </c:ser>
        <c:dLbls>
          <c:showLegendKey val="0"/>
          <c:showVal val="0"/>
          <c:showCatName val="0"/>
          <c:showSerName val="0"/>
          <c:showPercent val="0"/>
          <c:showBubbleSize val="0"/>
        </c:dLbls>
        <c:marker val="1"/>
        <c:smooth val="0"/>
        <c:axId val="107496960"/>
        <c:axId val="107498880"/>
      </c:lineChart>
      <c:catAx>
        <c:axId val="107496960"/>
        <c:scaling>
          <c:orientation val="minMax"/>
        </c:scaling>
        <c:delete val="0"/>
        <c:axPos val="b"/>
        <c:numFmt formatCode="ge" sourceLinked="1"/>
        <c:majorTickMark val="none"/>
        <c:minorTickMark val="none"/>
        <c:tickLblPos val="none"/>
        <c:crossAx val="107498880"/>
        <c:crosses val="autoZero"/>
        <c:auto val="0"/>
        <c:lblAlgn val="ctr"/>
        <c:lblOffset val="100"/>
        <c:noMultiLvlLbl val="1"/>
      </c:catAx>
      <c:valAx>
        <c:axId val="10749888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496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72</c:v>
                </c:pt>
                <c:pt idx="1">
                  <c:v>64.400000000000006</c:v>
                </c:pt>
                <c:pt idx="2">
                  <c:v>74</c:v>
                </c:pt>
                <c:pt idx="3">
                  <c:v>75.900000000000006</c:v>
                </c:pt>
                <c:pt idx="4">
                  <c:v>76</c:v>
                </c:pt>
              </c:numCache>
            </c:numRef>
          </c:val>
          <c:extLst xmlns:c16r2="http://schemas.microsoft.com/office/drawing/2015/06/chart">
            <c:ext xmlns:c16="http://schemas.microsoft.com/office/drawing/2014/chart" uri="{C3380CC4-5D6E-409C-BE32-E72D297353CC}">
              <c16:uniqueId val="{00000000-7A84-4E41-AC21-F0C81C7C76C2}"/>
            </c:ext>
          </c:extLst>
        </c:ser>
        <c:dLbls>
          <c:showLegendKey val="0"/>
          <c:showVal val="0"/>
          <c:showCatName val="0"/>
          <c:showSerName val="0"/>
          <c:showPercent val="0"/>
          <c:showBubbleSize val="0"/>
        </c:dLbls>
        <c:gapWidth val="180"/>
        <c:overlap val="-90"/>
        <c:axId val="107623168"/>
        <c:axId val="10762508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35.9</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7A84-4E41-AC21-F0C81C7C76C2}"/>
            </c:ext>
          </c:extLst>
        </c:ser>
        <c:dLbls>
          <c:showLegendKey val="0"/>
          <c:showVal val="0"/>
          <c:showCatName val="0"/>
          <c:showSerName val="0"/>
          <c:showPercent val="0"/>
          <c:showBubbleSize val="0"/>
        </c:dLbls>
        <c:marker val="1"/>
        <c:smooth val="0"/>
        <c:axId val="107623168"/>
        <c:axId val="107625088"/>
      </c:lineChart>
      <c:catAx>
        <c:axId val="107623168"/>
        <c:scaling>
          <c:orientation val="minMax"/>
        </c:scaling>
        <c:delete val="0"/>
        <c:axPos val="b"/>
        <c:numFmt formatCode="ge" sourceLinked="1"/>
        <c:majorTickMark val="none"/>
        <c:minorTickMark val="none"/>
        <c:tickLblPos val="none"/>
        <c:crossAx val="107625088"/>
        <c:crosses val="autoZero"/>
        <c:auto val="0"/>
        <c:lblAlgn val="ctr"/>
        <c:lblOffset val="100"/>
        <c:noMultiLvlLbl val="1"/>
      </c:catAx>
      <c:valAx>
        <c:axId val="107625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623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D3-4D82-90A9-C230B66F745A}"/>
            </c:ext>
          </c:extLst>
        </c:ser>
        <c:dLbls>
          <c:showLegendKey val="0"/>
          <c:showVal val="0"/>
          <c:showCatName val="0"/>
          <c:showSerName val="0"/>
          <c:showPercent val="0"/>
          <c:showBubbleSize val="0"/>
        </c:dLbls>
        <c:gapWidth val="180"/>
        <c:overlap val="-90"/>
        <c:axId val="107548032"/>
        <c:axId val="10755430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23</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38D3-4D82-90A9-C230B66F745A}"/>
            </c:ext>
          </c:extLst>
        </c:ser>
        <c:dLbls>
          <c:showLegendKey val="0"/>
          <c:showVal val="0"/>
          <c:showCatName val="0"/>
          <c:showSerName val="0"/>
          <c:showPercent val="0"/>
          <c:showBubbleSize val="0"/>
        </c:dLbls>
        <c:marker val="1"/>
        <c:smooth val="0"/>
        <c:axId val="107548032"/>
        <c:axId val="107554304"/>
      </c:lineChart>
      <c:catAx>
        <c:axId val="107548032"/>
        <c:scaling>
          <c:orientation val="minMax"/>
        </c:scaling>
        <c:delete val="0"/>
        <c:axPos val="b"/>
        <c:numFmt formatCode="ge" sourceLinked="1"/>
        <c:majorTickMark val="none"/>
        <c:minorTickMark val="none"/>
        <c:tickLblPos val="none"/>
        <c:crossAx val="107554304"/>
        <c:crosses val="autoZero"/>
        <c:auto val="0"/>
        <c:lblAlgn val="ctr"/>
        <c:lblOffset val="100"/>
        <c:noMultiLvlLbl val="1"/>
      </c:catAx>
      <c:valAx>
        <c:axId val="107554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548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2A-41E6-8FAF-553E9DCAA6DA}"/>
            </c:ext>
          </c:extLst>
        </c:ser>
        <c:dLbls>
          <c:showLegendKey val="0"/>
          <c:showVal val="0"/>
          <c:showCatName val="0"/>
          <c:showSerName val="0"/>
          <c:showPercent val="0"/>
          <c:showBubbleSize val="0"/>
        </c:dLbls>
        <c:gapWidth val="180"/>
        <c:overlap val="-90"/>
        <c:axId val="107592320"/>
        <c:axId val="107602688"/>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106.8</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D22A-41E6-8FAF-553E9DCAA6DA}"/>
            </c:ext>
          </c:extLst>
        </c:ser>
        <c:dLbls>
          <c:showLegendKey val="0"/>
          <c:showVal val="0"/>
          <c:showCatName val="0"/>
          <c:showSerName val="0"/>
          <c:showPercent val="0"/>
          <c:showBubbleSize val="0"/>
        </c:dLbls>
        <c:marker val="1"/>
        <c:smooth val="0"/>
        <c:axId val="107592320"/>
        <c:axId val="107602688"/>
      </c:lineChart>
      <c:catAx>
        <c:axId val="107592320"/>
        <c:scaling>
          <c:orientation val="minMax"/>
        </c:scaling>
        <c:delete val="0"/>
        <c:axPos val="b"/>
        <c:numFmt formatCode="ge" sourceLinked="1"/>
        <c:majorTickMark val="none"/>
        <c:minorTickMark val="none"/>
        <c:tickLblPos val="none"/>
        <c:crossAx val="107602688"/>
        <c:crosses val="autoZero"/>
        <c:auto val="0"/>
        <c:lblAlgn val="ctr"/>
        <c:lblOffset val="100"/>
        <c:noMultiLvlLbl val="1"/>
      </c:catAx>
      <c:valAx>
        <c:axId val="107602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7592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0E-4B31-8C76-9AA3C2A39C9D}"/>
            </c:ext>
          </c:extLst>
        </c:ser>
        <c:dLbls>
          <c:showLegendKey val="0"/>
          <c:showVal val="0"/>
          <c:showCatName val="0"/>
          <c:showSerName val="0"/>
          <c:showPercent val="0"/>
          <c:showBubbleSize val="0"/>
        </c:dLbls>
        <c:gapWidth val="180"/>
        <c:overlap val="-90"/>
        <c:axId val="107234816"/>
        <c:axId val="10723673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0E-4B31-8C76-9AA3C2A39C9D}"/>
            </c:ext>
          </c:extLst>
        </c:ser>
        <c:dLbls>
          <c:showLegendKey val="0"/>
          <c:showVal val="0"/>
          <c:showCatName val="0"/>
          <c:showSerName val="0"/>
          <c:showPercent val="0"/>
          <c:showBubbleSize val="0"/>
        </c:dLbls>
        <c:marker val="1"/>
        <c:smooth val="0"/>
        <c:axId val="107234816"/>
        <c:axId val="107236736"/>
      </c:lineChart>
      <c:catAx>
        <c:axId val="107234816"/>
        <c:scaling>
          <c:orientation val="minMax"/>
        </c:scaling>
        <c:delete val="0"/>
        <c:axPos val="b"/>
        <c:numFmt formatCode="ge" sourceLinked="1"/>
        <c:majorTickMark val="none"/>
        <c:minorTickMark val="none"/>
        <c:tickLblPos val="none"/>
        <c:crossAx val="107236736"/>
        <c:crosses val="autoZero"/>
        <c:auto val="0"/>
        <c:lblAlgn val="ctr"/>
        <c:lblOffset val="100"/>
        <c:noMultiLvlLbl val="1"/>
      </c:catAx>
      <c:valAx>
        <c:axId val="107236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0723481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30.emf"/><Relationship Id="rId3" Type="http://schemas.openxmlformats.org/officeDocument/2006/relationships/image" Target="../media/image20.emf"/><Relationship Id="rId7" Type="http://schemas.openxmlformats.org/officeDocument/2006/relationships/image" Target="../media/image24.emf"/><Relationship Id="rId12" Type="http://schemas.openxmlformats.org/officeDocument/2006/relationships/image" Target="../media/image29.emf"/><Relationship Id="rId17" Type="http://schemas.openxmlformats.org/officeDocument/2006/relationships/image" Target="../media/image34.emf"/><Relationship Id="rId2" Type="http://schemas.openxmlformats.org/officeDocument/2006/relationships/image" Target="../media/image19.emf"/><Relationship Id="rId16" Type="http://schemas.openxmlformats.org/officeDocument/2006/relationships/image" Target="../media/image33.emf"/><Relationship Id="rId1" Type="http://schemas.openxmlformats.org/officeDocument/2006/relationships/image" Target="../media/image18.emf"/><Relationship Id="rId6" Type="http://schemas.openxmlformats.org/officeDocument/2006/relationships/image" Target="../media/image23.emf"/><Relationship Id="rId11" Type="http://schemas.openxmlformats.org/officeDocument/2006/relationships/image" Target="../media/image28.emf"/><Relationship Id="rId5" Type="http://schemas.openxmlformats.org/officeDocument/2006/relationships/image" Target="../media/image22.emf"/><Relationship Id="rId15" Type="http://schemas.openxmlformats.org/officeDocument/2006/relationships/image" Target="../media/image32.emf"/><Relationship Id="rId10"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26.emf"/><Relationship Id="rId14" Type="http://schemas.openxmlformats.org/officeDocument/2006/relationships/image" Target="../media/image31.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 xmlns:a16="http://schemas.microsoft.com/office/drawing/2014/main" id="{00000000-0008-0000-0000-000004000000}"/>
            </a:ext>
          </a:extLst>
        </xdr:cNvPr>
        <xdr:cNvGrpSpPr/>
      </xdr:nvGrpSpPr>
      <xdr:grpSpPr>
        <a:xfrm>
          <a:off x="495955" y="7414616"/>
          <a:ext cx="5662108" cy="2909864"/>
          <a:chOff x="489770" y="7259989"/>
          <a:chExt cx="5728907" cy="2990270"/>
        </a:xfrm>
      </xdr:grpSpPr>
      <xdr:graphicFrame macro="">
        <xdr:nvGraphicFramePr>
          <xdr:cNvPr id="5" name="グラフ 4">
            <a:extLst>
              <a:ext uri="{FF2B5EF4-FFF2-40B4-BE49-F238E27FC236}">
                <a16:creationId xmlns=""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6429906" y="7414616"/>
          <a:ext cx="5650978" cy="2909864"/>
          <a:chOff x="6490520" y="7259989"/>
          <a:chExt cx="5728909" cy="2990270"/>
        </a:xfrm>
      </xdr:grpSpPr>
      <xdr:graphicFrame macro="">
        <xdr:nvGraphicFramePr>
          <xdr:cNvPr id="7" name="グラフ 6">
            <a:extLst>
              <a:ext uri="{FF2B5EF4-FFF2-40B4-BE49-F238E27FC236}">
                <a16:creationId xmlns=""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 xmlns:a16="http://schemas.microsoft.com/office/drawing/2014/main" id="{00000000-0008-0000-0000-000008000000}"/>
            </a:ext>
          </a:extLst>
        </xdr:cNvPr>
        <xdr:cNvGrpSpPr/>
      </xdr:nvGrpSpPr>
      <xdr:grpSpPr>
        <a:xfrm>
          <a:off x="12352725" y="7414616"/>
          <a:ext cx="5662109" cy="2909864"/>
          <a:chOff x="12491270" y="7259989"/>
          <a:chExt cx="5728908" cy="2990270"/>
        </a:xfrm>
      </xdr:grpSpPr>
      <xdr:graphicFrame macro="">
        <xdr:nvGraphicFramePr>
          <xdr:cNvPr id="9" name="グラフ 8">
            <a:extLst>
              <a:ext uri="{FF2B5EF4-FFF2-40B4-BE49-F238E27FC236}">
                <a16:creationId xmlns=""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 xmlns:a16="http://schemas.microsoft.com/office/drawing/2014/main" id="{00000000-0008-0000-0000-00000A000000}"/>
            </a:ext>
          </a:extLst>
        </xdr:cNvPr>
        <xdr:cNvGrpSpPr/>
      </xdr:nvGrpSpPr>
      <xdr:grpSpPr>
        <a:xfrm>
          <a:off x="18290758" y="7414616"/>
          <a:ext cx="5660501" cy="2909864"/>
          <a:chOff x="18496102" y="7259989"/>
          <a:chExt cx="5738433" cy="2990270"/>
        </a:xfrm>
      </xdr:grpSpPr>
      <xdr:graphicFrame macro="">
        <xdr:nvGraphicFramePr>
          <xdr:cNvPr id="11" name="グラフ 10">
            <a:extLst>
              <a:ext uri="{FF2B5EF4-FFF2-40B4-BE49-F238E27FC236}">
                <a16:creationId xmlns=""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 xmlns:a16="http://schemas.microsoft.com/office/drawing/2014/main" id="{00000000-0008-0000-0000-00000C000000}"/>
            </a:ext>
          </a:extLst>
        </xdr:cNvPr>
        <xdr:cNvGrpSpPr/>
      </xdr:nvGrpSpPr>
      <xdr:grpSpPr>
        <a:xfrm>
          <a:off x="24240790" y="7414616"/>
          <a:ext cx="5671634" cy="2909864"/>
          <a:chOff x="24524066" y="7259989"/>
          <a:chExt cx="5738433" cy="2990270"/>
        </a:xfrm>
      </xdr:grpSpPr>
      <xdr:graphicFrame macro="">
        <xdr:nvGraphicFramePr>
          <xdr:cNvPr id="13" name="グラフ 12">
            <a:extLst>
              <a:ext uri="{FF2B5EF4-FFF2-40B4-BE49-F238E27FC236}">
                <a16:creationId xmlns=""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 xmlns:a16="http://schemas.microsoft.com/office/drawing/2014/main" id="{00000000-0008-0000-0000-00001D000000}"/>
            </a:ext>
          </a:extLst>
        </xdr:cNvPr>
        <xdr:cNvGrpSpPr/>
      </xdr:nvGrpSpPr>
      <xdr:grpSpPr>
        <a:xfrm>
          <a:off x="623456" y="12192000"/>
          <a:ext cx="5660287" cy="2909864"/>
          <a:chOff x="617271" y="12058402"/>
          <a:chExt cx="5727086" cy="2869043"/>
        </a:xfrm>
      </xdr:grpSpPr>
      <xdr:graphicFrame macro="">
        <xdr:nvGraphicFramePr>
          <xdr:cNvPr id="29" name="グラフ 28">
            <a:extLst>
              <a:ext uri="{FF2B5EF4-FFF2-40B4-BE49-F238E27FC236}">
                <a16:creationId xmlns=""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 xmlns:a16="http://schemas.microsoft.com/office/drawing/2014/main" id="{00000000-0008-0000-0000-00001F000000}"/>
            </a:ext>
          </a:extLst>
        </xdr:cNvPr>
        <xdr:cNvGrpSpPr/>
      </xdr:nvGrpSpPr>
      <xdr:grpSpPr>
        <a:xfrm>
          <a:off x="623456" y="15257319"/>
          <a:ext cx="5660287" cy="2909863"/>
          <a:chOff x="617271" y="15079189"/>
          <a:chExt cx="5727086" cy="2857909"/>
        </a:xfrm>
      </xdr:grpSpPr>
      <xdr:graphicFrame macro="">
        <xdr:nvGraphicFramePr>
          <xdr:cNvPr id="31" name="グラフ 30">
            <a:extLst>
              <a:ext uri="{FF2B5EF4-FFF2-40B4-BE49-F238E27FC236}">
                <a16:creationId xmlns=""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 xmlns:a16="http://schemas.microsoft.com/office/drawing/2014/main" id="{00000000-0008-0000-0000-000021000000}"/>
            </a:ext>
          </a:extLst>
        </xdr:cNvPr>
        <xdr:cNvGrpSpPr/>
      </xdr:nvGrpSpPr>
      <xdr:grpSpPr>
        <a:xfrm>
          <a:off x="623456" y="18339954"/>
          <a:ext cx="5660287" cy="2909864"/>
          <a:chOff x="617271" y="18106159"/>
          <a:chExt cx="5727086" cy="2857909"/>
        </a:xfrm>
      </xdr:grpSpPr>
      <xdr:graphicFrame macro="">
        <xdr:nvGraphicFramePr>
          <xdr:cNvPr id="33" name="グラフ 32">
            <a:extLst>
              <a:ext uri="{FF2B5EF4-FFF2-40B4-BE49-F238E27FC236}">
                <a16:creationId xmlns=""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 xmlns:a16="http://schemas.microsoft.com/office/drawing/2014/main" id="{00000000-0008-0000-0000-000023000000}"/>
            </a:ext>
          </a:extLst>
        </xdr:cNvPr>
        <xdr:cNvGrpSpPr/>
      </xdr:nvGrpSpPr>
      <xdr:grpSpPr>
        <a:xfrm>
          <a:off x="623456" y="21405273"/>
          <a:ext cx="5660287" cy="2909865"/>
          <a:chOff x="617271" y="21115812"/>
          <a:chExt cx="5727086" cy="2857910"/>
        </a:xfrm>
      </xdr:grpSpPr>
      <xdr:graphicFrame macro="">
        <xdr:nvGraphicFramePr>
          <xdr:cNvPr id="35" name="グラフ 34">
            <a:extLst>
              <a:ext uri="{FF2B5EF4-FFF2-40B4-BE49-F238E27FC236}">
                <a16:creationId xmlns=""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 xmlns:a16="http://schemas.microsoft.com/office/drawing/2014/main" id="{00000000-0008-0000-0000-000025000000}"/>
            </a:ext>
          </a:extLst>
        </xdr:cNvPr>
        <xdr:cNvGrpSpPr/>
      </xdr:nvGrpSpPr>
      <xdr:grpSpPr>
        <a:xfrm>
          <a:off x="623456" y="24435956"/>
          <a:ext cx="5660287" cy="2909863"/>
          <a:chOff x="617271" y="24094540"/>
          <a:chExt cx="5727086" cy="2857909"/>
        </a:xfrm>
      </xdr:grpSpPr>
      <xdr:graphicFrame macro="">
        <xdr:nvGraphicFramePr>
          <xdr:cNvPr id="37" name="グラフ 36">
            <a:extLst>
              <a:ext uri="{FF2B5EF4-FFF2-40B4-BE49-F238E27FC236}">
                <a16:creationId xmlns=""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 xmlns:a16="http://schemas.microsoft.com/office/drawing/2014/main" id="{00000000-0008-0000-0000-000027000000}"/>
            </a:ext>
          </a:extLst>
        </xdr:cNvPr>
        <xdr:cNvGrpSpPr/>
      </xdr:nvGrpSpPr>
      <xdr:grpSpPr>
        <a:xfrm>
          <a:off x="6968105" y="12192000"/>
          <a:ext cx="5156476" cy="2909864"/>
          <a:chOff x="7910700" y="12058402"/>
          <a:chExt cx="5232799" cy="2869043"/>
        </a:xfrm>
      </xdr:grpSpPr>
      <xdr:graphicFrame macro="">
        <xdr:nvGraphicFramePr>
          <xdr:cNvPr id="39" name="グラフ 38">
            <a:extLst>
              <a:ext uri="{FF2B5EF4-FFF2-40B4-BE49-F238E27FC236}">
                <a16:creationId xmlns=""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 xmlns:a16="http://schemas.microsoft.com/office/drawing/2014/main" id="{00000000-0008-0000-0000-000029000000}"/>
            </a:ext>
          </a:extLst>
        </xdr:cNvPr>
        <xdr:cNvGrpSpPr/>
      </xdr:nvGrpSpPr>
      <xdr:grpSpPr>
        <a:xfrm>
          <a:off x="6968105" y="15257319"/>
          <a:ext cx="5156476" cy="2909863"/>
          <a:chOff x="7910700" y="15079189"/>
          <a:chExt cx="5232799" cy="2857909"/>
        </a:xfrm>
      </xdr:grpSpPr>
      <xdr:graphicFrame macro="">
        <xdr:nvGraphicFramePr>
          <xdr:cNvPr id="41" name="グラフ 40">
            <a:extLst>
              <a:ext uri="{FF2B5EF4-FFF2-40B4-BE49-F238E27FC236}">
                <a16:creationId xmlns=""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 xmlns:a16="http://schemas.microsoft.com/office/drawing/2014/main" id="{00000000-0008-0000-0000-00002B000000}"/>
            </a:ext>
          </a:extLst>
        </xdr:cNvPr>
        <xdr:cNvGrpSpPr/>
      </xdr:nvGrpSpPr>
      <xdr:grpSpPr>
        <a:xfrm>
          <a:off x="6968105" y="18339954"/>
          <a:ext cx="5156476" cy="2909864"/>
          <a:chOff x="7910700" y="18106159"/>
          <a:chExt cx="5232799" cy="2857909"/>
        </a:xfrm>
      </xdr:grpSpPr>
      <xdr:graphicFrame macro="">
        <xdr:nvGraphicFramePr>
          <xdr:cNvPr id="43" name="グラフ 42">
            <a:extLst>
              <a:ext uri="{FF2B5EF4-FFF2-40B4-BE49-F238E27FC236}">
                <a16:creationId xmlns=""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 xmlns:a16="http://schemas.microsoft.com/office/drawing/2014/main" id="{00000000-0008-0000-0000-00002D000000}"/>
            </a:ext>
          </a:extLst>
        </xdr:cNvPr>
        <xdr:cNvGrpSpPr/>
      </xdr:nvGrpSpPr>
      <xdr:grpSpPr>
        <a:xfrm>
          <a:off x="6968105" y="21405273"/>
          <a:ext cx="5156476" cy="2909865"/>
          <a:chOff x="7910700" y="21115812"/>
          <a:chExt cx="5232799" cy="2857910"/>
        </a:xfrm>
      </xdr:grpSpPr>
      <xdr:graphicFrame macro="">
        <xdr:nvGraphicFramePr>
          <xdr:cNvPr id="45" name="グラフ 44">
            <a:extLst>
              <a:ext uri="{FF2B5EF4-FFF2-40B4-BE49-F238E27FC236}">
                <a16:creationId xmlns=""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 xmlns:a16="http://schemas.microsoft.com/office/drawing/2014/main" id="{00000000-0008-0000-0000-00002F000000}"/>
            </a:ext>
          </a:extLst>
        </xdr:cNvPr>
        <xdr:cNvGrpSpPr/>
      </xdr:nvGrpSpPr>
      <xdr:grpSpPr>
        <a:xfrm>
          <a:off x="6968105" y="24435956"/>
          <a:ext cx="5156476" cy="2909863"/>
          <a:chOff x="7910700" y="24094540"/>
          <a:chExt cx="5232799" cy="2857909"/>
        </a:xfrm>
      </xdr:grpSpPr>
      <xdr:graphicFrame macro="">
        <xdr:nvGraphicFramePr>
          <xdr:cNvPr id="47" name="グラフ 46">
            <a:extLst>
              <a:ext uri="{FF2B5EF4-FFF2-40B4-BE49-F238E27FC236}">
                <a16:creationId xmlns=""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 xmlns:a16="http://schemas.microsoft.com/office/drawing/2014/main" id="{00000000-0008-0000-0000-000031000000}"/>
            </a:ext>
          </a:extLst>
        </xdr:cNvPr>
        <xdr:cNvGrpSpPr/>
      </xdr:nvGrpSpPr>
      <xdr:grpSpPr>
        <a:xfrm>
          <a:off x="12817938" y="12192000"/>
          <a:ext cx="5165999" cy="2909864"/>
          <a:chOff x="13623226" y="12058402"/>
          <a:chExt cx="5232798" cy="2869043"/>
        </a:xfrm>
      </xdr:grpSpPr>
      <xdr:graphicFrame macro="">
        <xdr:nvGraphicFramePr>
          <xdr:cNvPr id="49" name="グラフ 48">
            <a:extLst>
              <a:ext uri="{FF2B5EF4-FFF2-40B4-BE49-F238E27FC236}">
                <a16:creationId xmlns=""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 xmlns:a16="http://schemas.microsoft.com/office/drawing/2014/main" id="{00000000-0008-0000-0000-000033000000}"/>
            </a:ext>
          </a:extLst>
        </xdr:cNvPr>
        <xdr:cNvGrpSpPr/>
      </xdr:nvGrpSpPr>
      <xdr:grpSpPr>
        <a:xfrm>
          <a:off x="12817938" y="15257319"/>
          <a:ext cx="5165999" cy="2909863"/>
          <a:chOff x="13623226" y="15079189"/>
          <a:chExt cx="5232798" cy="2857909"/>
        </a:xfrm>
      </xdr:grpSpPr>
      <xdr:graphicFrame macro="">
        <xdr:nvGraphicFramePr>
          <xdr:cNvPr id="51" name="グラフ 50">
            <a:extLst>
              <a:ext uri="{FF2B5EF4-FFF2-40B4-BE49-F238E27FC236}">
                <a16:creationId xmlns=""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 xmlns:a16="http://schemas.microsoft.com/office/drawing/2014/main" id="{00000000-0008-0000-0000-000035000000}"/>
            </a:ext>
          </a:extLst>
        </xdr:cNvPr>
        <xdr:cNvGrpSpPr/>
      </xdr:nvGrpSpPr>
      <xdr:grpSpPr>
        <a:xfrm>
          <a:off x="12817938" y="18339954"/>
          <a:ext cx="5165999" cy="2909864"/>
          <a:chOff x="13623226" y="18106159"/>
          <a:chExt cx="5232798" cy="2857909"/>
        </a:xfrm>
      </xdr:grpSpPr>
      <xdr:graphicFrame macro="">
        <xdr:nvGraphicFramePr>
          <xdr:cNvPr id="53" name="グラフ 52">
            <a:extLst>
              <a:ext uri="{FF2B5EF4-FFF2-40B4-BE49-F238E27FC236}">
                <a16:creationId xmlns=""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 xmlns:a16="http://schemas.microsoft.com/office/drawing/2014/main" id="{00000000-0008-0000-0000-000037000000}"/>
            </a:ext>
          </a:extLst>
        </xdr:cNvPr>
        <xdr:cNvGrpSpPr/>
      </xdr:nvGrpSpPr>
      <xdr:grpSpPr>
        <a:xfrm>
          <a:off x="12817938" y="21405273"/>
          <a:ext cx="5165999" cy="2909865"/>
          <a:chOff x="13623226" y="21115812"/>
          <a:chExt cx="5232798" cy="2857910"/>
        </a:xfrm>
      </xdr:grpSpPr>
      <xdr:graphicFrame macro="">
        <xdr:nvGraphicFramePr>
          <xdr:cNvPr id="55" name="グラフ 54">
            <a:extLst>
              <a:ext uri="{FF2B5EF4-FFF2-40B4-BE49-F238E27FC236}">
                <a16:creationId xmlns=""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 xmlns:a16="http://schemas.microsoft.com/office/drawing/2014/main" id="{00000000-0008-0000-0000-000039000000}"/>
            </a:ext>
          </a:extLst>
        </xdr:cNvPr>
        <xdr:cNvGrpSpPr/>
      </xdr:nvGrpSpPr>
      <xdr:grpSpPr>
        <a:xfrm>
          <a:off x="12817938" y="24435956"/>
          <a:ext cx="5165999" cy="2909863"/>
          <a:chOff x="13623226" y="24094540"/>
          <a:chExt cx="5232798" cy="2857909"/>
        </a:xfrm>
      </xdr:grpSpPr>
      <xdr:graphicFrame macro="">
        <xdr:nvGraphicFramePr>
          <xdr:cNvPr id="57" name="グラフ 56">
            <a:extLst>
              <a:ext uri="{FF2B5EF4-FFF2-40B4-BE49-F238E27FC236}">
                <a16:creationId xmlns=""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 xmlns:a16="http://schemas.microsoft.com/office/drawing/2014/main" id="{00000000-0008-0000-0000-00003B000000}"/>
            </a:ext>
          </a:extLst>
        </xdr:cNvPr>
        <xdr:cNvGrpSpPr/>
      </xdr:nvGrpSpPr>
      <xdr:grpSpPr>
        <a:xfrm>
          <a:off x="18641792" y="12192000"/>
          <a:ext cx="5166000" cy="2909864"/>
          <a:chOff x="19266479" y="12058402"/>
          <a:chExt cx="5232799" cy="2869043"/>
        </a:xfrm>
      </xdr:grpSpPr>
      <xdr:graphicFrame macro="">
        <xdr:nvGraphicFramePr>
          <xdr:cNvPr id="59" name="グラフ 58">
            <a:extLst>
              <a:ext uri="{FF2B5EF4-FFF2-40B4-BE49-F238E27FC236}">
                <a16:creationId xmlns=""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 xmlns:a16="http://schemas.microsoft.com/office/drawing/2014/main" id="{00000000-0008-0000-0000-00003D000000}"/>
            </a:ext>
          </a:extLst>
        </xdr:cNvPr>
        <xdr:cNvGrpSpPr/>
      </xdr:nvGrpSpPr>
      <xdr:grpSpPr>
        <a:xfrm>
          <a:off x="18641792" y="15257319"/>
          <a:ext cx="5166000" cy="2909863"/>
          <a:chOff x="19266479" y="15079189"/>
          <a:chExt cx="5232799" cy="2857909"/>
        </a:xfrm>
      </xdr:grpSpPr>
      <xdr:graphicFrame macro="">
        <xdr:nvGraphicFramePr>
          <xdr:cNvPr id="61" name="グラフ 60">
            <a:extLst>
              <a:ext uri="{FF2B5EF4-FFF2-40B4-BE49-F238E27FC236}">
                <a16:creationId xmlns=""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 xmlns:a16="http://schemas.microsoft.com/office/drawing/2014/main" id="{00000000-0008-0000-0000-00003F000000}"/>
            </a:ext>
          </a:extLst>
        </xdr:cNvPr>
        <xdr:cNvGrpSpPr/>
      </xdr:nvGrpSpPr>
      <xdr:grpSpPr>
        <a:xfrm>
          <a:off x="18641792" y="18339954"/>
          <a:ext cx="5166000" cy="2909864"/>
          <a:chOff x="19266479" y="18106159"/>
          <a:chExt cx="5232799" cy="2857909"/>
        </a:xfrm>
      </xdr:grpSpPr>
      <xdr:graphicFrame macro="">
        <xdr:nvGraphicFramePr>
          <xdr:cNvPr id="63" name="グラフ 62">
            <a:extLst>
              <a:ext uri="{FF2B5EF4-FFF2-40B4-BE49-F238E27FC236}">
                <a16:creationId xmlns=""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 xmlns:a16="http://schemas.microsoft.com/office/drawing/2014/main" id="{00000000-0008-0000-0000-000041000000}"/>
            </a:ext>
          </a:extLst>
        </xdr:cNvPr>
        <xdr:cNvGrpSpPr/>
      </xdr:nvGrpSpPr>
      <xdr:grpSpPr>
        <a:xfrm>
          <a:off x="18641792" y="21405273"/>
          <a:ext cx="5166000" cy="2909865"/>
          <a:chOff x="19266479" y="21115812"/>
          <a:chExt cx="5232799" cy="2857910"/>
        </a:xfrm>
      </xdr:grpSpPr>
      <xdr:graphicFrame macro="">
        <xdr:nvGraphicFramePr>
          <xdr:cNvPr id="65" name="グラフ 64">
            <a:extLst>
              <a:ext uri="{FF2B5EF4-FFF2-40B4-BE49-F238E27FC236}">
                <a16:creationId xmlns=""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 xmlns:a16="http://schemas.microsoft.com/office/drawing/2014/main" id="{00000000-0008-0000-0000-000043000000}"/>
            </a:ext>
          </a:extLst>
        </xdr:cNvPr>
        <xdr:cNvGrpSpPr/>
      </xdr:nvGrpSpPr>
      <xdr:grpSpPr>
        <a:xfrm>
          <a:off x="18641792" y="24435956"/>
          <a:ext cx="5166000" cy="2909863"/>
          <a:chOff x="19266479" y="24094540"/>
          <a:chExt cx="5232799" cy="2857909"/>
        </a:xfrm>
      </xdr:grpSpPr>
      <xdr:graphicFrame macro="">
        <xdr:nvGraphicFramePr>
          <xdr:cNvPr id="67" name="グラフ 66">
            <a:extLst>
              <a:ext uri="{FF2B5EF4-FFF2-40B4-BE49-F238E27FC236}">
                <a16:creationId xmlns=""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 xmlns:a16="http://schemas.microsoft.com/office/drawing/2014/main" id="{00000000-0008-0000-0000-000045000000}"/>
            </a:ext>
          </a:extLst>
        </xdr:cNvPr>
        <xdr:cNvGrpSpPr/>
      </xdr:nvGrpSpPr>
      <xdr:grpSpPr>
        <a:xfrm>
          <a:off x="24527497" y="12192000"/>
          <a:ext cx="5166000" cy="2909864"/>
          <a:chOff x="24892415" y="12058402"/>
          <a:chExt cx="5232799" cy="2869043"/>
        </a:xfrm>
      </xdr:grpSpPr>
      <xdr:graphicFrame macro="">
        <xdr:nvGraphicFramePr>
          <xdr:cNvPr id="69" name="グラフ 68">
            <a:extLst>
              <a:ext uri="{FF2B5EF4-FFF2-40B4-BE49-F238E27FC236}">
                <a16:creationId xmlns=""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 xmlns:a16="http://schemas.microsoft.com/office/drawing/2014/main" id="{00000000-0008-0000-0000-000047000000}"/>
            </a:ext>
          </a:extLst>
        </xdr:cNvPr>
        <xdr:cNvGrpSpPr/>
      </xdr:nvGrpSpPr>
      <xdr:grpSpPr>
        <a:xfrm>
          <a:off x="24527497" y="15257319"/>
          <a:ext cx="5166000" cy="2909863"/>
          <a:chOff x="24892415" y="15079189"/>
          <a:chExt cx="5232799" cy="2857909"/>
        </a:xfrm>
      </xdr:grpSpPr>
      <xdr:graphicFrame macro="">
        <xdr:nvGraphicFramePr>
          <xdr:cNvPr id="71" name="グラフ 70">
            <a:extLst>
              <a:ext uri="{FF2B5EF4-FFF2-40B4-BE49-F238E27FC236}">
                <a16:creationId xmlns=""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 xmlns:a16="http://schemas.microsoft.com/office/drawing/2014/main" id="{00000000-0008-0000-0000-000049000000}"/>
            </a:ext>
          </a:extLst>
        </xdr:cNvPr>
        <xdr:cNvGrpSpPr/>
      </xdr:nvGrpSpPr>
      <xdr:grpSpPr>
        <a:xfrm>
          <a:off x="24527497" y="18339954"/>
          <a:ext cx="5166000" cy="2909864"/>
          <a:chOff x="24892415" y="18106159"/>
          <a:chExt cx="5232799" cy="2857909"/>
        </a:xfrm>
      </xdr:grpSpPr>
      <xdr:graphicFrame macro="">
        <xdr:nvGraphicFramePr>
          <xdr:cNvPr id="73" name="グラフ 72">
            <a:extLst>
              <a:ext uri="{FF2B5EF4-FFF2-40B4-BE49-F238E27FC236}">
                <a16:creationId xmlns=""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 xmlns:a16="http://schemas.microsoft.com/office/drawing/2014/main" id="{00000000-0008-0000-0000-00004B000000}"/>
            </a:ext>
          </a:extLst>
        </xdr:cNvPr>
        <xdr:cNvGrpSpPr/>
      </xdr:nvGrpSpPr>
      <xdr:grpSpPr>
        <a:xfrm>
          <a:off x="24527497" y="21405273"/>
          <a:ext cx="5166000" cy="2909865"/>
          <a:chOff x="24892415" y="21115812"/>
          <a:chExt cx="5232799" cy="2857910"/>
        </a:xfrm>
      </xdr:grpSpPr>
      <xdr:graphicFrame macro="">
        <xdr:nvGraphicFramePr>
          <xdr:cNvPr id="75" name="グラフ 74">
            <a:extLst>
              <a:ext uri="{FF2B5EF4-FFF2-40B4-BE49-F238E27FC236}">
                <a16:creationId xmlns=""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 xmlns:a16="http://schemas.microsoft.com/office/drawing/2014/main" id="{00000000-0008-0000-0000-00004D000000}"/>
            </a:ext>
          </a:extLst>
        </xdr:cNvPr>
        <xdr:cNvGrpSpPr/>
      </xdr:nvGrpSpPr>
      <xdr:grpSpPr>
        <a:xfrm>
          <a:off x="24527497" y="24435956"/>
          <a:ext cx="5166000" cy="2909863"/>
          <a:chOff x="24892415" y="24094540"/>
          <a:chExt cx="5232799" cy="2857909"/>
        </a:xfrm>
      </xdr:grpSpPr>
      <xdr:graphicFrame macro="">
        <xdr:nvGraphicFramePr>
          <xdr:cNvPr id="77" name="グラフ 76">
            <a:extLst>
              <a:ext uri="{FF2B5EF4-FFF2-40B4-BE49-F238E27FC236}">
                <a16:creationId xmlns=""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 xmlns:a16="http://schemas.microsoft.com/office/drawing/2014/main" id="{00000000-0008-0000-0000-00004F000000}"/>
                </a:ext>
              </a:extLst>
            </xdr:cNvPr>
            <xdr:cNvPicPr preferRelativeResize="0">
              <a:picLocks noChangeArrowheads="1"/>
              <a:extLst>
                <a:ext uri="{84589F7E-364E-4C9E-8A38-B11213B215E9}">
                  <a14:cameraTool cellRange="データ!$AX$10:$BC$12" spid="_x0000_s140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 xmlns:a16="http://schemas.microsoft.com/office/drawing/2014/main" id="{00000000-0008-0000-0000-000050000000}"/>
                </a:ext>
              </a:extLst>
            </xdr:cNvPr>
            <xdr:cNvPicPr preferRelativeResize="0">
              <a:picLocks noChangeArrowheads="1"/>
              <a:extLst>
                <a:ext uri="{84589F7E-364E-4C9E-8A38-B11213B215E9}">
                  <a14:cameraTool cellRange="データ!$BI$10:$BN$12" spid="_x0000_s141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 xmlns:a16="http://schemas.microsoft.com/office/drawing/2014/main" id="{00000000-0008-0000-0000-000051000000}"/>
                </a:ext>
              </a:extLst>
            </xdr:cNvPr>
            <xdr:cNvPicPr preferRelativeResize="0">
              <a:picLocks noChangeArrowheads="1"/>
              <a:extLst>
                <a:ext uri="{84589F7E-364E-4C9E-8A38-B11213B215E9}">
                  <a14:cameraTool cellRange="データ!$BT$10:$BY$12" spid="_x0000_s141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 xmlns:a16="http://schemas.microsoft.com/office/drawing/2014/main" id="{00000000-0008-0000-0000-000052000000}"/>
                </a:ext>
              </a:extLst>
            </xdr:cNvPr>
            <xdr:cNvPicPr preferRelativeResize="0">
              <a:picLocks noChangeArrowheads="1"/>
              <a:extLst>
                <a:ext uri="{84589F7E-364E-4C9E-8A38-B11213B215E9}">
                  <a14:cameraTool cellRange="データ!$CE$10:$CJ$12" spid="_x0000_s141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 xmlns:a16="http://schemas.microsoft.com/office/drawing/2014/main" id="{00000000-0008-0000-0000-000053000000}"/>
                </a:ext>
              </a:extLst>
            </xdr:cNvPr>
            <xdr:cNvPicPr preferRelativeResize="0">
              <a:picLocks noChangeArrowheads="1"/>
              <a:extLst>
                <a:ext uri="{84589F7E-364E-4C9E-8A38-B11213B215E9}">
                  <a14:cameraTool cellRange="データ!$CO$10:$CT$12" spid="_x0000_s141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 xmlns:a16="http://schemas.microsoft.com/office/drawing/2014/main" id="{00000000-0008-0000-0000-000054000000}"/>
                </a:ext>
              </a:extLst>
            </xdr:cNvPr>
            <xdr:cNvPicPr preferRelativeResize="0">
              <a:picLocks noChangeArrowheads="1"/>
              <a:extLst>
                <a:ext uri="{84589F7E-364E-4C9E-8A38-B11213B215E9}">
                  <a14:cameraTool cellRange="データ!$CZ$10:$DE$12" spid="_x0000_s141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 xmlns:a16="http://schemas.microsoft.com/office/drawing/2014/main" id="{00000000-0008-0000-0000-000055000000}"/>
                </a:ext>
              </a:extLst>
            </xdr:cNvPr>
            <xdr:cNvPicPr preferRelativeResize="0">
              <a:picLocks noChangeArrowheads="1"/>
              <a:extLst>
                <a:ext uri="{84589F7E-364E-4C9E-8A38-B11213B215E9}">
                  <a14:cameraTool cellRange="データ!DJ10:DO12" spid="_x0000_s141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 xmlns:a16="http://schemas.microsoft.com/office/drawing/2014/main" id="{00000000-0008-0000-0000-000056000000}"/>
                </a:ext>
              </a:extLst>
            </xdr:cNvPr>
            <xdr:cNvPicPr preferRelativeResize="0">
              <a:picLocks noChangeArrowheads="1"/>
              <a:extLst>
                <a:ext uri="{84589F7E-364E-4C9E-8A38-B11213B215E9}">
                  <a14:cameraTool cellRange="データ!DT10:DY12" spid="_x0000_s141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 xmlns:a16="http://schemas.microsoft.com/office/drawing/2014/main" id="{00000000-0008-0000-0000-000057000000}"/>
                </a:ext>
              </a:extLst>
            </xdr:cNvPr>
            <xdr:cNvPicPr preferRelativeResize="0">
              <a:picLocks noChangeArrowheads="1"/>
              <a:extLst>
                <a:ext uri="{84589F7E-364E-4C9E-8A38-B11213B215E9}">
                  <a14:cameraTool cellRange="データ!ED10:EI12" spid="_x0000_s141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 xmlns:a16="http://schemas.microsoft.com/office/drawing/2014/main" id="{00000000-0008-0000-0000-000058000000}"/>
                </a:ext>
              </a:extLst>
            </xdr:cNvPr>
            <xdr:cNvPicPr preferRelativeResize="0">
              <a:picLocks noChangeArrowheads="1"/>
              <a:extLst>
                <a:ext uri="{84589F7E-364E-4C9E-8A38-B11213B215E9}">
                  <a14:cameraTool cellRange="データ!EN10:ES12" spid="_x0000_s141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 xmlns:a16="http://schemas.microsoft.com/office/drawing/2014/main" id="{00000000-0008-0000-0000-000059000000}"/>
                </a:ext>
              </a:extLst>
            </xdr:cNvPr>
            <xdr:cNvPicPr preferRelativeResize="0">
              <a:picLocks noChangeArrowheads="1"/>
              <a:extLst>
                <a:ext uri="{84589F7E-364E-4C9E-8A38-B11213B215E9}">
                  <a14:cameraTool cellRange="データ!EY10:FD12" spid="_x0000_s141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 xmlns:a16="http://schemas.microsoft.com/office/drawing/2014/main" id="{00000000-0008-0000-0000-00005A000000}"/>
                </a:ext>
              </a:extLst>
            </xdr:cNvPr>
            <xdr:cNvPicPr preferRelativeResize="0">
              <a:picLocks noChangeArrowheads="1"/>
              <a:extLst>
                <a:ext uri="{84589F7E-364E-4C9E-8A38-B11213B215E9}">
                  <a14:cameraTool cellRange="データ!FI10:FN12" spid="_x0000_s1420"/>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 xmlns:a16="http://schemas.microsoft.com/office/drawing/2014/main" id="{00000000-0008-0000-0000-00005B000000}"/>
                </a:ext>
              </a:extLst>
            </xdr:cNvPr>
            <xdr:cNvPicPr preferRelativeResize="0">
              <a:picLocks noChangeArrowheads="1"/>
              <a:extLst>
                <a:ext uri="{84589F7E-364E-4C9E-8A38-B11213B215E9}">
                  <a14:cameraTool cellRange="データ!FS10:FX12" spid="_x0000_s1421"/>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 xmlns:a16="http://schemas.microsoft.com/office/drawing/2014/main" id="{00000000-0008-0000-0000-00005C000000}"/>
                </a:ext>
              </a:extLst>
            </xdr:cNvPr>
            <xdr:cNvPicPr preferRelativeResize="0">
              <a:picLocks noChangeArrowheads="1"/>
              <a:extLst>
                <a:ext uri="{84589F7E-364E-4C9E-8A38-B11213B215E9}">
                  <a14:cameraTool cellRange="データ!GC10:GH12" spid="_x0000_s1422"/>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 xmlns:a16="http://schemas.microsoft.com/office/drawing/2014/main" id="{00000000-0008-0000-0000-00005D000000}"/>
                </a:ext>
              </a:extLst>
            </xdr:cNvPr>
            <xdr:cNvPicPr preferRelativeResize="0">
              <a:picLocks noChangeArrowheads="1"/>
              <a:extLst>
                <a:ext uri="{84589F7E-364E-4C9E-8A38-B11213B215E9}">
                  <a14:cameraTool cellRange="データ!GM10:GR12" spid="_x0000_s1423"/>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 xmlns:a16="http://schemas.microsoft.com/office/drawing/2014/main" id="{00000000-0008-0000-0000-00005E000000}"/>
                </a:ext>
              </a:extLst>
            </xdr:cNvPr>
            <xdr:cNvPicPr preferRelativeResize="0">
              <a:picLocks noChangeArrowheads="1"/>
              <a:extLst>
                <a:ext uri="{84589F7E-364E-4C9E-8A38-B11213B215E9}">
                  <a14:cameraTool cellRange="データ!GX10:HC12" spid="_x0000_s1424"/>
                </a:ext>
              </a:extLst>
            </xdr:cNvPicPr>
          </xdr:nvPicPr>
          <xdr:blipFill>
            <a:blip xmlns:r="http://schemas.openxmlformats.org/officeDocument/2006/relationships" r:embed="rId42"/>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 xmlns:a16="http://schemas.microsoft.com/office/drawing/2014/main" id="{00000000-0008-0000-0000-00005F000000}"/>
                </a:ext>
              </a:extLst>
            </xdr:cNvPr>
            <xdr:cNvPicPr preferRelativeResize="0">
              <a:picLocks noChangeArrowheads="1"/>
              <a:extLst>
                <a:ext uri="{84589F7E-364E-4C9E-8A38-B11213B215E9}">
                  <a14:cameraTool cellRange="データ!HH10:HM12" spid="_x0000_s1425"/>
                </a:ext>
              </a:extLst>
            </xdr:cNvPicPr>
          </xdr:nvPicPr>
          <xdr:blipFill>
            <a:blip xmlns:r="http://schemas.openxmlformats.org/officeDocument/2006/relationships" r:embed="rId43"/>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 xmlns:a16="http://schemas.microsoft.com/office/drawing/2014/main" id="{00000000-0008-0000-0000-000060000000}"/>
                </a:ext>
              </a:extLst>
            </xdr:cNvPr>
            <xdr:cNvPicPr preferRelativeResize="0">
              <a:picLocks noChangeArrowheads="1"/>
              <a:extLst>
                <a:ext uri="{84589F7E-364E-4C9E-8A38-B11213B215E9}">
                  <a14:cameraTool cellRange="データ!HR10:HW12" spid="_x0000_s1426"/>
                </a:ext>
              </a:extLst>
            </xdr:cNvPicPr>
          </xdr:nvPicPr>
          <xdr:blipFill>
            <a:blip xmlns:r="http://schemas.openxmlformats.org/officeDocument/2006/relationships" r:embed="rId44"/>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 xmlns:a16="http://schemas.microsoft.com/office/drawing/2014/main" id="{00000000-0008-0000-0000-000061000000}"/>
                </a:ext>
              </a:extLst>
            </xdr:cNvPr>
            <xdr:cNvPicPr preferRelativeResize="0">
              <a:picLocks noChangeArrowheads="1"/>
              <a:extLst>
                <a:ext uri="{84589F7E-364E-4C9E-8A38-B11213B215E9}">
                  <a14:cameraTool cellRange="データ!IB10:IG12" spid="_x0000_s1427"/>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 xmlns:a16="http://schemas.microsoft.com/office/drawing/2014/main" id="{00000000-0008-0000-0000-000062000000}"/>
                </a:ext>
              </a:extLst>
            </xdr:cNvPr>
            <xdr:cNvPicPr preferRelativeResize="0">
              <a:picLocks noChangeArrowheads="1"/>
              <a:extLst>
                <a:ext uri="{84589F7E-364E-4C9E-8A38-B11213B215E9}">
                  <a14:cameraTool cellRange="データ!IL10:IQ12" spid="_x0000_s1428"/>
                </a:ext>
              </a:extLst>
            </xdr:cNvPicPr>
          </xdr:nvPicPr>
          <xdr:blipFill>
            <a:blip xmlns:r="http://schemas.openxmlformats.org/officeDocument/2006/relationships" r:embed="rId45"/>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 xmlns:a16="http://schemas.microsoft.com/office/drawing/2014/main" id="{00000000-0008-0000-0000-000063000000}"/>
                </a:ext>
              </a:extLst>
            </xdr:cNvPr>
            <xdr:cNvPicPr preferRelativeResize="0">
              <a:picLocks noChangeArrowheads="1"/>
              <a:extLst>
                <a:ext uri="{84589F7E-364E-4C9E-8A38-B11213B215E9}">
                  <a14:cameraTool cellRange="データ!IW10:JB12" spid="_x0000_s1429"/>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 xmlns:a16="http://schemas.microsoft.com/office/drawing/2014/main" id="{00000000-0008-0000-0000-000064000000}"/>
                </a:ext>
              </a:extLst>
            </xdr:cNvPr>
            <xdr:cNvPicPr preferRelativeResize="0">
              <a:picLocks noChangeArrowheads="1"/>
              <a:extLst>
                <a:ext uri="{84589F7E-364E-4C9E-8A38-B11213B215E9}">
                  <a14:cameraTool cellRange="データ!JG10:JL12" spid="_x0000_s1430"/>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 xmlns:a16="http://schemas.microsoft.com/office/drawing/2014/main" id="{00000000-0008-0000-0000-000065000000}"/>
                </a:ext>
              </a:extLst>
            </xdr:cNvPr>
            <xdr:cNvPicPr preferRelativeResize="0">
              <a:picLocks noChangeArrowheads="1"/>
              <a:extLst>
                <a:ext uri="{84589F7E-364E-4C9E-8A38-B11213B215E9}">
                  <a14:cameraTool cellRange="データ!JQ10:JV12" spid="_x0000_s1431"/>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 xmlns:a16="http://schemas.microsoft.com/office/drawing/2014/main" id="{00000000-0008-0000-0000-000066000000}"/>
                </a:ext>
              </a:extLst>
            </xdr:cNvPr>
            <xdr:cNvPicPr preferRelativeResize="0">
              <a:picLocks noChangeArrowheads="1"/>
              <a:extLst>
                <a:ext uri="{84589F7E-364E-4C9E-8A38-B11213B215E9}">
                  <a14:cameraTool cellRange="データ!KA10:KF12" spid="_x0000_s1432"/>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 xmlns:a16="http://schemas.microsoft.com/office/drawing/2014/main" id="{00000000-0008-0000-0000-000067000000}"/>
                </a:ext>
              </a:extLst>
            </xdr:cNvPr>
            <xdr:cNvPicPr preferRelativeResize="0">
              <a:picLocks noChangeArrowheads="1"/>
              <a:extLst>
                <a:ext uri="{84589F7E-364E-4C9E-8A38-B11213B215E9}">
                  <a14:cameraTool cellRange="データ!KK10:KP12" spid="_x0000_s1433"/>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 xmlns:a16="http://schemas.microsoft.com/office/drawing/2014/main" id="{00000000-0008-0000-0000-000068000000}"/>
                </a:ext>
              </a:extLst>
            </xdr:cNvPr>
            <xdr:cNvPicPr preferRelativeResize="0">
              <a:picLocks noChangeArrowheads="1"/>
              <a:extLst>
                <a:ext uri="{84589F7E-364E-4C9E-8A38-B11213B215E9}">
                  <a14:cameraTool cellRange="データ!KV10:LA12" spid="_x0000_s1434"/>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 xmlns:a16="http://schemas.microsoft.com/office/drawing/2014/main" id="{00000000-0008-0000-0000-000069000000}"/>
                </a:ext>
              </a:extLst>
            </xdr:cNvPr>
            <xdr:cNvPicPr preferRelativeResize="0">
              <a:picLocks noChangeArrowheads="1"/>
              <a:extLst>
                <a:ext uri="{84589F7E-364E-4C9E-8A38-B11213B215E9}">
                  <a14:cameraTool cellRange="データ!LF10:LK12" spid="_x0000_s1435"/>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 xmlns:a16="http://schemas.microsoft.com/office/drawing/2014/main" id="{00000000-0008-0000-0000-00006A000000}"/>
                </a:ext>
              </a:extLst>
            </xdr:cNvPr>
            <xdr:cNvPicPr preferRelativeResize="0">
              <a:picLocks noChangeArrowheads="1"/>
              <a:extLst>
                <a:ext uri="{84589F7E-364E-4C9E-8A38-B11213B215E9}">
                  <a14:cameraTool cellRange="データ!LP10:LU12" spid="_x0000_s1436"/>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 xmlns:a16="http://schemas.microsoft.com/office/drawing/2014/main" id="{00000000-0008-0000-0000-00006B000000}"/>
                </a:ext>
              </a:extLst>
            </xdr:cNvPr>
            <xdr:cNvPicPr preferRelativeResize="0">
              <a:picLocks noChangeArrowheads="1"/>
              <a:extLst>
                <a:ext uri="{84589F7E-364E-4C9E-8A38-B11213B215E9}">
                  <a14:cameraTool cellRange="データ!LZ10:ME12" spid="_x0000_s1437"/>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 xmlns:a16="http://schemas.microsoft.com/office/drawing/2014/main" id="{00000000-0008-0000-0000-00006C000000}"/>
                </a:ext>
              </a:extLst>
            </xdr:cNvPr>
            <xdr:cNvPicPr preferRelativeResize="0">
              <a:picLocks noChangeArrowheads="1"/>
              <a:extLst>
                <a:ext uri="{84589F7E-364E-4C9E-8A38-B11213B215E9}">
                  <a14:cameraTool cellRange="データ!MJ10:MO12" spid="_x0000_s1438"/>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 xmlns:a16="http://schemas.microsoft.com/office/drawing/2014/main" id="{00000000-0008-0000-0000-00006D000000}"/>
                </a:ext>
              </a:extLst>
            </xdr:cNvPr>
            <xdr:cNvPicPr>
              <a:picLocks noChangeAspect="1" noChangeArrowheads="1"/>
              <a:extLst>
                <a:ext uri="{84589F7E-364E-4C9E-8A38-B11213B215E9}">
                  <a14:cameraTool cellRange="データ!$E$22:$I$35" spid="_x0000_s1439"/>
                </a:ext>
              </a:extLst>
            </xdr:cNvPicPr>
          </xdr:nvPicPr>
          <xdr:blipFill>
            <a:blip xmlns:r="http://schemas.openxmlformats.org/officeDocument/2006/relationships" r:embed="rId46"/>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 xmlns:a16="http://schemas.microsoft.com/office/drawing/2014/main" id="{00000000-0008-0000-0000-00006E000000}"/>
                </a:ext>
              </a:extLst>
            </xdr:cNvPr>
            <xdr:cNvPicPr>
              <a:picLocks noChangeAspect="1" noChangeArrowheads="1"/>
              <a:extLst>
                <a:ext uri="{84589F7E-364E-4C9E-8A38-B11213B215E9}">
                  <a14:cameraTool cellRange="データ!$E$22:$I$35" spid="_x0000_s1440"/>
                </a:ext>
              </a:extLst>
            </xdr:cNvPicPr>
          </xdr:nvPicPr>
          <xdr:blipFill>
            <a:blip xmlns:r="http://schemas.openxmlformats.org/officeDocument/2006/relationships" r:embed="rId46"/>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 xmlns:a16="http://schemas.microsoft.com/office/drawing/2014/main" id="{00000000-0008-0000-0000-00006F000000}"/>
                </a:ext>
              </a:extLst>
            </xdr:cNvPr>
            <xdr:cNvPicPr>
              <a:picLocks noChangeAspect="1" noChangeArrowheads="1"/>
              <a:extLst>
                <a:ext uri="{84589F7E-364E-4C9E-8A38-B11213B215E9}">
                  <a14:cameraTool cellRange="データ!$E$22:$I$35" spid="_x0000_s1441"/>
                </a:ext>
              </a:extLst>
            </xdr:cNvPicPr>
          </xdr:nvPicPr>
          <xdr:blipFill>
            <a:blip xmlns:r="http://schemas.openxmlformats.org/officeDocument/2006/relationships" r:embed="rId46"/>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 xmlns:a16="http://schemas.microsoft.com/office/drawing/2014/main" id="{00000000-0008-0000-0000-000070000000}"/>
                </a:ext>
              </a:extLst>
            </xdr:cNvPr>
            <xdr:cNvPicPr>
              <a:picLocks noChangeAspect="1" noChangeArrowheads="1"/>
              <a:extLst>
                <a:ext uri="{84589F7E-364E-4C9E-8A38-B11213B215E9}">
                  <a14:cameraTool cellRange="データ!$E$22:$I$35" spid="_x0000_s1442"/>
                </a:ext>
              </a:extLst>
            </xdr:cNvPicPr>
          </xdr:nvPicPr>
          <xdr:blipFill>
            <a:blip xmlns:r="http://schemas.openxmlformats.org/officeDocument/2006/relationships" r:embed="rId46"/>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 xmlns:a16="http://schemas.microsoft.com/office/drawing/2014/main" id="{00000000-0008-0000-0000-000071000000}"/>
                </a:ext>
              </a:extLst>
            </xdr:cNvPr>
            <xdr:cNvPicPr>
              <a:picLocks noChangeAspect="1" noChangeArrowheads="1"/>
              <a:extLst>
                <a:ext uri="{84589F7E-364E-4C9E-8A38-B11213B215E9}">
                  <a14:cameraTool cellRange="データ!$E$22:$I$35" spid="_x0000_s1443"/>
                </a:ext>
              </a:extLst>
            </xdr:cNvPicPr>
          </xdr:nvPicPr>
          <xdr:blipFill>
            <a:blip xmlns:r="http://schemas.openxmlformats.org/officeDocument/2006/relationships" r:embed="rId46"/>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 xmlns:a16="http://schemas.microsoft.com/office/drawing/2014/main" id="{00000000-0008-0000-0000-000075000000}"/>
                </a:ext>
              </a:extLst>
            </xdr:cNvPr>
            <xdr:cNvPicPr>
              <a:picLocks noChangeAspect="1" noChangeArrowheads="1"/>
              <a:extLst>
                <a:ext uri="{84589F7E-364E-4C9E-8A38-B11213B215E9}">
                  <a14:cameraTool cellRange="データ!$E$22:$I$35" spid="_x0000_s1444"/>
                </a:ext>
              </a:extLst>
            </xdr:cNvPicPr>
          </xdr:nvPicPr>
          <xdr:blipFill>
            <a:blip xmlns:r="http://schemas.openxmlformats.org/officeDocument/2006/relationships" r:embed="rId46"/>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 xmlns:a16="http://schemas.microsoft.com/office/drawing/2014/main" id="{00000000-0008-0000-0000-000077000000}"/>
                </a:ext>
              </a:extLst>
            </xdr:cNvPr>
            <xdr:cNvPicPr>
              <a:picLocks noChangeAspect="1" noChangeArrowheads="1"/>
              <a:extLst>
                <a:ext uri="{84589F7E-364E-4C9E-8A38-B11213B215E9}">
                  <a14:cameraTool cellRange="データ!$E$22:$I$35" spid="_x0000_s1445"/>
                </a:ext>
              </a:extLst>
            </xdr:cNvPicPr>
          </xdr:nvPicPr>
          <xdr:blipFill>
            <a:blip xmlns:r="http://schemas.openxmlformats.org/officeDocument/2006/relationships" r:embed="rId46"/>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 xmlns:a16="http://schemas.microsoft.com/office/drawing/2014/main" id="{00000000-0008-0000-0000-000078000000}"/>
                </a:ext>
              </a:extLst>
            </xdr:cNvPr>
            <xdr:cNvPicPr>
              <a:picLocks noChangeAspect="1" noChangeArrowheads="1"/>
              <a:extLst>
                <a:ext uri="{84589F7E-364E-4C9E-8A38-B11213B215E9}">
                  <a14:cameraTool cellRange="データ!$E$22:$I$35" spid="_x0000_s1446"/>
                </a:ext>
              </a:extLst>
            </xdr:cNvPicPr>
          </xdr:nvPicPr>
          <xdr:blipFill>
            <a:blip xmlns:r="http://schemas.openxmlformats.org/officeDocument/2006/relationships" r:embed="rId46"/>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 xmlns:a16="http://schemas.microsoft.com/office/drawing/2014/main" id="{00000000-0008-0000-0000-000079000000}"/>
                </a:ext>
              </a:extLst>
            </xdr:cNvPr>
            <xdr:cNvPicPr>
              <a:picLocks noChangeAspect="1" noChangeArrowheads="1"/>
              <a:extLst>
                <a:ext uri="{84589F7E-364E-4C9E-8A38-B11213B215E9}">
                  <a14:cameraTool cellRange="データ!$E$22:$I$35" spid="_x0000_s1447"/>
                </a:ext>
              </a:extLst>
            </xdr:cNvPicPr>
          </xdr:nvPicPr>
          <xdr:blipFill>
            <a:blip xmlns:r="http://schemas.openxmlformats.org/officeDocument/2006/relationships" r:embed="rId46"/>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 xmlns:a16="http://schemas.microsoft.com/office/drawing/2014/main" id="{00000000-0008-0000-0000-00007A000000}"/>
                </a:ext>
              </a:extLst>
            </xdr:cNvPr>
            <xdr:cNvPicPr>
              <a:picLocks noChangeAspect="1" noChangeArrowheads="1"/>
              <a:extLst>
                <a:ext uri="{84589F7E-364E-4C9E-8A38-B11213B215E9}">
                  <a14:cameraTool cellRange="データ!$E$22:$I$35" spid="_x0000_s1448"/>
                </a:ext>
              </a:extLst>
            </xdr:cNvPicPr>
          </xdr:nvPicPr>
          <xdr:blipFill>
            <a:blip xmlns:r="http://schemas.openxmlformats.org/officeDocument/2006/relationships" r:embed="rId46"/>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 xmlns:a16="http://schemas.microsoft.com/office/drawing/2014/main" id="{00000000-0008-0000-0000-00007B000000}"/>
                </a:ext>
              </a:extLst>
            </xdr:cNvPr>
            <xdr:cNvPicPr>
              <a:picLocks noChangeAspect="1" noChangeArrowheads="1"/>
              <a:extLst>
                <a:ext uri="{84589F7E-364E-4C9E-8A38-B11213B215E9}">
                  <a14:cameraTool cellRange="データ!$E$22:$I$35" spid="_x0000_s1449"/>
                </a:ext>
              </a:extLst>
            </xdr:cNvPicPr>
          </xdr:nvPicPr>
          <xdr:blipFill>
            <a:blip xmlns:r="http://schemas.openxmlformats.org/officeDocument/2006/relationships" r:embed="rId46"/>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 xmlns:a16="http://schemas.microsoft.com/office/drawing/2014/main" id="{00000000-0008-0000-0000-00007C000000}"/>
                </a:ext>
              </a:extLst>
            </xdr:cNvPr>
            <xdr:cNvPicPr>
              <a:picLocks noChangeAspect="1" noChangeArrowheads="1"/>
              <a:extLst>
                <a:ext uri="{84589F7E-364E-4C9E-8A38-B11213B215E9}">
                  <a14:cameraTool cellRange="データ!$E$22:$I$35" spid="_x0000_s1450"/>
                </a:ext>
              </a:extLst>
            </xdr:cNvPicPr>
          </xdr:nvPicPr>
          <xdr:blipFill>
            <a:blip xmlns:r="http://schemas.openxmlformats.org/officeDocument/2006/relationships" r:embed="rId46"/>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 xmlns:a16="http://schemas.microsoft.com/office/drawing/2014/main" id="{00000000-0008-0000-0000-00007D000000}"/>
                </a:ext>
              </a:extLst>
            </xdr:cNvPr>
            <xdr:cNvPicPr>
              <a:picLocks noChangeAspect="1" noChangeArrowheads="1"/>
              <a:extLst>
                <a:ext uri="{84589F7E-364E-4C9E-8A38-B11213B215E9}">
                  <a14:cameraTool cellRange="データ!$E$22:$I$35" spid="_x0000_s1451"/>
                </a:ext>
              </a:extLst>
            </xdr:cNvPicPr>
          </xdr:nvPicPr>
          <xdr:blipFill>
            <a:blip xmlns:r="http://schemas.openxmlformats.org/officeDocument/2006/relationships" r:embed="rId46"/>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 xmlns:a16="http://schemas.microsoft.com/office/drawing/2014/main" id="{00000000-0008-0000-0000-00007E000000}"/>
                </a:ext>
              </a:extLst>
            </xdr:cNvPr>
            <xdr:cNvPicPr>
              <a:picLocks noChangeAspect="1" noChangeArrowheads="1"/>
              <a:extLst>
                <a:ext uri="{84589F7E-364E-4C9E-8A38-B11213B215E9}">
                  <a14:cameraTool cellRange="データ!$E$22:$I$35" spid="_x0000_s1452"/>
                </a:ext>
              </a:extLst>
            </xdr:cNvPicPr>
          </xdr:nvPicPr>
          <xdr:blipFill>
            <a:blip xmlns:r="http://schemas.openxmlformats.org/officeDocument/2006/relationships" r:embed="rId46"/>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 xmlns:a16="http://schemas.microsoft.com/office/drawing/2014/main" id="{00000000-0008-0000-0000-00007F000000}"/>
                </a:ext>
              </a:extLst>
            </xdr:cNvPr>
            <xdr:cNvPicPr>
              <a:picLocks noChangeAspect="1" noChangeArrowheads="1"/>
              <a:extLst>
                <a:ext uri="{84589F7E-364E-4C9E-8A38-B11213B215E9}">
                  <a14:cameraTool cellRange="データ!$E$22:$I$35" spid="_x0000_s1453"/>
                </a:ext>
              </a:extLst>
            </xdr:cNvPicPr>
          </xdr:nvPicPr>
          <xdr:blipFill>
            <a:blip xmlns:r="http://schemas.openxmlformats.org/officeDocument/2006/relationships" r:embed="rId46"/>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 xmlns:a16="http://schemas.microsoft.com/office/drawing/2014/main" id="{00000000-0008-0000-0000-000080000000}"/>
                </a:ext>
              </a:extLst>
            </xdr:cNvPr>
            <xdr:cNvPicPr>
              <a:picLocks noChangeAspect="1" noChangeArrowheads="1"/>
              <a:extLst>
                <a:ext uri="{84589F7E-364E-4C9E-8A38-B11213B215E9}">
                  <a14:cameraTool cellRange="データ!$E$22:$I$35" spid="_x0000_s1454"/>
                </a:ext>
              </a:extLst>
            </xdr:cNvPicPr>
          </xdr:nvPicPr>
          <xdr:blipFill>
            <a:blip xmlns:r="http://schemas.openxmlformats.org/officeDocument/2006/relationships" r:embed="rId46"/>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 xmlns:a16="http://schemas.microsoft.com/office/drawing/2014/main" id="{00000000-0008-0000-0000-000085000000}"/>
                </a:ext>
              </a:extLst>
            </xdr:cNvPr>
            <xdr:cNvPicPr>
              <a:picLocks noChangeAspect="1" noChangeArrowheads="1"/>
              <a:extLst>
                <a:ext uri="{84589F7E-364E-4C9E-8A38-B11213B215E9}">
                  <a14:cameraTool cellRange="データ!$L$37:$P$50" spid="_x0000_s1455"/>
                </a:ext>
              </a:extLst>
            </xdr:cNvPicPr>
          </xdr:nvPicPr>
          <xdr:blipFill>
            <a:blip xmlns:r="http://schemas.openxmlformats.org/officeDocument/2006/relationships" r:embed="rId47"/>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 xmlns:a16="http://schemas.microsoft.com/office/drawing/2014/main" id="{00000000-0008-0000-0000-000086000000}"/>
                </a:ext>
              </a:extLst>
            </xdr:cNvPr>
            <xdr:cNvPicPr>
              <a:picLocks noChangeAspect="1" noChangeArrowheads="1"/>
              <a:extLst>
                <a:ext uri="{84589F7E-364E-4C9E-8A38-B11213B215E9}">
                  <a14:cameraTool cellRange="データ!$L$37:$P$50" spid="_x0000_s1456"/>
                </a:ext>
              </a:extLst>
            </xdr:cNvPicPr>
          </xdr:nvPicPr>
          <xdr:blipFill>
            <a:blip xmlns:r="http://schemas.openxmlformats.org/officeDocument/2006/relationships" r:embed="rId47"/>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55" zoomScaleNormal="55"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長野県　松塩地区広域施設組合</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2" t="str">
        <f>データ!I6</f>
        <v>法非適用</v>
      </c>
      <c r="C3" s="123"/>
      <c r="D3" s="123"/>
      <c r="E3" s="123"/>
      <c r="F3" s="123" t="str">
        <f>データ!J6</f>
        <v>電気事業</v>
      </c>
      <c r="G3" s="123"/>
      <c r="H3" s="123"/>
      <c r="I3" s="123"/>
      <c r="J3" s="123" t="str">
        <f>データ!K6</f>
        <v>非設置</v>
      </c>
      <c r="K3" s="123"/>
      <c r="L3" s="123"/>
      <c r="M3" s="123"/>
      <c r="N3" s="124" t="str">
        <f>データ!L6</f>
        <v>該当数値なし</v>
      </c>
      <c r="O3" s="124"/>
      <c r="P3" s="124"/>
      <c r="Q3" s="125"/>
      <c r="R3" s="1"/>
      <c r="S3" s="126" t="s">
        <v>8</v>
      </c>
      <c r="T3" s="127"/>
      <c r="U3" s="127"/>
      <c r="V3" s="127"/>
      <c r="W3" s="127"/>
      <c r="X3" s="127"/>
      <c r="Y3" s="127"/>
      <c r="Z3" s="127"/>
      <c r="AA3" s="127"/>
      <c r="AB3" s="127"/>
      <c r="AC3" s="127"/>
      <c r="AD3" s="127"/>
      <c r="AE3" s="127"/>
      <c r="AF3" s="127"/>
      <c r="AG3" s="127"/>
      <c r="AH3" s="128"/>
      <c r="AI3" s="1"/>
      <c r="AJ3" s="1"/>
      <c r="AK3" s="118" t="s">
        <v>272</v>
      </c>
      <c r="AL3" s="196"/>
      <c r="AM3" s="196"/>
      <c r="AN3" s="196"/>
      <c r="AO3" s="196"/>
      <c r="AP3" s="196"/>
      <c r="AQ3" s="197"/>
    </row>
    <row r="4" spans="1:43" ht="23.1" customHeight="1">
      <c r="A4" s="1"/>
      <c r="B4" s="119" t="s">
        <v>9</v>
      </c>
      <c r="C4" s="120"/>
      <c r="D4" s="120"/>
      <c r="E4" s="120"/>
      <c r="F4" s="120" t="s">
        <v>10</v>
      </c>
      <c r="G4" s="120"/>
      <c r="H4" s="120"/>
      <c r="I4" s="120"/>
      <c r="J4" s="120" t="s">
        <v>11</v>
      </c>
      <c r="K4" s="120"/>
      <c r="L4" s="120"/>
      <c r="M4" s="120"/>
      <c r="N4" s="120" t="s">
        <v>12</v>
      </c>
      <c r="O4" s="120"/>
      <c r="P4" s="120"/>
      <c r="Q4" s="121"/>
      <c r="R4" s="1"/>
      <c r="S4" s="129"/>
      <c r="T4" s="130"/>
      <c r="U4" s="130"/>
      <c r="V4" s="130"/>
      <c r="W4" s="130"/>
      <c r="X4" s="130"/>
      <c r="Y4" s="130"/>
      <c r="Z4" s="130"/>
      <c r="AA4" s="130"/>
      <c r="AB4" s="130"/>
      <c r="AC4" s="130"/>
      <c r="AD4" s="130"/>
      <c r="AE4" s="130"/>
      <c r="AF4" s="130"/>
      <c r="AG4" s="130"/>
      <c r="AH4" s="131"/>
      <c r="AI4" s="1"/>
      <c r="AJ4" s="1"/>
      <c r="AK4" s="118"/>
      <c r="AL4" s="196"/>
      <c r="AM4" s="196"/>
      <c r="AN4" s="196"/>
      <c r="AO4" s="196"/>
      <c r="AP4" s="196"/>
      <c r="AQ4" s="197"/>
    </row>
    <row r="5" spans="1:43" ht="23.1" customHeight="1">
      <c r="A5" s="1"/>
      <c r="B5" s="135" t="str">
        <f>データ!M6</f>
        <v>-</v>
      </c>
      <c r="C5" s="136"/>
      <c r="D5" s="136"/>
      <c r="E5" s="136"/>
      <c r="F5" s="137">
        <f>データ!N6</f>
        <v>1</v>
      </c>
      <c r="G5" s="137"/>
      <c r="H5" s="137"/>
      <c r="I5" s="137"/>
      <c r="J5" s="137" t="str">
        <f>データ!O6</f>
        <v>-</v>
      </c>
      <c r="K5" s="137"/>
      <c r="L5" s="137"/>
      <c r="M5" s="137"/>
      <c r="N5" s="137" t="str">
        <f>データ!P6</f>
        <v>-</v>
      </c>
      <c r="O5" s="137"/>
      <c r="P5" s="137"/>
      <c r="Q5" s="138"/>
      <c r="R5" s="1"/>
      <c r="S5" s="129"/>
      <c r="T5" s="130"/>
      <c r="U5" s="130"/>
      <c r="V5" s="130"/>
      <c r="W5" s="130"/>
      <c r="X5" s="130"/>
      <c r="Y5" s="130"/>
      <c r="Z5" s="130"/>
      <c r="AA5" s="130"/>
      <c r="AB5" s="130"/>
      <c r="AC5" s="130"/>
      <c r="AD5" s="130"/>
      <c r="AE5" s="130"/>
      <c r="AF5" s="130"/>
      <c r="AG5" s="130"/>
      <c r="AH5" s="131"/>
      <c r="AI5" s="1"/>
      <c r="AJ5" s="1"/>
      <c r="AK5" s="118"/>
      <c r="AL5" s="196"/>
      <c r="AM5" s="196"/>
      <c r="AN5" s="196"/>
      <c r="AO5" s="196"/>
      <c r="AP5" s="196"/>
      <c r="AQ5" s="197"/>
    </row>
    <row r="6" spans="1:43" ht="23.1" customHeight="1">
      <c r="A6" s="1"/>
      <c r="B6" s="119" t="s">
        <v>13</v>
      </c>
      <c r="C6" s="120"/>
      <c r="D6" s="120"/>
      <c r="E6" s="120"/>
      <c r="F6" s="120" t="s">
        <v>14</v>
      </c>
      <c r="G6" s="120"/>
      <c r="H6" s="120"/>
      <c r="I6" s="120"/>
      <c r="J6" s="120" t="s">
        <v>15</v>
      </c>
      <c r="K6" s="120"/>
      <c r="L6" s="120"/>
      <c r="M6" s="120"/>
      <c r="N6" s="120" t="s">
        <v>16</v>
      </c>
      <c r="O6" s="120"/>
      <c r="P6" s="120"/>
      <c r="Q6" s="121"/>
      <c r="R6" s="1"/>
      <c r="S6" s="129"/>
      <c r="T6" s="130"/>
      <c r="U6" s="130"/>
      <c r="V6" s="130"/>
      <c r="W6" s="130"/>
      <c r="X6" s="130"/>
      <c r="Y6" s="130"/>
      <c r="Z6" s="130"/>
      <c r="AA6" s="130"/>
      <c r="AB6" s="130"/>
      <c r="AC6" s="130"/>
      <c r="AD6" s="130"/>
      <c r="AE6" s="130"/>
      <c r="AF6" s="130"/>
      <c r="AG6" s="130"/>
      <c r="AH6" s="131"/>
      <c r="AI6" s="1"/>
      <c r="AJ6" s="1"/>
      <c r="AK6" s="118"/>
      <c r="AL6" s="196"/>
      <c r="AM6" s="196"/>
      <c r="AN6" s="196"/>
      <c r="AO6" s="196"/>
      <c r="AP6" s="196"/>
      <c r="AQ6" s="197"/>
    </row>
    <row r="7" spans="1:43" ht="22.5" customHeight="1">
      <c r="A7" s="1"/>
      <c r="B7" s="139" t="str">
        <f>データ!Q6</f>
        <v>-</v>
      </c>
      <c r="C7" s="137"/>
      <c r="D7" s="137"/>
      <c r="E7" s="137"/>
      <c r="F7" s="140" t="s">
        <v>128</v>
      </c>
      <c r="G7" s="141"/>
      <c r="H7" s="141"/>
      <c r="I7" s="141"/>
      <c r="J7" s="142" t="s">
        <v>127</v>
      </c>
      <c r="K7" s="142"/>
      <c r="L7" s="142"/>
      <c r="M7" s="142"/>
      <c r="N7" s="143" t="str">
        <f>データ!T6</f>
        <v>無</v>
      </c>
      <c r="O7" s="143"/>
      <c r="P7" s="143"/>
      <c r="Q7" s="144"/>
      <c r="R7" s="1"/>
      <c r="S7" s="129"/>
      <c r="T7" s="130"/>
      <c r="U7" s="130"/>
      <c r="V7" s="130"/>
      <c r="W7" s="130"/>
      <c r="X7" s="130"/>
      <c r="Y7" s="130"/>
      <c r="Z7" s="130"/>
      <c r="AA7" s="130"/>
      <c r="AB7" s="130"/>
      <c r="AC7" s="130"/>
      <c r="AD7" s="130"/>
      <c r="AE7" s="130"/>
      <c r="AF7" s="130"/>
      <c r="AG7" s="130"/>
      <c r="AH7" s="131"/>
      <c r="AI7" s="1"/>
      <c r="AJ7" s="1"/>
      <c r="AK7" s="118"/>
      <c r="AL7" s="196"/>
      <c r="AM7" s="196"/>
      <c r="AN7" s="196"/>
      <c r="AO7" s="196"/>
      <c r="AP7" s="196"/>
      <c r="AQ7" s="197"/>
    </row>
    <row r="8" spans="1:43" ht="23.1" customHeight="1">
      <c r="A8" s="1"/>
      <c r="B8" s="119" t="s">
        <v>17</v>
      </c>
      <c r="C8" s="120"/>
      <c r="D8" s="120"/>
      <c r="E8" s="120"/>
      <c r="F8" s="120" t="s">
        <v>18</v>
      </c>
      <c r="G8" s="120"/>
      <c r="H8" s="120"/>
      <c r="I8" s="120"/>
      <c r="J8" s="120"/>
      <c r="K8" s="120"/>
      <c r="L8" s="120"/>
      <c r="M8" s="120"/>
      <c r="N8" s="120"/>
      <c r="O8" s="120"/>
      <c r="P8" s="120"/>
      <c r="Q8" s="121"/>
      <c r="R8" s="1"/>
      <c r="S8" s="129"/>
      <c r="T8" s="130"/>
      <c r="U8" s="130"/>
      <c r="V8" s="130"/>
      <c r="W8" s="130"/>
      <c r="X8" s="130"/>
      <c r="Y8" s="130"/>
      <c r="Z8" s="130"/>
      <c r="AA8" s="130"/>
      <c r="AB8" s="130"/>
      <c r="AC8" s="130"/>
      <c r="AD8" s="130"/>
      <c r="AE8" s="130"/>
      <c r="AF8" s="130"/>
      <c r="AG8" s="130"/>
      <c r="AH8" s="131"/>
      <c r="AI8" s="1"/>
      <c r="AJ8" s="1"/>
      <c r="AK8" s="118"/>
      <c r="AL8" s="196"/>
      <c r="AM8" s="196"/>
      <c r="AN8" s="196"/>
      <c r="AO8" s="196"/>
      <c r="AP8" s="196"/>
      <c r="AQ8" s="197"/>
    </row>
    <row r="9" spans="1:43" ht="23.1" customHeight="1" thickBot="1">
      <c r="A9" s="1"/>
      <c r="B9" s="147" t="s">
        <v>130</v>
      </c>
      <c r="C9" s="148"/>
      <c r="D9" s="148"/>
      <c r="E9" s="148"/>
      <c r="F9" s="149" t="str">
        <f>データ!V6</f>
        <v>-</v>
      </c>
      <c r="G9" s="149"/>
      <c r="H9" s="149"/>
      <c r="I9" s="149"/>
      <c r="J9" s="150"/>
      <c r="K9" s="150"/>
      <c r="L9" s="150"/>
      <c r="M9" s="150"/>
      <c r="N9" s="151"/>
      <c r="O9" s="151"/>
      <c r="P9" s="151"/>
      <c r="Q9" s="152"/>
      <c r="R9" s="1"/>
      <c r="S9" s="129"/>
      <c r="T9" s="130"/>
      <c r="U9" s="130"/>
      <c r="V9" s="130"/>
      <c r="W9" s="130"/>
      <c r="X9" s="130"/>
      <c r="Y9" s="130"/>
      <c r="Z9" s="130"/>
      <c r="AA9" s="130"/>
      <c r="AB9" s="130"/>
      <c r="AC9" s="130"/>
      <c r="AD9" s="130"/>
      <c r="AE9" s="130"/>
      <c r="AF9" s="130"/>
      <c r="AG9" s="130"/>
      <c r="AH9" s="131"/>
      <c r="AI9" s="1"/>
      <c r="AJ9" s="1"/>
      <c r="AK9" s="118"/>
      <c r="AL9" s="196"/>
      <c r="AM9" s="196"/>
      <c r="AN9" s="196"/>
      <c r="AO9" s="196"/>
      <c r="AP9" s="196"/>
      <c r="AQ9" s="197"/>
    </row>
    <row r="10" spans="1:43" ht="27" customHeight="1" thickBot="1">
      <c r="A10" s="1"/>
      <c r="B10" s="6" t="s">
        <v>19</v>
      </c>
      <c r="C10" s="7"/>
      <c r="D10" s="7"/>
      <c r="E10" s="7"/>
      <c r="F10" s="7"/>
      <c r="G10" s="7"/>
      <c r="H10" s="7"/>
      <c r="I10" s="7"/>
      <c r="J10" s="7"/>
      <c r="K10" s="7"/>
      <c r="L10" s="7"/>
      <c r="M10" s="7"/>
      <c r="N10" s="7"/>
      <c r="O10" s="7"/>
      <c r="P10" s="7"/>
      <c r="Q10" s="7"/>
      <c r="R10" s="1"/>
      <c r="S10" s="129"/>
      <c r="T10" s="130"/>
      <c r="U10" s="130"/>
      <c r="V10" s="130"/>
      <c r="W10" s="130"/>
      <c r="X10" s="130"/>
      <c r="Y10" s="130"/>
      <c r="Z10" s="130"/>
      <c r="AA10" s="130"/>
      <c r="AB10" s="130"/>
      <c r="AC10" s="130"/>
      <c r="AD10" s="130"/>
      <c r="AE10" s="130"/>
      <c r="AF10" s="130"/>
      <c r="AG10" s="130"/>
      <c r="AH10" s="131"/>
      <c r="AI10" s="1"/>
      <c r="AJ10" s="1"/>
      <c r="AK10" s="118"/>
      <c r="AL10" s="196"/>
      <c r="AM10" s="196"/>
      <c r="AN10" s="196"/>
      <c r="AO10" s="196"/>
      <c r="AP10" s="196"/>
      <c r="AQ10" s="197"/>
    </row>
    <row r="11" spans="1:43" ht="23.1" customHeight="1">
      <c r="A11" s="1"/>
      <c r="B11" s="112" t="s">
        <v>20</v>
      </c>
      <c r="C11" s="113"/>
      <c r="D11" s="113"/>
      <c r="E11" s="113"/>
      <c r="F11" s="153">
        <f>データ!B10</f>
        <v>41275</v>
      </c>
      <c r="G11" s="154"/>
      <c r="H11" s="153">
        <f>データ!C10</f>
        <v>41640</v>
      </c>
      <c r="I11" s="154"/>
      <c r="J11" s="153">
        <f>データ!D10</f>
        <v>42005</v>
      </c>
      <c r="K11" s="154"/>
      <c r="L11" s="153">
        <f>データ!E10</f>
        <v>42370</v>
      </c>
      <c r="M11" s="154"/>
      <c r="N11" s="153">
        <f>データ!F10</f>
        <v>42736</v>
      </c>
      <c r="O11" s="155"/>
      <c r="P11" s="8"/>
      <c r="Q11" s="8"/>
      <c r="R11" s="1"/>
      <c r="S11" s="129"/>
      <c r="T11" s="130"/>
      <c r="U11" s="130"/>
      <c r="V11" s="130"/>
      <c r="W11" s="130"/>
      <c r="X11" s="130"/>
      <c r="Y11" s="130"/>
      <c r="Z11" s="130"/>
      <c r="AA11" s="130"/>
      <c r="AB11" s="130"/>
      <c r="AC11" s="130"/>
      <c r="AD11" s="130"/>
      <c r="AE11" s="130"/>
      <c r="AF11" s="130"/>
      <c r="AG11" s="130"/>
      <c r="AH11" s="131"/>
      <c r="AI11" s="1"/>
      <c r="AJ11" s="1"/>
      <c r="AK11" s="118"/>
      <c r="AL11" s="196"/>
      <c r="AM11" s="196"/>
      <c r="AN11" s="196"/>
      <c r="AO11" s="196"/>
      <c r="AP11" s="196"/>
      <c r="AQ11" s="197"/>
    </row>
    <row r="12" spans="1:43" ht="23.1" customHeight="1">
      <c r="A12" s="1"/>
      <c r="B12" s="119" t="s">
        <v>21</v>
      </c>
      <c r="C12" s="120"/>
      <c r="D12" s="120"/>
      <c r="E12" s="120"/>
      <c r="F12" s="156" t="str">
        <f>データ!W6</f>
        <v>-</v>
      </c>
      <c r="G12" s="157"/>
      <c r="H12" s="156" t="str">
        <f>データ!X6</f>
        <v>-</v>
      </c>
      <c r="I12" s="157"/>
      <c r="J12" s="156" t="str">
        <f>データ!Y6</f>
        <v>-</v>
      </c>
      <c r="K12" s="157"/>
      <c r="L12" s="156" t="str">
        <f>データ!Z6</f>
        <v>-</v>
      </c>
      <c r="M12" s="157"/>
      <c r="N12" s="145" t="str">
        <f>データ!AA6</f>
        <v>-</v>
      </c>
      <c r="O12" s="146"/>
      <c r="P12" s="8"/>
      <c r="Q12" s="8"/>
      <c r="R12" s="1"/>
      <c r="S12" s="129"/>
      <c r="T12" s="130"/>
      <c r="U12" s="130"/>
      <c r="V12" s="130"/>
      <c r="W12" s="130"/>
      <c r="X12" s="130"/>
      <c r="Y12" s="130"/>
      <c r="Z12" s="130"/>
      <c r="AA12" s="130"/>
      <c r="AB12" s="130"/>
      <c r="AC12" s="130"/>
      <c r="AD12" s="130"/>
      <c r="AE12" s="130"/>
      <c r="AF12" s="130"/>
      <c r="AG12" s="130"/>
      <c r="AH12" s="131"/>
      <c r="AI12" s="1"/>
      <c r="AJ12" s="1"/>
      <c r="AK12" s="118"/>
      <c r="AL12" s="196"/>
      <c r="AM12" s="196"/>
      <c r="AN12" s="196"/>
      <c r="AO12" s="196"/>
      <c r="AP12" s="196"/>
      <c r="AQ12" s="197"/>
    </row>
    <row r="13" spans="1:43" ht="23.1" customHeight="1">
      <c r="A13" s="1"/>
      <c r="B13" s="158" t="s">
        <v>22</v>
      </c>
      <c r="C13" s="159"/>
      <c r="D13" s="159"/>
      <c r="E13" s="160"/>
      <c r="F13" s="156">
        <f>データ!AB6</f>
        <v>37846</v>
      </c>
      <c r="G13" s="157"/>
      <c r="H13" s="156">
        <f>データ!AC6</f>
        <v>33826</v>
      </c>
      <c r="I13" s="157"/>
      <c r="J13" s="156">
        <f>データ!AD6</f>
        <v>39027</v>
      </c>
      <c r="K13" s="157"/>
      <c r="L13" s="156">
        <f>データ!AE6</f>
        <v>39900</v>
      </c>
      <c r="M13" s="157"/>
      <c r="N13" s="145">
        <f>データ!AF6</f>
        <v>39934</v>
      </c>
      <c r="O13" s="146"/>
      <c r="P13" s="8"/>
      <c r="Q13" s="8"/>
      <c r="R13" s="1"/>
      <c r="S13" s="129"/>
      <c r="T13" s="130"/>
      <c r="U13" s="130"/>
      <c r="V13" s="130"/>
      <c r="W13" s="130"/>
      <c r="X13" s="130"/>
      <c r="Y13" s="130"/>
      <c r="Z13" s="130"/>
      <c r="AA13" s="130"/>
      <c r="AB13" s="130"/>
      <c r="AC13" s="130"/>
      <c r="AD13" s="130"/>
      <c r="AE13" s="130"/>
      <c r="AF13" s="130"/>
      <c r="AG13" s="130"/>
      <c r="AH13" s="131"/>
      <c r="AI13" s="1"/>
      <c r="AJ13" s="1"/>
      <c r="AK13" s="118"/>
      <c r="AL13" s="196"/>
      <c r="AM13" s="196"/>
      <c r="AN13" s="196"/>
      <c r="AO13" s="196"/>
      <c r="AP13" s="196"/>
      <c r="AQ13" s="197"/>
    </row>
    <row r="14" spans="1:43" ht="23.1" customHeight="1">
      <c r="A14" s="1"/>
      <c r="B14" s="158" t="s">
        <v>23</v>
      </c>
      <c r="C14" s="159"/>
      <c r="D14" s="159"/>
      <c r="E14" s="160"/>
      <c r="F14" s="156" t="str">
        <f>データ!AG6</f>
        <v>-</v>
      </c>
      <c r="G14" s="157"/>
      <c r="H14" s="156" t="str">
        <f>データ!AH6</f>
        <v>-</v>
      </c>
      <c r="I14" s="157"/>
      <c r="J14" s="156" t="str">
        <f>データ!AI6</f>
        <v>-</v>
      </c>
      <c r="K14" s="157"/>
      <c r="L14" s="156" t="str">
        <f>データ!AJ6</f>
        <v>-</v>
      </c>
      <c r="M14" s="157"/>
      <c r="N14" s="145" t="str">
        <f>データ!AK6</f>
        <v>-</v>
      </c>
      <c r="O14" s="146"/>
      <c r="P14" s="8"/>
      <c r="Q14" s="8"/>
      <c r="R14" s="1"/>
      <c r="S14" s="129"/>
      <c r="T14" s="130"/>
      <c r="U14" s="130"/>
      <c r="V14" s="130"/>
      <c r="W14" s="130"/>
      <c r="X14" s="130"/>
      <c r="Y14" s="130"/>
      <c r="Z14" s="130"/>
      <c r="AA14" s="130"/>
      <c r="AB14" s="130"/>
      <c r="AC14" s="130"/>
      <c r="AD14" s="130"/>
      <c r="AE14" s="130"/>
      <c r="AF14" s="130"/>
      <c r="AG14" s="130"/>
      <c r="AH14" s="131"/>
      <c r="AI14" s="1"/>
      <c r="AJ14" s="1"/>
      <c r="AK14" s="118"/>
      <c r="AL14" s="196"/>
      <c r="AM14" s="196"/>
      <c r="AN14" s="196"/>
      <c r="AO14" s="196"/>
      <c r="AP14" s="196"/>
      <c r="AQ14" s="197"/>
    </row>
    <row r="15" spans="1:43" ht="23.1" customHeight="1">
      <c r="A15" s="1"/>
      <c r="B15" s="163" t="s">
        <v>24</v>
      </c>
      <c r="C15" s="164"/>
      <c r="D15" s="164"/>
      <c r="E15" s="165"/>
      <c r="F15" s="166" t="str">
        <f>データ!AL6</f>
        <v>-</v>
      </c>
      <c r="G15" s="166"/>
      <c r="H15" s="166" t="str">
        <f>データ!AM6</f>
        <v>-</v>
      </c>
      <c r="I15" s="166"/>
      <c r="J15" s="166" t="str">
        <f>データ!AN6</f>
        <v>-</v>
      </c>
      <c r="K15" s="166"/>
      <c r="L15" s="166" t="str">
        <f>データ!AO6</f>
        <v>-</v>
      </c>
      <c r="M15" s="166"/>
      <c r="N15" s="167" t="str">
        <f>データ!AP6</f>
        <v>-</v>
      </c>
      <c r="O15" s="168"/>
      <c r="P15" s="8"/>
      <c r="Q15" s="8"/>
      <c r="R15" s="1"/>
      <c r="S15" s="129"/>
      <c r="T15" s="130"/>
      <c r="U15" s="130"/>
      <c r="V15" s="130"/>
      <c r="W15" s="130"/>
      <c r="X15" s="130"/>
      <c r="Y15" s="130"/>
      <c r="Z15" s="130"/>
      <c r="AA15" s="130"/>
      <c r="AB15" s="130"/>
      <c r="AC15" s="130"/>
      <c r="AD15" s="130"/>
      <c r="AE15" s="130"/>
      <c r="AF15" s="130"/>
      <c r="AG15" s="130"/>
      <c r="AH15" s="131"/>
      <c r="AI15" s="1"/>
      <c r="AJ15" s="1"/>
      <c r="AK15" s="118"/>
      <c r="AL15" s="196"/>
      <c r="AM15" s="196"/>
      <c r="AN15" s="196"/>
      <c r="AO15" s="196"/>
      <c r="AP15" s="196"/>
      <c r="AQ15" s="197"/>
    </row>
    <row r="16" spans="1:43" ht="23.1" customHeight="1" thickBot="1">
      <c r="A16" s="1"/>
      <c r="B16" s="169" t="s">
        <v>25</v>
      </c>
      <c r="C16" s="170"/>
      <c r="D16" s="170"/>
      <c r="E16" s="171"/>
      <c r="F16" s="172">
        <f>データ!AQ6</f>
        <v>37846</v>
      </c>
      <c r="G16" s="172"/>
      <c r="H16" s="172">
        <f>データ!AR6</f>
        <v>33826</v>
      </c>
      <c r="I16" s="172"/>
      <c r="J16" s="172">
        <f>データ!AS6</f>
        <v>39027</v>
      </c>
      <c r="K16" s="172"/>
      <c r="L16" s="172">
        <f>データ!AT6</f>
        <v>39900</v>
      </c>
      <c r="M16" s="172"/>
      <c r="N16" s="161">
        <f>データ!AU6</f>
        <v>39934</v>
      </c>
      <c r="O16" s="162"/>
      <c r="P16" s="8"/>
      <c r="Q16" s="8"/>
      <c r="R16" s="1"/>
      <c r="S16" s="129"/>
      <c r="T16" s="130"/>
      <c r="U16" s="130"/>
      <c r="V16" s="130"/>
      <c r="W16" s="130"/>
      <c r="X16" s="130"/>
      <c r="Y16" s="130"/>
      <c r="Z16" s="130"/>
      <c r="AA16" s="130"/>
      <c r="AB16" s="130"/>
      <c r="AC16" s="130"/>
      <c r="AD16" s="130"/>
      <c r="AE16" s="130"/>
      <c r="AF16" s="130"/>
      <c r="AG16" s="130"/>
      <c r="AH16" s="131"/>
      <c r="AI16" s="1"/>
      <c r="AJ16" s="1"/>
      <c r="AK16" s="118"/>
      <c r="AL16" s="196"/>
      <c r="AM16" s="196"/>
      <c r="AN16" s="196"/>
      <c r="AO16" s="196"/>
      <c r="AP16" s="196"/>
      <c r="AQ16" s="197"/>
    </row>
    <row r="17" spans="1:43" ht="15.6" customHeight="1" thickBot="1">
      <c r="A17" s="1"/>
      <c r="B17" s="9"/>
      <c r="C17" s="1"/>
      <c r="D17" s="1"/>
      <c r="E17" s="1"/>
      <c r="F17" s="1"/>
      <c r="G17" s="1"/>
      <c r="H17" s="1"/>
      <c r="I17" s="1"/>
      <c r="J17" s="1"/>
      <c r="K17" s="1"/>
      <c r="L17" s="1"/>
      <c r="M17" s="1"/>
      <c r="N17" s="1"/>
      <c r="O17" s="1"/>
      <c r="P17" s="1"/>
      <c r="Q17" s="1"/>
      <c r="R17" s="1"/>
      <c r="S17" s="129"/>
      <c r="T17" s="130"/>
      <c r="U17" s="130"/>
      <c r="V17" s="130"/>
      <c r="W17" s="130"/>
      <c r="X17" s="130"/>
      <c r="Y17" s="130"/>
      <c r="Z17" s="130"/>
      <c r="AA17" s="130"/>
      <c r="AB17" s="130"/>
      <c r="AC17" s="130"/>
      <c r="AD17" s="130"/>
      <c r="AE17" s="130"/>
      <c r="AF17" s="130"/>
      <c r="AG17" s="130"/>
      <c r="AH17" s="131"/>
      <c r="AI17" s="1"/>
      <c r="AJ17" s="1"/>
      <c r="AK17" s="118"/>
      <c r="AL17" s="196"/>
      <c r="AM17" s="196"/>
      <c r="AN17" s="196"/>
      <c r="AO17" s="196"/>
      <c r="AP17" s="196"/>
      <c r="AQ17" s="197"/>
    </row>
    <row r="18" spans="1:43" ht="23.1" customHeight="1">
      <c r="A18" s="1"/>
      <c r="B18" s="173"/>
      <c r="C18" s="174"/>
      <c r="D18" s="174"/>
      <c r="E18" s="174"/>
      <c r="F18" s="113" t="s">
        <v>26</v>
      </c>
      <c r="G18" s="113"/>
      <c r="H18" s="113"/>
      <c r="I18" s="113" t="s">
        <v>27</v>
      </c>
      <c r="J18" s="113"/>
      <c r="K18" s="113"/>
      <c r="L18" s="113" t="s">
        <v>25</v>
      </c>
      <c r="M18" s="113"/>
      <c r="N18" s="113"/>
      <c r="O18" s="114"/>
      <c r="P18" s="1"/>
      <c r="Q18" s="1"/>
      <c r="R18" s="1"/>
      <c r="S18" s="129"/>
      <c r="T18" s="130"/>
      <c r="U18" s="130"/>
      <c r="V18" s="130"/>
      <c r="W18" s="130"/>
      <c r="X18" s="130"/>
      <c r="Y18" s="130"/>
      <c r="Z18" s="130"/>
      <c r="AA18" s="130"/>
      <c r="AB18" s="130"/>
      <c r="AC18" s="130"/>
      <c r="AD18" s="130"/>
      <c r="AE18" s="130"/>
      <c r="AF18" s="130"/>
      <c r="AG18" s="130"/>
      <c r="AH18" s="131"/>
      <c r="AI18" s="1"/>
      <c r="AJ18" s="1"/>
      <c r="AK18" s="118"/>
      <c r="AL18" s="196"/>
      <c r="AM18" s="196"/>
      <c r="AN18" s="196"/>
      <c r="AO18" s="196"/>
      <c r="AP18" s="196"/>
      <c r="AQ18" s="197"/>
    </row>
    <row r="19" spans="1:43" ht="23.1" customHeight="1" thickBot="1">
      <c r="A19" s="1"/>
      <c r="B19" s="169" t="s">
        <v>28</v>
      </c>
      <c r="C19" s="170"/>
      <c r="D19" s="170"/>
      <c r="E19" s="171"/>
      <c r="F19" s="175">
        <f>データ!AV6</f>
        <v>245173</v>
      </c>
      <c r="G19" s="175"/>
      <c r="H19" s="175"/>
      <c r="I19" s="175" t="str">
        <f>データ!AW6</f>
        <v>-</v>
      </c>
      <c r="J19" s="175"/>
      <c r="K19" s="175"/>
      <c r="L19" s="175">
        <f>データ!AX6</f>
        <v>245173</v>
      </c>
      <c r="M19" s="175"/>
      <c r="N19" s="175"/>
      <c r="O19" s="176"/>
      <c r="P19" s="1"/>
      <c r="Q19" s="1"/>
      <c r="R19" s="1"/>
      <c r="S19" s="132"/>
      <c r="T19" s="133"/>
      <c r="U19" s="133"/>
      <c r="V19" s="133"/>
      <c r="W19" s="133"/>
      <c r="X19" s="133"/>
      <c r="Y19" s="133"/>
      <c r="Z19" s="133"/>
      <c r="AA19" s="133"/>
      <c r="AB19" s="133"/>
      <c r="AC19" s="133"/>
      <c r="AD19" s="133"/>
      <c r="AE19" s="133"/>
      <c r="AF19" s="133"/>
      <c r="AG19" s="133"/>
      <c r="AH19" s="134"/>
      <c r="AI19" s="1"/>
      <c r="AJ19" s="1"/>
      <c r="AK19" s="118"/>
      <c r="AL19" s="196"/>
      <c r="AM19" s="196"/>
      <c r="AN19" s="196"/>
      <c r="AO19" s="196"/>
      <c r="AP19" s="196"/>
      <c r="AQ19" s="197"/>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96"/>
      <c r="AM20" s="196"/>
      <c r="AN20" s="196"/>
      <c r="AO20" s="196"/>
      <c r="AP20" s="196"/>
      <c r="AQ20" s="197"/>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96"/>
      <c r="AM21" s="196"/>
      <c r="AN21" s="196"/>
      <c r="AO21" s="196"/>
      <c r="AP21" s="196"/>
      <c r="AQ21" s="197"/>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96"/>
      <c r="AM22" s="196"/>
      <c r="AN22" s="196"/>
      <c r="AO22" s="196"/>
      <c r="AP22" s="196"/>
      <c r="AQ22" s="197"/>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96"/>
      <c r="AM23" s="196"/>
      <c r="AN23" s="196"/>
      <c r="AO23" s="196"/>
      <c r="AP23" s="196"/>
      <c r="AQ23" s="197"/>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96"/>
      <c r="AM24" s="196"/>
      <c r="AN24" s="196"/>
      <c r="AO24" s="196"/>
      <c r="AP24" s="196"/>
      <c r="AQ24" s="197"/>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96"/>
      <c r="AM25" s="196"/>
      <c r="AN25" s="196"/>
      <c r="AO25" s="196"/>
      <c r="AP25" s="196"/>
      <c r="AQ25" s="197"/>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96"/>
      <c r="AM26" s="196"/>
      <c r="AN26" s="196"/>
      <c r="AO26" s="196"/>
      <c r="AP26" s="196"/>
      <c r="AQ26" s="197"/>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96"/>
      <c r="AM27" s="196"/>
      <c r="AN27" s="196"/>
      <c r="AO27" s="196"/>
      <c r="AP27" s="196"/>
      <c r="AQ27" s="197"/>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96"/>
      <c r="AM28" s="196"/>
      <c r="AN28" s="196"/>
      <c r="AO28" s="196"/>
      <c r="AP28" s="196"/>
      <c r="AQ28" s="197"/>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96"/>
      <c r="AM29" s="196"/>
      <c r="AN29" s="196"/>
      <c r="AO29" s="196"/>
      <c r="AP29" s="196"/>
      <c r="AQ29" s="197"/>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96"/>
      <c r="AM30" s="196"/>
      <c r="AN30" s="196"/>
      <c r="AO30" s="196"/>
      <c r="AP30" s="196"/>
      <c r="AQ30" s="197"/>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96"/>
      <c r="AM31" s="196"/>
      <c r="AN31" s="196"/>
      <c r="AO31" s="196"/>
      <c r="AP31" s="196"/>
      <c r="AQ31" s="197"/>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96"/>
      <c r="AM32" s="196"/>
      <c r="AN32" s="196"/>
      <c r="AO32" s="196"/>
      <c r="AP32" s="196"/>
      <c r="AQ32" s="197"/>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96"/>
      <c r="AM33" s="196"/>
      <c r="AN33" s="196"/>
      <c r="AO33" s="196"/>
      <c r="AP33" s="196"/>
      <c r="AQ33" s="197"/>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96"/>
      <c r="AM34" s="196"/>
      <c r="AN34" s="196"/>
      <c r="AO34" s="196"/>
      <c r="AP34" s="196"/>
      <c r="AQ34" s="197"/>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96"/>
      <c r="AM35" s="196"/>
      <c r="AN35" s="196"/>
      <c r="AO35" s="196"/>
      <c r="AP35" s="196"/>
      <c r="AQ35" s="197"/>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96"/>
      <c r="AM36" s="196"/>
      <c r="AN36" s="196"/>
      <c r="AO36" s="196"/>
      <c r="AP36" s="196"/>
      <c r="AQ36" s="197"/>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96"/>
      <c r="AM37" s="196"/>
      <c r="AN37" s="196"/>
      <c r="AO37" s="196"/>
      <c r="AP37" s="196"/>
      <c r="AQ37" s="197"/>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98"/>
      <c r="AL38" s="199"/>
      <c r="AM38" s="199"/>
      <c r="AN38" s="199"/>
      <c r="AO38" s="199"/>
      <c r="AP38" s="199"/>
      <c r="AQ38" s="200"/>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77" t="s">
        <v>31</v>
      </c>
      <c r="AL39" s="178"/>
      <c r="AM39" s="178"/>
      <c r="AN39" s="178"/>
      <c r="AO39" s="178"/>
      <c r="AP39" s="178"/>
      <c r="AQ39" s="179"/>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270</v>
      </c>
      <c r="AL40" s="196"/>
      <c r="AM40" s="196"/>
      <c r="AN40" s="196"/>
      <c r="AO40" s="196"/>
      <c r="AP40" s="196"/>
      <c r="AQ40" s="197"/>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96"/>
      <c r="AM41" s="196"/>
      <c r="AN41" s="196"/>
      <c r="AO41" s="196"/>
      <c r="AP41" s="196"/>
      <c r="AQ41" s="197"/>
    </row>
    <row r="42" spans="1:43" ht="43.35" customHeight="1">
      <c r="A42" s="1"/>
      <c r="B42" s="180"/>
      <c r="C42" s="181"/>
      <c r="D42" s="181"/>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96"/>
      <c r="AM42" s="196"/>
      <c r="AN42" s="196"/>
      <c r="AO42" s="196"/>
      <c r="AP42" s="196"/>
      <c r="AQ42" s="197"/>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96"/>
      <c r="AM43" s="196"/>
      <c r="AN43" s="196"/>
      <c r="AO43" s="196"/>
      <c r="AP43" s="196"/>
      <c r="AQ43" s="197"/>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96"/>
      <c r="AM44" s="196"/>
      <c r="AN44" s="196"/>
      <c r="AO44" s="196"/>
      <c r="AP44" s="196"/>
      <c r="AQ44" s="197"/>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96"/>
      <c r="AM45" s="196"/>
      <c r="AN45" s="196"/>
      <c r="AO45" s="196"/>
      <c r="AP45" s="196"/>
      <c r="AQ45" s="197"/>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96"/>
      <c r="AM46" s="196"/>
      <c r="AN46" s="196"/>
      <c r="AO46" s="196"/>
      <c r="AP46" s="196"/>
      <c r="AQ46" s="197"/>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96"/>
      <c r="AM47" s="196"/>
      <c r="AN47" s="196"/>
      <c r="AO47" s="196"/>
      <c r="AP47" s="196"/>
      <c r="AQ47" s="197"/>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96"/>
      <c r="AM48" s="196"/>
      <c r="AN48" s="196"/>
      <c r="AO48" s="196"/>
      <c r="AP48" s="196"/>
      <c r="AQ48" s="197"/>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96"/>
      <c r="AM49" s="196"/>
      <c r="AN49" s="196"/>
      <c r="AO49" s="196"/>
      <c r="AP49" s="196"/>
      <c r="AQ49" s="197"/>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96"/>
      <c r="AM50" s="196"/>
      <c r="AN50" s="196"/>
      <c r="AO50" s="196"/>
      <c r="AP50" s="196"/>
      <c r="AQ50" s="197"/>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96"/>
      <c r="AM51" s="196"/>
      <c r="AN51" s="196"/>
      <c r="AO51" s="196"/>
      <c r="AP51" s="196"/>
      <c r="AQ51" s="197"/>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96"/>
      <c r="AM52" s="196"/>
      <c r="AN52" s="196"/>
      <c r="AO52" s="196"/>
      <c r="AP52" s="196"/>
      <c r="AQ52" s="197"/>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96"/>
      <c r="AM53" s="196"/>
      <c r="AN53" s="196"/>
      <c r="AO53" s="196"/>
      <c r="AP53" s="196"/>
      <c r="AQ53" s="197"/>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96"/>
      <c r="AM54" s="196"/>
      <c r="AN54" s="196"/>
      <c r="AO54" s="196"/>
      <c r="AP54" s="196"/>
      <c r="AQ54" s="197"/>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96"/>
      <c r="AM55" s="196"/>
      <c r="AN55" s="196"/>
      <c r="AO55" s="196"/>
      <c r="AP55" s="196"/>
      <c r="AQ55" s="197"/>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96"/>
      <c r="AM56" s="196"/>
      <c r="AN56" s="196"/>
      <c r="AO56" s="196"/>
      <c r="AP56" s="196"/>
      <c r="AQ56" s="197"/>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96"/>
      <c r="AM57" s="196"/>
      <c r="AN57" s="196"/>
      <c r="AO57" s="196"/>
      <c r="AP57" s="196"/>
      <c r="AQ57" s="197"/>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96"/>
      <c r="AM58" s="196"/>
      <c r="AN58" s="196"/>
      <c r="AO58" s="196"/>
      <c r="AP58" s="196"/>
      <c r="AQ58" s="197"/>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96"/>
      <c r="AM59" s="196"/>
      <c r="AN59" s="196"/>
      <c r="AO59" s="196"/>
      <c r="AP59" s="196"/>
      <c r="AQ59" s="197"/>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96"/>
      <c r="AM60" s="196"/>
      <c r="AN60" s="196"/>
      <c r="AO60" s="196"/>
      <c r="AP60" s="196"/>
      <c r="AQ60" s="197"/>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96"/>
      <c r="AM61" s="196"/>
      <c r="AN61" s="196"/>
      <c r="AO61" s="196"/>
      <c r="AP61" s="196"/>
      <c r="AQ61" s="197"/>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96"/>
      <c r="AM62" s="196"/>
      <c r="AN62" s="196"/>
      <c r="AO62" s="196"/>
      <c r="AP62" s="196"/>
      <c r="AQ62" s="197"/>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96"/>
      <c r="AM63" s="196"/>
      <c r="AN63" s="196"/>
      <c r="AO63" s="196"/>
      <c r="AP63" s="196"/>
      <c r="AQ63" s="197"/>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96"/>
      <c r="AM64" s="196"/>
      <c r="AN64" s="196"/>
      <c r="AO64" s="196"/>
      <c r="AP64" s="196"/>
      <c r="AQ64" s="197"/>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96"/>
      <c r="AM65" s="196"/>
      <c r="AN65" s="196"/>
      <c r="AO65" s="196"/>
      <c r="AP65" s="196"/>
      <c r="AQ65" s="197"/>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96"/>
      <c r="AM66" s="196"/>
      <c r="AN66" s="196"/>
      <c r="AO66" s="196"/>
      <c r="AP66" s="196"/>
      <c r="AQ66" s="197"/>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96"/>
      <c r="AM67" s="196"/>
      <c r="AN67" s="196"/>
      <c r="AO67" s="196"/>
      <c r="AP67" s="196"/>
      <c r="AQ67" s="197"/>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96"/>
      <c r="AM68" s="196"/>
      <c r="AN68" s="196"/>
      <c r="AO68" s="196"/>
      <c r="AP68" s="196"/>
      <c r="AQ68" s="197"/>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96"/>
      <c r="AM69" s="196"/>
      <c r="AN69" s="196"/>
      <c r="AO69" s="196"/>
      <c r="AP69" s="196"/>
      <c r="AQ69" s="197"/>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96"/>
      <c r="AM70" s="196"/>
      <c r="AN70" s="196"/>
      <c r="AO70" s="196"/>
      <c r="AP70" s="196"/>
      <c r="AQ70" s="197"/>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96"/>
      <c r="AM71" s="196"/>
      <c r="AN71" s="196"/>
      <c r="AO71" s="196"/>
      <c r="AP71" s="196"/>
      <c r="AQ71" s="197"/>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96"/>
      <c r="AM72" s="196"/>
      <c r="AN72" s="196"/>
      <c r="AO72" s="196"/>
      <c r="AP72" s="196"/>
      <c r="AQ72" s="197"/>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96"/>
      <c r="AM73" s="196"/>
      <c r="AN73" s="196"/>
      <c r="AO73" s="196"/>
      <c r="AP73" s="196"/>
      <c r="AQ73" s="197"/>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96"/>
      <c r="AM74" s="196"/>
      <c r="AN74" s="196"/>
      <c r="AO74" s="196"/>
      <c r="AP74" s="196"/>
      <c r="AQ74" s="197"/>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96"/>
      <c r="AM75" s="196"/>
      <c r="AN75" s="196"/>
      <c r="AO75" s="196"/>
      <c r="AP75" s="196"/>
      <c r="AQ75" s="197"/>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96"/>
      <c r="AM76" s="196"/>
      <c r="AN76" s="196"/>
      <c r="AO76" s="196"/>
      <c r="AP76" s="196"/>
      <c r="AQ76" s="197"/>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96"/>
      <c r="AM77" s="196"/>
      <c r="AN77" s="196"/>
      <c r="AO77" s="196"/>
      <c r="AP77" s="196"/>
      <c r="AQ77" s="197"/>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96"/>
      <c r="AM78" s="196"/>
      <c r="AN78" s="196"/>
      <c r="AO78" s="196"/>
      <c r="AP78" s="196"/>
      <c r="AQ78" s="197"/>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96"/>
      <c r="AM79" s="196"/>
      <c r="AN79" s="196"/>
      <c r="AO79" s="196"/>
      <c r="AP79" s="196"/>
      <c r="AQ79" s="197"/>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96"/>
      <c r="AM80" s="196"/>
      <c r="AN80" s="196"/>
      <c r="AO80" s="196"/>
      <c r="AP80" s="196"/>
      <c r="AQ80" s="197"/>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96"/>
      <c r="AM81" s="196"/>
      <c r="AN81" s="196"/>
      <c r="AO81" s="196"/>
      <c r="AP81" s="196"/>
      <c r="AQ81" s="197"/>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96"/>
      <c r="AM82" s="196"/>
      <c r="AN82" s="196"/>
      <c r="AO82" s="196"/>
      <c r="AP82" s="196"/>
      <c r="AQ82" s="197"/>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96"/>
      <c r="AM83" s="196"/>
      <c r="AN83" s="196"/>
      <c r="AO83" s="196"/>
      <c r="AP83" s="196"/>
      <c r="AQ83" s="197"/>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96"/>
      <c r="AM84" s="196"/>
      <c r="AN84" s="196"/>
      <c r="AO84" s="196"/>
      <c r="AP84" s="196"/>
      <c r="AQ84" s="197"/>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96"/>
      <c r="AM85" s="196"/>
      <c r="AN85" s="196"/>
      <c r="AO85" s="196"/>
      <c r="AP85" s="196"/>
      <c r="AQ85" s="197"/>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96"/>
      <c r="AM86" s="196"/>
      <c r="AN86" s="196"/>
      <c r="AO86" s="196"/>
      <c r="AP86" s="196"/>
      <c r="AQ86" s="197"/>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96"/>
      <c r="AM87" s="196"/>
      <c r="AN87" s="196"/>
      <c r="AO87" s="196"/>
      <c r="AP87" s="196"/>
      <c r="AQ87" s="197"/>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96"/>
      <c r="AM88" s="196"/>
      <c r="AN88" s="196"/>
      <c r="AO88" s="196"/>
      <c r="AP88" s="196"/>
      <c r="AQ88" s="197"/>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96"/>
      <c r="AM89" s="196"/>
      <c r="AN89" s="196"/>
      <c r="AO89" s="196"/>
      <c r="AP89" s="196"/>
      <c r="AQ89" s="197"/>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96"/>
      <c r="AM90" s="196"/>
      <c r="AN90" s="196"/>
      <c r="AO90" s="196"/>
      <c r="AP90" s="196"/>
      <c r="AQ90" s="197"/>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96"/>
      <c r="AM91" s="196"/>
      <c r="AN91" s="196"/>
      <c r="AO91" s="196"/>
      <c r="AP91" s="196"/>
      <c r="AQ91" s="197"/>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96"/>
      <c r="AM92" s="196"/>
      <c r="AN92" s="196"/>
      <c r="AO92" s="196"/>
      <c r="AP92" s="196"/>
      <c r="AQ92" s="197"/>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96"/>
      <c r="AM93" s="196"/>
      <c r="AN93" s="196"/>
      <c r="AO93" s="196"/>
      <c r="AP93" s="196"/>
      <c r="AQ93" s="197"/>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96"/>
      <c r="AM94" s="196"/>
      <c r="AN94" s="196"/>
      <c r="AO94" s="196"/>
      <c r="AP94" s="196"/>
      <c r="AQ94" s="197"/>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96"/>
      <c r="AM95" s="196"/>
      <c r="AN95" s="196"/>
      <c r="AO95" s="196"/>
      <c r="AP95" s="196"/>
      <c r="AQ95" s="197"/>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98"/>
      <c r="AL96" s="199"/>
      <c r="AM96" s="199"/>
      <c r="AN96" s="199"/>
      <c r="AO96" s="199"/>
      <c r="AP96" s="199"/>
      <c r="AQ96" s="200"/>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77" t="s">
        <v>34</v>
      </c>
      <c r="AL97" s="178"/>
      <c r="AM97" s="178"/>
      <c r="AN97" s="178"/>
      <c r="AO97" s="178"/>
      <c r="AP97" s="178"/>
      <c r="AQ97" s="179"/>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2"/>
      <c r="AL98" s="183"/>
      <c r="AM98" s="183"/>
      <c r="AN98" s="183"/>
      <c r="AO98" s="183"/>
      <c r="AP98" s="183"/>
      <c r="AQ98" s="184"/>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201" t="s">
        <v>271</v>
      </c>
      <c r="AL99" s="202"/>
      <c r="AM99" s="202"/>
      <c r="AN99" s="202"/>
      <c r="AO99" s="202"/>
      <c r="AP99" s="202"/>
      <c r="AQ99" s="203"/>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201"/>
      <c r="AL100" s="202"/>
      <c r="AM100" s="202"/>
      <c r="AN100" s="202"/>
      <c r="AO100" s="202"/>
      <c r="AP100" s="202"/>
      <c r="AQ100" s="203"/>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201"/>
      <c r="AL101" s="202"/>
      <c r="AM101" s="202"/>
      <c r="AN101" s="202"/>
      <c r="AO101" s="202"/>
      <c r="AP101" s="202"/>
      <c r="AQ101" s="203"/>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201"/>
      <c r="AL102" s="202"/>
      <c r="AM102" s="202"/>
      <c r="AN102" s="202"/>
      <c r="AO102" s="202"/>
      <c r="AP102" s="202"/>
      <c r="AQ102" s="203"/>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201"/>
      <c r="AL103" s="202"/>
      <c r="AM103" s="202"/>
      <c r="AN103" s="202"/>
      <c r="AO103" s="202"/>
      <c r="AP103" s="202"/>
      <c r="AQ103" s="203"/>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201"/>
      <c r="AL104" s="202"/>
      <c r="AM104" s="202"/>
      <c r="AN104" s="202"/>
      <c r="AO104" s="202"/>
      <c r="AP104" s="202"/>
      <c r="AQ104" s="203"/>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201"/>
      <c r="AL105" s="202"/>
      <c r="AM105" s="202"/>
      <c r="AN105" s="202"/>
      <c r="AO105" s="202"/>
      <c r="AP105" s="202"/>
      <c r="AQ105" s="203"/>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201"/>
      <c r="AL106" s="202"/>
      <c r="AM106" s="202"/>
      <c r="AN106" s="202"/>
      <c r="AO106" s="202"/>
      <c r="AP106" s="202"/>
      <c r="AQ106" s="203"/>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201"/>
      <c r="AL107" s="202"/>
      <c r="AM107" s="202"/>
      <c r="AN107" s="202"/>
      <c r="AO107" s="202"/>
      <c r="AP107" s="202"/>
      <c r="AQ107" s="203"/>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201"/>
      <c r="AL108" s="202"/>
      <c r="AM108" s="202"/>
      <c r="AN108" s="202"/>
      <c r="AO108" s="202"/>
      <c r="AP108" s="202"/>
      <c r="AQ108" s="203"/>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201"/>
      <c r="AL109" s="202"/>
      <c r="AM109" s="202"/>
      <c r="AN109" s="202"/>
      <c r="AO109" s="202"/>
      <c r="AP109" s="202"/>
      <c r="AQ109" s="203"/>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201"/>
      <c r="AL110" s="202"/>
      <c r="AM110" s="202"/>
      <c r="AN110" s="202"/>
      <c r="AO110" s="202"/>
      <c r="AP110" s="202"/>
      <c r="AQ110" s="203"/>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201"/>
      <c r="AL111" s="202"/>
      <c r="AM111" s="202"/>
      <c r="AN111" s="202"/>
      <c r="AO111" s="202"/>
      <c r="AP111" s="202"/>
      <c r="AQ111" s="203"/>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201"/>
      <c r="AL112" s="202"/>
      <c r="AM112" s="202"/>
      <c r="AN112" s="202"/>
      <c r="AO112" s="202"/>
      <c r="AP112" s="202"/>
      <c r="AQ112" s="203"/>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201"/>
      <c r="AL113" s="202"/>
      <c r="AM113" s="202"/>
      <c r="AN113" s="202"/>
      <c r="AO113" s="202"/>
      <c r="AP113" s="202"/>
      <c r="AQ113" s="203"/>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201"/>
      <c r="AL114" s="202"/>
      <c r="AM114" s="202"/>
      <c r="AN114" s="202"/>
      <c r="AO114" s="202"/>
      <c r="AP114" s="202"/>
      <c r="AQ114" s="203"/>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201"/>
      <c r="AL115" s="202"/>
      <c r="AM115" s="202"/>
      <c r="AN115" s="202"/>
      <c r="AO115" s="202"/>
      <c r="AP115" s="202"/>
      <c r="AQ115" s="203"/>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201"/>
      <c r="AL116" s="202"/>
      <c r="AM116" s="202"/>
      <c r="AN116" s="202"/>
      <c r="AO116" s="202"/>
      <c r="AP116" s="202"/>
      <c r="AQ116" s="203"/>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204"/>
      <c r="AL117" s="205"/>
      <c r="AM117" s="205"/>
      <c r="AN117" s="205"/>
      <c r="AO117" s="205"/>
      <c r="AP117" s="205"/>
      <c r="AQ117" s="206"/>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kjtf+hLdDMNhBeGnwxGP3gLq4RxX9x+wBpqJ5c/mA53BukVnAg74jK3XZHZ5CwZynULsPPFZbxwa6iuyiH6CvQ==" saltValue="H6PGDIyZMminIOtdye8oC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27">
      <c r="A6" s="49" t="s">
        <v>115</v>
      </c>
      <c r="B6" s="67" t="str">
        <f>B7</f>
        <v>2017</v>
      </c>
      <c r="C6" s="67" t="str">
        <f t="shared" ref="C6:AX6" si="6">C7</f>
        <v>209601</v>
      </c>
      <c r="D6" s="67" t="str">
        <f t="shared" si="6"/>
        <v>47</v>
      </c>
      <c r="E6" s="67" t="str">
        <f t="shared" si="6"/>
        <v>04</v>
      </c>
      <c r="F6" s="67" t="str">
        <f t="shared" si="6"/>
        <v>0</v>
      </c>
      <c r="G6" s="67" t="str">
        <f t="shared" si="6"/>
        <v>000</v>
      </c>
      <c r="H6" s="67" t="str">
        <f t="shared" si="6"/>
        <v>長野県　松塩地区広域施設組合</v>
      </c>
      <c r="I6" s="67" t="str">
        <f t="shared" si="6"/>
        <v>法非適用</v>
      </c>
      <c r="J6" s="67" t="str">
        <f t="shared" si="6"/>
        <v>電気事業</v>
      </c>
      <c r="K6" s="67" t="str">
        <f t="shared" si="6"/>
        <v>非設置</v>
      </c>
      <c r="L6" s="68" t="str">
        <f t="shared" si="6"/>
        <v>該当数値なし</v>
      </c>
      <c r="M6" s="69" t="str">
        <f t="shared" si="6"/>
        <v>-</v>
      </c>
      <c r="N6" s="69">
        <f t="shared" si="6"/>
        <v>1</v>
      </c>
      <c r="O6" s="69" t="str">
        <f t="shared" si="6"/>
        <v>-</v>
      </c>
      <c r="P6" s="69" t="str">
        <f t="shared" si="6"/>
        <v>-</v>
      </c>
      <c r="Q6" s="69" t="str">
        <f t="shared" si="6"/>
        <v>-</v>
      </c>
      <c r="R6" s="70" t="str">
        <f>R7</f>
        <v>平成31年3月31日　松本クリーンセンター</v>
      </c>
      <c r="S6" s="71" t="str">
        <f t="shared" si="6"/>
        <v>-</v>
      </c>
      <c r="T6" s="67" t="str">
        <f t="shared" si="6"/>
        <v>無</v>
      </c>
      <c r="U6" s="71" t="str">
        <f t="shared" si="6"/>
        <v>日本テクノ（株）</v>
      </c>
      <c r="V6" s="68" t="str">
        <f t="shared" si="6"/>
        <v>-</v>
      </c>
      <c r="W6" s="69" t="str">
        <f>W7</f>
        <v>-</v>
      </c>
      <c r="X6" s="69" t="str">
        <f t="shared" si="6"/>
        <v>-</v>
      </c>
      <c r="Y6" s="69" t="str">
        <f t="shared" si="6"/>
        <v>-</v>
      </c>
      <c r="Z6" s="69" t="str">
        <f t="shared" si="6"/>
        <v>-</v>
      </c>
      <c r="AA6" s="69" t="str">
        <f t="shared" si="6"/>
        <v>-</v>
      </c>
      <c r="AB6" s="69">
        <f t="shared" si="6"/>
        <v>37846</v>
      </c>
      <c r="AC6" s="69">
        <f t="shared" si="6"/>
        <v>33826</v>
      </c>
      <c r="AD6" s="69">
        <f t="shared" si="6"/>
        <v>39027</v>
      </c>
      <c r="AE6" s="69">
        <f t="shared" si="6"/>
        <v>39900</v>
      </c>
      <c r="AF6" s="69">
        <f t="shared" si="6"/>
        <v>39934</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37846</v>
      </c>
      <c r="AR6" s="69">
        <f t="shared" si="6"/>
        <v>33826</v>
      </c>
      <c r="AS6" s="69">
        <f t="shared" si="6"/>
        <v>39027</v>
      </c>
      <c r="AT6" s="69">
        <f t="shared" si="6"/>
        <v>39900</v>
      </c>
      <c r="AU6" s="69">
        <f t="shared" si="6"/>
        <v>39934</v>
      </c>
      <c r="AV6" s="69">
        <f t="shared" si="6"/>
        <v>245173</v>
      </c>
      <c r="AW6" s="69" t="str">
        <f t="shared" si="6"/>
        <v>-</v>
      </c>
      <c r="AX6" s="69">
        <f t="shared" si="6"/>
        <v>245173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27">
      <c r="A7" s="49"/>
      <c r="B7" s="77" t="s">
        <v>116</v>
      </c>
      <c r="C7" s="77" t="s">
        <v>117</v>
      </c>
      <c r="D7" s="77" t="s">
        <v>118</v>
      </c>
      <c r="E7" s="77" t="s">
        <v>119</v>
      </c>
      <c r="F7" s="77" t="s">
        <v>120</v>
      </c>
      <c r="G7" s="77" t="s">
        <v>121</v>
      </c>
      <c r="H7" s="77" t="s">
        <v>122</v>
      </c>
      <c r="I7" s="77" t="s">
        <v>123</v>
      </c>
      <c r="J7" s="77" t="s">
        <v>124</v>
      </c>
      <c r="K7" s="77" t="s">
        <v>125</v>
      </c>
      <c r="L7" s="78" t="s">
        <v>126</v>
      </c>
      <c r="M7" s="79" t="s">
        <v>127</v>
      </c>
      <c r="N7" s="79">
        <v>1</v>
      </c>
      <c r="O7" s="80" t="s">
        <v>127</v>
      </c>
      <c r="P7" s="80" t="s">
        <v>127</v>
      </c>
      <c r="Q7" s="80" t="s">
        <v>127</v>
      </c>
      <c r="R7" s="81" t="s">
        <v>128</v>
      </c>
      <c r="S7" s="81" t="s">
        <v>127</v>
      </c>
      <c r="T7" s="82" t="s">
        <v>129</v>
      </c>
      <c r="U7" s="81" t="s">
        <v>130</v>
      </c>
      <c r="V7" s="78" t="s">
        <v>127</v>
      </c>
      <c r="W7" s="80" t="s">
        <v>127</v>
      </c>
      <c r="X7" s="80" t="s">
        <v>127</v>
      </c>
      <c r="Y7" s="80" t="s">
        <v>127</v>
      </c>
      <c r="Z7" s="80" t="s">
        <v>127</v>
      </c>
      <c r="AA7" s="80" t="s">
        <v>127</v>
      </c>
      <c r="AB7" s="80">
        <v>37846</v>
      </c>
      <c r="AC7" s="80">
        <v>33826</v>
      </c>
      <c r="AD7" s="80">
        <v>39027</v>
      </c>
      <c r="AE7" s="80">
        <v>39900</v>
      </c>
      <c r="AF7" s="80">
        <v>39934</v>
      </c>
      <c r="AG7" s="80" t="s">
        <v>127</v>
      </c>
      <c r="AH7" s="80" t="s">
        <v>127</v>
      </c>
      <c r="AI7" s="80" t="s">
        <v>127</v>
      </c>
      <c r="AJ7" s="80" t="s">
        <v>127</v>
      </c>
      <c r="AK7" s="80" t="s">
        <v>127</v>
      </c>
      <c r="AL7" s="80" t="s">
        <v>127</v>
      </c>
      <c r="AM7" s="80" t="s">
        <v>127</v>
      </c>
      <c r="AN7" s="80" t="s">
        <v>127</v>
      </c>
      <c r="AO7" s="80" t="s">
        <v>127</v>
      </c>
      <c r="AP7" s="80" t="s">
        <v>127</v>
      </c>
      <c r="AQ7" s="80">
        <v>37846</v>
      </c>
      <c r="AR7" s="80">
        <v>33826</v>
      </c>
      <c r="AS7" s="80">
        <v>39027</v>
      </c>
      <c r="AT7" s="80">
        <v>39900</v>
      </c>
      <c r="AU7" s="80">
        <v>39934</v>
      </c>
      <c r="AV7" s="80">
        <v>245173</v>
      </c>
      <c r="AW7" s="80" t="s">
        <v>127</v>
      </c>
      <c r="AX7" s="80">
        <v>245173</v>
      </c>
      <c r="AY7" s="83">
        <v>340</v>
      </c>
      <c r="AZ7" s="83">
        <v>103.6</v>
      </c>
      <c r="BA7" s="83">
        <v>103.4</v>
      </c>
      <c r="BB7" s="83">
        <v>98</v>
      </c>
      <c r="BC7" s="83">
        <v>96.7</v>
      </c>
      <c r="BD7" s="83">
        <v>164.1</v>
      </c>
      <c r="BE7" s="83">
        <v>124.4</v>
      </c>
      <c r="BF7" s="83">
        <v>118.8</v>
      </c>
      <c r="BG7" s="83">
        <v>88.8</v>
      </c>
      <c r="BH7" s="83">
        <v>121.3</v>
      </c>
      <c r="BI7" s="83">
        <v>100</v>
      </c>
      <c r="BJ7" s="83">
        <v>397</v>
      </c>
      <c r="BK7" s="83">
        <v>269.8</v>
      </c>
      <c r="BL7" s="83">
        <v>302.39999999999998</v>
      </c>
      <c r="BM7" s="83">
        <v>268.3</v>
      </c>
      <c r="BN7" s="83">
        <v>219.9</v>
      </c>
      <c r="BO7" s="83">
        <v>366.9</v>
      </c>
      <c r="BP7" s="83">
        <v>324.60000000000002</v>
      </c>
      <c r="BQ7" s="83">
        <v>255.4</v>
      </c>
      <c r="BR7" s="83">
        <v>269.8</v>
      </c>
      <c r="BS7" s="83">
        <v>247.9</v>
      </c>
      <c r="BT7" s="83">
        <v>100</v>
      </c>
      <c r="BU7" s="83" t="s">
        <v>127</v>
      </c>
      <c r="BV7" s="83" t="s">
        <v>127</v>
      </c>
      <c r="BW7" s="83" t="s">
        <v>127</v>
      </c>
      <c r="BX7" s="83" t="s">
        <v>127</v>
      </c>
      <c r="BY7" s="83" t="s">
        <v>127</v>
      </c>
      <c r="BZ7" s="83" t="s">
        <v>127</v>
      </c>
      <c r="CA7" s="83" t="s">
        <v>127</v>
      </c>
      <c r="CB7" s="83" t="s">
        <v>127</v>
      </c>
      <c r="CC7" s="83" t="s">
        <v>127</v>
      </c>
      <c r="CD7" s="83" t="s">
        <v>127</v>
      </c>
      <c r="CE7" s="83" t="s">
        <v>127</v>
      </c>
      <c r="CF7" s="83">
        <v>4340.5</v>
      </c>
      <c r="CG7" s="83">
        <v>16542.900000000001</v>
      </c>
      <c r="CH7" s="83">
        <v>15542.6</v>
      </c>
      <c r="CI7" s="83">
        <v>13200.9</v>
      </c>
      <c r="CJ7" s="83">
        <v>11044.9</v>
      </c>
      <c r="CK7" s="83">
        <v>11717.4</v>
      </c>
      <c r="CL7" s="83">
        <v>17642.5</v>
      </c>
      <c r="CM7" s="83">
        <v>18815.8</v>
      </c>
      <c r="CN7" s="83">
        <v>22847.9</v>
      </c>
      <c r="CO7" s="83">
        <v>19210.5</v>
      </c>
      <c r="CP7" s="80">
        <v>240447</v>
      </c>
      <c r="CQ7" s="80">
        <v>11545</v>
      </c>
      <c r="CR7" s="80">
        <v>12180</v>
      </c>
      <c r="CS7" s="80">
        <v>-6359</v>
      </c>
      <c r="CT7" s="80">
        <v>-9017</v>
      </c>
      <c r="CU7" s="80">
        <v>108538</v>
      </c>
      <c r="CV7" s="80">
        <v>58539</v>
      </c>
      <c r="CW7" s="80">
        <v>37685</v>
      </c>
      <c r="CX7" s="80">
        <v>2390</v>
      </c>
      <c r="CY7" s="80">
        <v>32739</v>
      </c>
      <c r="CZ7" s="80">
        <v>6000</v>
      </c>
      <c r="DA7" s="83">
        <v>72</v>
      </c>
      <c r="DB7" s="83">
        <v>64.400000000000006</v>
      </c>
      <c r="DC7" s="83">
        <v>74</v>
      </c>
      <c r="DD7" s="83">
        <v>75.900000000000006</v>
      </c>
      <c r="DE7" s="83">
        <v>76</v>
      </c>
      <c r="DF7" s="83">
        <v>35.9</v>
      </c>
      <c r="DG7" s="83">
        <v>35.299999999999997</v>
      </c>
      <c r="DH7" s="83">
        <v>32.299999999999997</v>
      </c>
      <c r="DI7" s="83">
        <v>35.799999999999997</v>
      </c>
      <c r="DJ7" s="83">
        <v>31.7</v>
      </c>
      <c r="DK7" s="83">
        <v>0</v>
      </c>
      <c r="DL7" s="83">
        <v>0</v>
      </c>
      <c r="DM7" s="83">
        <v>0</v>
      </c>
      <c r="DN7" s="83">
        <v>0</v>
      </c>
      <c r="DO7" s="83">
        <v>0</v>
      </c>
      <c r="DP7" s="83">
        <v>23</v>
      </c>
      <c r="DQ7" s="83">
        <v>14.6</v>
      </c>
      <c r="DR7" s="83">
        <v>17.3</v>
      </c>
      <c r="DS7" s="83">
        <v>14.6</v>
      </c>
      <c r="DT7" s="83">
        <v>11.9</v>
      </c>
      <c r="DU7" s="83">
        <v>0</v>
      </c>
      <c r="DV7" s="83">
        <v>0</v>
      </c>
      <c r="DW7" s="83">
        <v>0</v>
      </c>
      <c r="DX7" s="83">
        <v>0</v>
      </c>
      <c r="DY7" s="83">
        <v>0</v>
      </c>
      <c r="DZ7" s="83">
        <v>106.8</v>
      </c>
      <c r="EA7" s="83">
        <v>102</v>
      </c>
      <c r="EB7" s="83">
        <v>100.7</v>
      </c>
      <c r="EC7" s="83">
        <v>100.1</v>
      </c>
      <c r="ED7" s="83">
        <v>132.80000000000001</v>
      </c>
      <c r="EE7" s="83" t="s">
        <v>127</v>
      </c>
      <c r="EF7" s="83" t="s">
        <v>127</v>
      </c>
      <c r="EG7" s="83" t="s">
        <v>127</v>
      </c>
      <c r="EH7" s="83" t="s">
        <v>127</v>
      </c>
      <c r="EI7" s="83" t="s">
        <v>127</v>
      </c>
      <c r="EJ7" s="83" t="s">
        <v>127</v>
      </c>
      <c r="EK7" s="83" t="s">
        <v>127</v>
      </c>
      <c r="EL7" s="83" t="s">
        <v>127</v>
      </c>
      <c r="EM7" s="83" t="s">
        <v>127</v>
      </c>
      <c r="EN7" s="83" t="s">
        <v>127</v>
      </c>
      <c r="EO7" s="83">
        <v>0</v>
      </c>
      <c r="EP7" s="83">
        <v>0</v>
      </c>
      <c r="EQ7" s="83">
        <v>0</v>
      </c>
      <c r="ER7" s="83">
        <v>0</v>
      </c>
      <c r="ES7" s="83">
        <v>0</v>
      </c>
      <c r="ET7" s="83">
        <v>61.5</v>
      </c>
      <c r="EU7" s="83">
        <v>74.599999999999994</v>
      </c>
      <c r="EV7" s="83">
        <v>77.099999999999994</v>
      </c>
      <c r="EW7" s="83">
        <v>79.8</v>
      </c>
      <c r="EX7" s="83">
        <v>88</v>
      </c>
      <c r="EY7" s="80" t="s">
        <v>127</v>
      </c>
      <c r="EZ7" s="83" t="s">
        <v>127</v>
      </c>
      <c r="FA7" s="83" t="s">
        <v>127</v>
      </c>
      <c r="FB7" s="83" t="s">
        <v>127</v>
      </c>
      <c r="FC7" s="83" t="s">
        <v>127</v>
      </c>
      <c r="FD7" s="83" t="s">
        <v>127</v>
      </c>
      <c r="FE7" s="83">
        <v>64</v>
      </c>
      <c r="FF7" s="83">
        <v>56.1</v>
      </c>
      <c r="FG7" s="83">
        <v>61.8</v>
      </c>
      <c r="FH7" s="83">
        <v>61.6</v>
      </c>
      <c r="FI7" s="83">
        <v>57.3</v>
      </c>
      <c r="FJ7" s="83" t="s">
        <v>127</v>
      </c>
      <c r="FK7" s="83" t="s">
        <v>127</v>
      </c>
      <c r="FL7" s="83" t="s">
        <v>127</v>
      </c>
      <c r="FM7" s="83" t="s">
        <v>127</v>
      </c>
      <c r="FN7" s="83" t="s">
        <v>127</v>
      </c>
      <c r="FO7" s="83">
        <v>22.1</v>
      </c>
      <c r="FP7" s="83">
        <v>16.7</v>
      </c>
      <c r="FQ7" s="83">
        <v>8.6999999999999993</v>
      </c>
      <c r="FR7" s="83">
        <v>5.7</v>
      </c>
      <c r="FS7" s="83">
        <v>4.2</v>
      </c>
      <c r="FT7" s="83" t="s">
        <v>127</v>
      </c>
      <c r="FU7" s="83" t="s">
        <v>127</v>
      </c>
      <c r="FV7" s="83" t="s">
        <v>127</v>
      </c>
      <c r="FW7" s="83" t="s">
        <v>127</v>
      </c>
      <c r="FX7" s="83" t="s">
        <v>127</v>
      </c>
      <c r="FY7" s="83">
        <v>279.2</v>
      </c>
      <c r="FZ7" s="83">
        <v>333.7</v>
      </c>
      <c r="GA7" s="83">
        <v>351.4</v>
      </c>
      <c r="GB7" s="83">
        <v>390.3</v>
      </c>
      <c r="GC7" s="83">
        <v>394.9</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56.2</v>
      </c>
      <c r="GT7" s="83">
        <v>58.4</v>
      </c>
      <c r="GU7" s="83">
        <v>80.599999999999994</v>
      </c>
      <c r="GV7" s="83">
        <v>85.6</v>
      </c>
      <c r="GW7" s="83">
        <v>92</v>
      </c>
      <c r="GX7" s="80">
        <v>6000</v>
      </c>
      <c r="GY7" s="83">
        <v>72</v>
      </c>
      <c r="GZ7" s="83">
        <v>64.400000000000006</v>
      </c>
      <c r="HA7" s="83">
        <v>74</v>
      </c>
      <c r="HB7" s="83">
        <v>75.900000000000006</v>
      </c>
      <c r="HC7" s="83">
        <v>76</v>
      </c>
      <c r="HD7" s="83">
        <v>48</v>
      </c>
      <c r="HE7" s="83">
        <v>48.9</v>
      </c>
      <c r="HF7" s="83">
        <v>47.8</v>
      </c>
      <c r="HG7" s="83">
        <v>53.5</v>
      </c>
      <c r="HH7" s="83">
        <v>62.3</v>
      </c>
      <c r="HI7" s="83">
        <v>0</v>
      </c>
      <c r="HJ7" s="83">
        <v>0</v>
      </c>
      <c r="HK7" s="83">
        <v>0</v>
      </c>
      <c r="HL7" s="83">
        <v>0</v>
      </c>
      <c r="HM7" s="83">
        <v>0</v>
      </c>
      <c r="HN7" s="83">
        <v>11.8</v>
      </c>
      <c r="HO7" s="83">
        <v>5.5</v>
      </c>
      <c r="HP7" s="83">
        <v>13.8</v>
      </c>
      <c r="HQ7" s="83">
        <v>9.4</v>
      </c>
      <c r="HR7" s="83">
        <v>8.1999999999999993</v>
      </c>
      <c r="HS7" s="83">
        <v>0</v>
      </c>
      <c r="HT7" s="83">
        <v>0</v>
      </c>
      <c r="HU7" s="83">
        <v>0</v>
      </c>
      <c r="HV7" s="83">
        <v>0</v>
      </c>
      <c r="HW7" s="83">
        <v>0</v>
      </c>
      <c r="HX7" s="83">
        <v>21.2</v>
      </c>
      <c r="HY7" s="83">
        <v>14.4</v>
      </c>
      <c r="HZ7" s="83">
        <v>11.3</v>
      </c>
      <c r="IA7" s="83">
        <v>0.5</v>
      </c>
      <c r="IB7" s="83">
        <v>16.7</v>
      </c>
      <c r="IC7" s="83" t="s">
        <v>127</v>
      </c>
      <c r="ID7" s="83" t="s">
        <v>127</v>
      </c>
      <c r="IE7" s="83" t="s">
        <v>127</v>
      </c>
      <c r="IF7" s="83" t="s">
        <v>127</v>
      </c>
      <c r="IG7" s="83" t="s">
        <v>127</v>
      </c>
      <c r="IH7" s="83" t="s">
        <v>127</v>
      </c>
      <c r="II7" s="83" t="s">
        <v>127</v>
      </c>
      <c r="IJ7" s="83" t="s">
        <v>127</v>
      </c>
      <c r="IK7" s="83" t="s">
        <v>127</v>
      </c>
      <c r="IL7" s="83" t="s">
        <v>127</v>
      </c>
      <c r="IM7" s="83">
        <v>0</v>
      </c>
      <c r="IN7" s="83">
        <v>0</v>
      </c>
      <c r="IO7" s="83">
        <v>0</v>
      </c>
      <c r="IP7" s="83">
        <v>0</v>
      </c>
      <c r="IQ7" s="83">
        <v>0</v>
      </c>
      <c r="IR7" s="83">
        <v>44.9</v>
      </c>
      <c r="IS7" s="83">
        <v>55.8</v>
      </c>
      <c r="IT7" s="83">
        <v>57.2</v>
      </c>
      <c r="IU7" s="83">
        <v>54.1</v>
      </c>
      <c r="IV7" s="83">
        <v>58.2</v>
      </c>
      <c r="IW7" s="80" t="s">
        <v>127</v>
      </c>
      <c r="IX7" s="83" t="s">
        <v>127</v>
      </c>
      <c r="IY7" s="83" t="s">
        <v>127</v>
      </c>
      <c r="IZ7" s="83" t="s">
        <v>127</v>
      </c>
      <c r="JA7" s="83" t="s">
        <v>127</v>
      </c>
      <c r="JB7" s="83" t="s">
        <v>127</v>
      </c>
      <c r="JC7" s="83">
        <v>19.600000000000001</v>
      </c>
      <c r="JD7" s="83">
        <v>18.5</v>
      </c>
      <c r="JE7" s="83">
        <v>16.100000000000001</v>
      </c>
      <c r="JF7" s="83">
        <v>19.600000000000001</v>
      </c>
      <c r="JG7" s="83">
        <v>17.899999999999999</v>
      </c>
      <c r="JH7" s="83" t="s">
        <v>127</v>
      </c>
      <c r="JI7" s="83" t="s">
        <v>127</v>
      </c>
      <c r="JJ7" s="83" t="s">
        <v>127</v>
      </c>
      <c r="JK7" s="83" t="s">
        <v>127</v>
      </c>
      <c r="JL7" s="83" t="s">
        <v>127</v>
      </c>
      <c r="JM7" s="83">
        <v>45.4</v>
      </c>
      <c r="JN7" s="83">
        <v>46.6</v>
      </c>
      <c r="JO7" s="83">
        <v>48.3</v>
      </c>
      <c r="JP7" s="83">
        <v>48.2</v>
      </c>
      <c r="JQ7" s="83">
        <v>34.5</v>
      </c>
      <c r="JR7" s="83" t="s">
        <v>127</v>
      </c>
      <c r="JS7" s="83" t="s">
        <v>127</v>
      </c>
      <c r="JT7" s="83" t="s">
        <v>127</v>
      </c>
      <c r="JU7" s="83" t="s">
        <v>127</v>
      </c>
      <c r="JV7" s="83" t="s">
        <v>127</v>
      </c>
      <c r="JW7" s="83">
        <v>178.4</v>
      </c>
      <c r="JX7" s="83">
        <v>146.19999999999999</v>
      </c>
      <c r="JY7" s="83">
        <v>137.1</v>
      </c>
      <c r="JZ7" s="83">
        <v>83.3</v>
      </c>
      <c r="KA7" s="83">
        <v>61.6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86.6</v>
      </c>
      <c r="KR7" s="83">
        <v>98.4</v>
      </c>
      <c r="KS7" s="83">
        <v>98.4</v>
      </c>
      <c r="KT7" s="83">
        <v>99.1</v>
      </c>
      <c r="KU7" s="83">
        <v>98.8</v>
      </c>
      <c r="KV7" s="80" t="s">
        <v>127</v>
      </c>
      <c r="KW7" s="83" t="s">
        <v>127</v>
      </c>
      <c r="KX7" s="83" t="s">
        <v>127</v>
      </c>
      <c r="KY7" s="83" t="s">
        <v>127</v>
      </c>
      <c r="KZ7" s="83" t="s">
        <v>127</v>
      </c>
      <c r="LA7" s="83" t="s">
        <v>127</v>
      </c>
      <c r="LB7" s="83">
        <v>6.4</v>
      </c>
      <c r="LC7" s="83">
        <v>13.7</v>
      </c>
      <c r="LD7" s="83">
        <v>12</v>
      </c>
      <c r="LE7" s="83">
        <v>14.5</v>
      </c>
      <c r="LF7" s="83">
        <v>14.9</v>
      </c>
      <c r="LG7" s="83" t="s">
        <v>127</v>
      </c>
      <c r="LH7" s="83" t="s">
        <v>127</v>
      </c>
      <c r="LI7" s="83" t="s">
        <v>127</v>
      </c>
      <c r="LJ7" s="83" t="s">
        <v>127</v>
      </c>
      <c r="LK7" s="83" t="s">
        <v>127</v>
      </c>
      <c r="LL7" s="83">
        <v>0.2</v>
      </c>
      <c r="LM7" s="83">
        <v>2.5</v>
      </c>
      <c r="LN7" s="83">
        <v>0.3</v>
      </c>
      <c r="LO7" s="83">
        <v>0.3</v>
      </c>
      <c r="LP7" s="83">
        <v>0.3</v>
      </c>
      <c r="LQ7" s="83" t="s">
        <v>127</v>
      </c>
      <c r="LR7" s="83" t="s">
        <v>127</v>
      </c>
      <c r="LS7" s="83" t="s">
        <v>127</v>
      </c>
      <c r="LT7" s="83" t="s">
        <v>127</v>
      </c>
      <c r="LU7" s="83" t="s">
        <v>127</v>
      </c>
      <c r="LV7" s="83">
        <v>448</v>
      </c>
      <c r="LW7" s="83">
        <v>259</v>
      </c>
      <c r="LX7" s="83">
        <v>197.2</v>
      </c>
      <c r="LY7" s="83">
        <v>184.6</v>
      </c>
      <c r="LZ7" s="83">
        <v>174.5</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100</v>
      </c>
      <c r="MR7" s="83">
        <v>98.2</v>
      </c>
      <c r="MS7" s="83">
        <v>98.8</v>
      </c>
      <c r="MT7" s="83">
        <v>98.3</v>
      </c>
      <c r="MU7" s="83" t="s">
        <v>127</v>
      </c>
      <c r="MV7" s="83" t="s">
        <v>127</v>
      </c>
      <c r="MW7" s="83" t="s">
        <v>127</v>
      </c>
      <c r="MX7" s="83" t="s">
        <v>127</v>
      </c>
      <c r="MY7" s="83">
        <v>1</v>
      </c>
      <c r="MZ7" s="83">
        <v>1</v>
      </c>
      <c r="NA7" s="83">
        <v>1</v>
      </c>
      <c r="NB7" s="83">
        <v>1</v>
      </c>
      <c r="NC7" s="83" t="s">
        <v>127</v>
      </c>
      <c r="ND7" s="83" t="s">
        <v>127</v>
      </c>
      <c r="NE7" s="83" t="s">
        <v>127</v>
      </c>
      <c r="NF7" s="83" t="s">
        <v>127</v>
      </c>
      <c r="NG7" s="83" t="s">
        <v>127</v>
      </c>
      <c r="NH7" s="83" t="s">
        <v>127</v>
      </c>
      <c r="NI7" s="83" t="s">
        <v>127</v>
      </c>
      <c r="NJ7" s="83" t="s">
        <v>127</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1</v>
      </c>
      <c r="GZ8" s="87" t="s">
        <v>131</v>
      </c>
      <c r="HA8" s="85"/>
      <c r="HB8" s="85"/>
      <c r="HC8" s="85"/>
      <c r="HD8" s="85"/>
      <c r="HE8" s="86"/>
      <c r="HF8" s="85"/>
      <c r="HG8" s="85"/>
      <c r="HH8" s="85" t="str">
        <f>HI4</f>
        <v>修繕費比率（％）</v>
      </c>
      <c r="HI8" s="85" t="b">
        <f>IF(SUM($N$7,$MY$7:$NB$7)=0,FALSE,TRUE)</f>
        <v>1</v>
      </c>
      <c r="HJ8" s="87" t="s">
        <v>131</v>
      </c>
      <c r="HK8" s="85"/>
      <c r="HL8" s="85"/>
      <c r="HM8" s="85"/>
      <c r="HN8" s="85"/>
      <c r="HO8" s="85"/>
      <c r="HP8" s="86"/>
      <c r="HQ8" s="85"/>
      <c r="HR8" s="85" t="str">
        <f>HS4</f>
        <v>企業債残高対料金収入比率（％）</v>
      </c>
      <c r="HS8" s="85" t="b">
        <f>IF(SUM($N$7,$MY$7:$NB$7)=0,FALSE,TRUE)</f>
        <v>1</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1</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（最大出力合計6,000kW）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（最大出力合計6,000kW）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139</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340</v>
      </c>
      <c r="AZ11" s="95">
        <f>AZ7</f>
        <v>103.6</v>
      </c>
      <c r="BA11" s="95">
        <f>BA7</f>
        <v>103.4</v>
      </c>
      <c r="BB11" s="95">
        <f>BB7</f>
        <v>98</v>
      </c>
      <c r="BC11" s="95">
        <f>BC7</f>
        <v>96.7</v>
      </c>
      <c r="BD11" s="84"/>
      <c r="BE11" s="84"/>
      <c r="BF11" s="84"/>
      <c r="BG11" s="84"/>
      <c r="BH11" s="84"/>
      <c r="BI11" s="94" t="s">
        <v>141</v>
      </c>
      <c r="BJ11" s="95">
        <f>BJ7</f>
        <v>397</v>
      </c>
      <c r="BK11" s="95">
        <f>BK7</f>
        <v>269.8</v>
      </c>
      <c r="BL11" s="95">
        <f>BL7</f>
        <v>302.39999999999998</v>
      </c>
      <c r="BM11" s="95">
        <f>BM7</f>
        <v>268.3</v>
      </c>
      <c r="BN11" s="95">
        <f>BN7</f>
        <v>219.9</v>
      </c>
      <c r="BO11" s="84"/>
      <c r="BP11" s="84"/>
      <c r="BQ11" s="84"/>
      <c r="BR11" s="84"/>
      <c r="BS11" s="84"/>
      <c r="BT11" s="94" t="s">
        <v>141</v>
      </c>
      <c r="BU11" s="95" t="str">
        <f>BU7</f>
        <v>-</v>
      </c>
      <c r="BV11" s="95" t="str">
        <f>BV7</f>
        <v>-</v>
      </c>
      <c r="BW11" s="95" t="str">
        <f>BW7</f>
        <v>-</v>
      </c>
      <c r="BX11" s="95" t="str">
        <f>BX7</f>
        <v>-</v>
      </c>
      <c r="BY11" s="95" t="str">
        <f>BY7</f>
        <v>-</v>
      </c>
      <c r="BZ11" s="84"/>
      <c r="CA11" s="84"/>
      <c r="CB11" s="84"/>
      <c r="CC11" s="84"/>
      <c r="CD11" s="84"/>
      <c r="CE11" s="94" t="s">
        <v>140</v>
      </c>
      <c r="CF11" s="95">
        <f>CF7</f>
        <v>4340.5</v>
      </c>
      <c r="CG11" s="95">
        <f>CG7</f>
        <v>16542.900000000001</v>
      </c>
      <c r="CH11" s="95">
        <f>CH7</f>
        <v>15542.6</v>
      </c>
      <c r="CI11" s="95">
        <f>CI7</f>
        <v>13200.9</v>
      </c>
      <c r="CJ11" s="95">
        <f>CJ7</f>
        <v>11044.9</v>
      </c>
      <c r="CK11" s="84"/>
      <c r="CL11" s="84"/>
      <c r="CM11" s="84"/>
      <c r="CN11" s="84"/>
      <c r="CO11" s="94" t="s">
        <v>140</v>
      </c>
      <c r="CP11" s="96">
        <f>CP7</f>
        <v>240447</v>
      </c>
      <c r="CQ11" s="96">
        <f>CQ7</f>
        <v>11545</v>
      </c>
      <c r="CR11" s="96">
        <f>CR7</f>
        <v>12180</v>
      </c>
      <c r="CS11" s="96">
        <f>CS7</f>
        <v>-6359</v>
      </c>
      <c r="CT11" s="96">
        <f>CT7</f>
        <v>-9017</v>
      </c>
      <c r="CU11" s="84"/>
      <c r="CV11" s="84"/>
      <c r="CW11" s="84"/>
      <c r="CX11" s="84"/>
      <c r="CY11" s="84"/>
      <c r="CZ11" s="94" t="s">
        <v>140</v>
      </c>
      <c r="DA11" s="95">
        <f>DA7</f>
        <v>72</v>
      </c>
      <c r="DB11" s="95">
        <f>DB7</f>
        <v>64.400000000000006</v>
      </c>
      <c r="DC11" s="95">
        <f>DC7</f>
        <v>74</v>
      </c>
      <c r="DD11" s="95">
        <f>DD7</f>
        <v>75.900000000000006</v>
      </c>
      <c r="DE11" s="95">
        <f>DE7</f>
        <v>76</v>
      </c>
      <c r="DF11" s="84"/>
      <c r="DG11" s="84"/>
      <c r="DH11" s="84"/>
      <c r="DI11" s="84"/>
      <c r="DJ11" s="94" t="s">
        <v>141</v>
      </c>
      <c r="DK11" s="95">
        <f>DK7</f>
        <v>0</v>
      </c>
      <c r="DL11" s="95">
        <f>DL7</f>
        <v>0</v>
      </c>
      <c r="DM11" s="95">
        <f>DM7</f>
        <v>0</v>
      </c>
      <c r="DN11" s="95">
        <f>DN7</f>
        <v>0</v>
      </c>
      <c r="DO11" s="95">
        <f>DO7</f>
        <v>0</v>
      </c>
      <c r="DP11" s="84"/>
      <c r="DQ11" s="84"/>
      <c r="DR11" s="84"/>
      <c r="DS11" s="84"/>
      <c r="DT11" s="94" t="s">
        <v>140</v>
      </c>
      <c r="DU11" s="95">
        <f>DU7</f>
        <v>0</v>
      </c>
      <c r="DV11" s="95">
        <f>DV7</f>
        <v>0</v>
      </c>
      <c r="DW11" s="95">
        <f>DW7</f>
        <v>0</v>
      </c>
      <c r="DX11" s="95">
        <f>DX7</f>
        <v>0</v>
      </c>
      <c r="DY11" s="95">
        <f>DY7</f>
        <v>0</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f>EO7</f>
        <v>0</v>
      </c>
      <c r="EP11" s="95">
        <f>EP7</f>
        <v>0</v>
      </c>
      <c r="EQ11" s="95">
        <f>EQ7</f>
        <v>0</v>
      </c>
      <c r="ER11" s="95">
        <f>ER7</f>
        <v>0</v>
      </c>
      <c r="ES11" s="95">
        <f>ES7</f>
        <v>0</v>
      </c>
      <c r="ET11" s="84"/>
      <c r="EU11" s="84"/>
      <c r="EV11" s="84"/>
      <c r="EW11" s="84"/>
      <c r="EX11" s="84"/>
      <c r="EY11" s="94" t="s">
        <v>140</v>
      </c>
      <c r="EZ11" s="95" t="str">
        <f>EZ7</f>
        <v>-</v>
      </c>
      <c r="FA11" s="95" t="str">
        <f>FA7</f>
        <v>-</v>
      </c>
      <c r="FB11" s="95" t="str">
        <f>FB7</f>
        <v>-</v>
      </c>
      <c r="FC11" s="95" t="str">
        <f>FC7</f>
        <v>-</v>
      </c>
      <c r="FD11" s="95" t="str">
        <f>FD7</f>
        <v>-</v>
      </c>
      <c r="FE11" s="84"/>
      <c r="FF11" s="84"/>
      <c r="FG11" s="84"/>
      <c r="FH11" s="84"/>
      <c r="FI11" s="94" t="s">
        <v>140</v>
      </c>
      <c r="FJ11" s="95" t="str">
        <f>FJ7</f>
        <v>-</v>
      </c>
      <c r="FK11" s="95" t="str">
        <f>FK7</f>
        <v>-</v>
      </c>
      <c r="FL11" s="95" t="str">
        <f>FL7</f>
        <v>-</v>
      </c>
      <c r="FM11" s="95" t="str">
        <f>FM7</f>
        <v>-</v>
      </c>
      <c r="FN11" s="95" t="str">
        <f>FN7</f>
        <v>-</v>
      </c>
      <c r="FO11" s="84"/>
      <c r="FP11" s="84"/>
      <c r="FQ11" s="84"/>
      <c r="FR11" s="84"/>
      <c r="FS11" s="94" t="s">
        <v>140</v>
      </c>
      <c r="FT11" s="95" t="str">
        <f>FT7</f>
        <v>-</v>
      </c>
      <c r="FU11" s="95" t="str">
        <f>FU7</f>
        <v>-</v>
      </c>
      <c r="FV11" s="95" t="str">
        <f>FV7</f>
        <v>-</v>
      </c>
      <c r="FW11" s="95" t="str">
        <f>FW7</f>
        <v>-</v>
      </c>
      <c r="FX11" s="95" t="str">
        <f>FX7</f>
        <v>-</v>
      </c>
      <c r="FY11" s="84"/>
      <c r="FZ11" s="84"/>
      <c r="GA11" s="84"/>
      <c r="GB11" s="84"/>
      <c r="GC11" s="94" t="s">
        <v>142</v>
      </c>
      <c r="GD11" s="95" t="str">
        <f>GD7</f>
        <v>-</v>
      </c>
      <c r="GE11" s="95" t="str">
        <f>GE7</f>
        <v>-</v>
      </c>
      <c r="GF11" s="95" t="str">
        <f>GF7</f>
        <v>-</v>
      </c>
      <c r="GG11" s="95" t="str">
        <f>GG7</f>
        <v>-</v>
      </c>
      <c r="GH11" s="95" t="str">
        <f>GH7</f>
        <v>-</v>
      </c>
      <c r="GI11" s="84"/>
      <c r="GJ11" s="84"/>
      <c r="GK11" s="84"/>
      <c r="GL11" s="84"/>
      <c r="GM11" s="94" t="s">
        <v>140</v>
      </c>
      <c r="GN11" s="95" t="str">
        <f>GN7</f>
        <v>-</v>
      </c>
      <c r="GO11" s="95" t="str">
        <f>GO7</f>
        <v>-</v>
      </c>
      <c r="GP11" s="95" t="str">
        <f>GP7</f>
        <v>-</v>
      </c>
      <c r="GQ11" s="95" t="str">
        <f>GQ7</f>
        <v>-</v>
      </c>
      <c r="GR11" s="95" t="str">
        <f>GR7</f>
        <v>-</v>
      </c>
      <c r="GS11" s="84"/>
      <c r="GT11" s="84"/>
      <c r="GU11" s="84"/>
      <c r="GV11" s="84"/>
      <c r="GW11" s="84"/>
      <c r="GX11" s="94" t="s">
        <v>140</v>
      </c>
      <c r="GY11" s="95">
        <f>GY7</f>
        <v>72</v>
      </c>
      <c r="GZ11" s="95">
        <f>GZ7</f>
        <v>64.400000000000006</v>
      </c>
      <c r="HA11" s="95">
        <f>HA7</f>
        <v>74</v>
      </c>
      <c r="HB11" s="95">
        <f>HB7</f>
        <v>75.900000000000006</v>
      </c>
      <c r="HC11" s="95">
        <f>HC7</f>
        <v>76</v>
      </c>
      <c r="HD11" s="84"/>
      <c r="HE11" s="84"/>
      <c r="HF11" s="84"/>
      <c r="HG11" s="84"/>
      <c r="HH11" s="94" t="s">
        <v>140</v>
      </c>
      <c r="HI11" s="95">
        <f>HI7</f>
        <v>0</v>
      </c>
      <c r="HJ11" s="95">
        <f>HJ7</f>
        <v>0</v>
      </c>
      <c r="HK11" s="95">
        <f>HK7</f>
        <v>0</v>
      </c>
      <c r="HL11" s="95">
        <f>HL7</f>
        <v>0</v>
      </c>
      <c r="HM11" s="95">
        <f>HM7</f>
        <v>0</v>
      </c>
      <c r="HN11" s="84"/>
      <c r="HO11" s="84"/>
      <c r="HP11" s="84"/>
      <c r="HQ11" s="84"/>
      <c r="HR11" s="94" t="s">
        <v>140</v>
      </c>
      <c r="HS11" s="95">
        <f>HS7</f>
        <v>0</v>
      </c>
      <c r="HT11" s="95">
        <f>HT7</f>
        <v>0</v>
      </c>
      <c r="HU11" s="95">
        <f>HU7</f>
        <v>0</v>
      </c>
      <c r="HV11" s="95">
        <f>HV7</f>
        <v>0</v>
      </c>
      <c r="HW11" s="95">
        <f>HW7</f>
        <v>0</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f>IM7</f>
        <v>0</v>
      </c>
      <c r="IN11" s="95">
        <f>IN7</f>
        <v>0</v>
      </c>
      <c r="IO11" s="95">
        <f>IO7</f>
        <v>0</v>
      </c>
      <c r="IP11" s="95">
        <f>IP7</f>
        <v>0</v>
      </c>
      <c r="IQ11" s="95">
        <f>IQ7</f>
        <v>0</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t="str">
        <f>KL7</f>
        <v>-</v>
      </c>
      <c r="KM11" s="95" t="str">
        <f>KM7</f>
        <v>-</v>
      </c>
      <c r="KN11" s="95" t="str">
        <f>KN7</f>
        <v>-</v>
      </c>
      <c r="KO11" s="95" t="str">
        <f>KO7</f>
        <v>-</v>
      </c>
      <c r="KP11" s="95" t="str">
        <f>KP7</f>
        <v>-</v>
      </c>
      <c r="KQ11" s="84"/>
      <c r="KR11" s="84"/>
      <c r="KS11" s="84"/>
      <c r="KT11" s="84"/>
      <c r="KU11" s="84"/>
      <c r="KV11" s="94" t="s">
        <v>143</v>
      </c>
      <c r="KW11" s="95" t="str">
        <f>KW7</f>
        <v>-</v>
      </c>
      <c r="KX11" s="95" t="str">
        <f>KX7</f>
        <v>-</v>
      </c>
      <c r="KY11" s="95" t="str">
        <f>KY7</f>
        <v>-</v>
      </c>
      <c r="KZ11" s="95" t="str">
        <f>KZ7</f>
        <v>-</v>
      </c>
      <c r="LA11" s="95" t="str">
        <f>LA7</f>
        <v>-</v>
      </c>
      <c r="LB11" s="84"/>
      <c r="LC11" s="84"/>
      <c r="LD11" s="84"/>
      <c r="LE11" s="84"/>
      <c r="LF11" s="94" t="s">
        <v>144</v>
      </c>
      <c r="LG11" s="95" t="str">
        <f>LG7</f>
        <v>-</v>
      </c>
      <c r="LH11" s="95" t="str">
        <f>LH7</f>
        <v>-</v>
      </c>
      <c r="LI11" s="95" t="str">
        <f>LI7</f>
        <v>-</v>
      </c>
      <c r="LJ11" s="95" t="str">
        <f>LJ7</f>
        <v>-</v>
      </c>
      <c r="LK11" s="95" t="str">
        <f>LK7</f>
        <v>-</v>
      </c>
      <c r="LL11" s="84"/>
      <c r="LM11" s="84"/>
      <c r="LN11" s="84"/>
      <c r="LO11" s="84"/>
      <c r="LP11" s="94" t="s">
        <v>140</v>
      </c>
      <c r="LQ11" s="95" t="str">
        <f>LQ7</f>
        <v>-</v>
      </c>
      <c r="LR11" s="95" t="str">
        <f>LR7</f>
        <v>-</v>
      </c>
      <c r="LS11" s="95" t="str">
        <f>LS7</f>
        <v>-</v>
      </c>
      <c r="LT11" s="95" t="str">
        <f>LT7</f>
        <v>-</v>
      </c>
      <c r="LU11" s="95" t="str">
        <f>LU7</f>
        <v>-</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164.1</v>
      </c>
      <c r="AZ12" s="95">
        <f>BE7</f>
        <v>124.4</v>
      </c>
      <c r="BA12" s="95">
        <f>BF7</f>
        <v>118.8</v>
      </c>
      <c r="BB12" s="95">
        <f>BG7</f>
        <v>88.8</v>
      </c>
      <c r="BC12" s="95">
        <f>BH7</f>
        <v>121.3</v>
      </c>
      <c r="BD12" s="84"/>
      <c r="BE12" s="84"/>
      <c r="BF12" s="84"/>
      <c r="BG12" s="84"/>
      <c r="BH12" s="84"/>
      <c r="BI12" s="94" t="s">
        <v>145</v>
      </c>
      <c r="BJ12" s="95">
        <f>BO7</f>
        <v>366.9</v>
      </c>
      <c r="BK12" s="95">
        <f>BP7</f>
        <v>324.60000000000002</v>
      </c>
      <c r="BL12" s="95">
        <f>BQ7</f>
        <v>255.4</v>
      </c>
      <c r="BM12" s="95">
        <f>BR7</f>
        <v>269.8</v>
      </c>
      <c r="BN12" s="95">
        <f>BS7</f>
        <v>247.9</v>
      </c>
      <c r="BO12" s="84"/>
      <c r="BP12" s="84"/>
      <c r="BQ12" s="84"/>
      <c r="BR12" s="84"/>
      <c r="BS12" s="84"/>
      <c r="BT12" s="94" t="s">
        <v>145</v>
      </c>
      <c r="BU12" s="95" t="str">
        <f>BZ7</f>
        <v>-</v>
      </c>
      <c r="BV12" s="95" t="str">
        <f>CA7</f>
        <v>-</v>
      </c>
      <c r="BW12" s="95" t="str">
        <f>CB7</f>
        <v>-</v>
      </c>
      <c r="BX12" s="95" t="str">
        <f>CC7</f>
        <v>-</v>
      </c>
      <c r="BY12" s="95" t="str">
        <f>CD7</f>
        <v>-</v>
      </c>
      <c r="BZ12" s="84"/>
      <c r="CA12" s="84"/>
      <c r="CB12" s="84"/>
      <c r="CC12" s="84"/>
      <c r="CD12" s="84"/>
      <c r="CE12" s="94" t="s">
        <v>145</v>
      </c>
      <c r="CF12" s="95">
        <f>CK7</f>
        <v>11717.4</v>
      </c>
      <c r="CG12" s="95">
        <f>CL7</f>
        <v>17642.5</v>
      </c>
      <c r="CH12" s="95">
        <f>CM7</f>
        <v>18815.8</v>
      </c>
      <c r="CI12" s="95">
        <f>CN7</f>
        <v>22847.9</v>
      </c>
      <c r="CJ12" s="95">
        <f>CO7</f>
        <v>19210.5</v>
      </c>
      <c r="CK12" s="84"/>
      <c r="CL12" s="84"/>
      <c r="CM12" s="84"/>
      <c r="CN12" s="84"/>
      <c r="CO12" s="94" t="s">
        <v>145</v>
      </c>
      <c r="CP12" s="96">
        <f>CU7</f>
        <v>108538</v>
      </c>
      <c r="CQ12" s="96">
        <f>CV7</f>
        <v>58539</v>
      </c>
      <c r="CR12" s="96">
        <f>CW7</f>
        <v>37685</v>
      </c>
      <c r="CS12" s="96">
        <f>CX7</f>
        <v>2390</v>
      </c>
      <c r="CT12" s="96">
        <f>CY7</f>
        <v>32739</v>
      </c>
      <c r="CU12" s="84"/>
      <c r="CV12" s="84"/>
      <c r="CW12" s="84"/>
      <c r="CX12" s="84"/>
      <c r="CY12" s="84"/>
      <c r="CZ12" s="94" t="s">
        <v>145</v>
      </c>
      <c r="DA12" s="95">
        <f>DF7</f>
        <v>35.9</v>
      </c>
      <c r="DB12" s="95">
        <f>DG7</f>
        <v>35.299999999999997</v>
      </c>
      <c r="DC12" s="95">
        <f>DH7</f>
        <v>32.299999999999997</v>
      </c>
      <c r="DD12" s="95">
        <f>DI7</f>
        <v>35.799999999999997</v>
      </c>
      <c r="DE12" s="95">
        <f>DJ7</f>
        <v>31.7</v>
      </c>
      <c r="DF12" s="84"/>
      <c r="DG12" s="84"/>
      <c r="DH12" s="84"/>
      <c r="DI12" s="84"/>
      <c r="DJ12" s="94" t="s">
        <v>145</v>
      </c>
      <c r="DK12" s="95">
        <f>DP7</f>
        <v>23</v>
      </c>
      <c r="DL12" s="95">
        <f>DQ7</f>
        <v>14.6</v>
      </c>
      <c r="DM12" s="95">
        <f>DR7</f>
        <v>17.3</v>
      </c>
      <c r="DN12" s="95">
        <f>DS7</f>
        <v>14.6</v>
      </c>
      <c r="DO12" s="95">
        <f>DT7</f>
        <v>11.9</v>
      </c>
      <c r="DP12" s="84"/>
      <c r="DQ12" s="84"/>
      <c r="DR12" s="84"/>
      <c r="DS12" s="84"/>
      <c r="DT12" s="94" t="s">
        <v>146</v>
      </c>
      <c r="DU12" s="95">
        <f>DZ7</f>
        <v>106.8</v>
      </c>
      <c r="DV12" s="95">
        <f>EA7</f>
        <v>102</v>
      </c>
      <c r="DW12" s="95">
        <f>EB7</f>
        <v>100.7</v>
      </c>
      <c r="DX12" s="95">
        <f>EC7</f>
        <v>100.1</v>
      </c>
      <c r="DY12" s="95">
        <f>ED7</f>
        <v>132.80000000000001</v>
      </c>
      <c r="DZ12" s="84"/>
      <c r="EA12" s="84"/>
      <c r="EB12" s="84"/>
      <c r="EC12" s="84"/>
      <c r="ED12" s="94" t="s">
        <v>147</v>
      </c>
      <c r="EE12" s="95" t="str">
        <f>EJ7</f>
        <v>-</v>
      </c>
      <c r="EF12" s="95" t="str">
        <f>EK7</f>
        <v>-</v>
      </c>
      <c r="EG12" s="95" t="str">
        <f>EL7</f>
        <v>-</v>
      </c>
      <c r="EH12" s="95" t="str">
        <f>EM7</f>
        <v>-</v>
      </c>
      <c r="EI12" s="95" t="str">
        <f>EN7</f>
        <v>-</v>
      </c>
      <c r="EJ12" s="84"/>
      <c r="EK12" s="84"/>
      <c r="EL12" s="84"/>
      <c r="EM12" s="84"/>
      <c r="EN12" s="94" t="s">
        <v>145</v>
      </c>
      <c r="EO12" s="95">
        <f>ET7</f>
        <v>61.5</v>
      </c>
      <c r="EP12" s="95">
        <f>EU7</f>
        <v>74.599999999999994</v>
      </c>
      <c r="EQ12" s="95">
        <f>EV7</f>
        <v>77.099999999999994</v>
      </c>
      <c r="ER12" s="95">
        <f>EW7</f>
        <v>79.8</v>
      </c>
      <c r="ES12" s="95">
        <f>EX7</f>
        <v>88</v>
      </c>
      <c r="ET12" s="84"/>
      <c r="EU12" s="84"/>
      <c r="EV12" s="84"/>
      <c r="EW12" s="84"/>
      <c r="EX12" s="84"/>
      <c r="EY12" s="94" t="s">
        <v>145</v>
      </c>
      <c r="EZ12" s="95" t="str">
        <f>IF($EZ$8,FE7,"-")</f>
        <v>-</v>
      </c>
      <c r="FA12" s="95" t="str">
        <f>IF($EZ$8,FF7,"-")</f>
        <v>-</v>
      </c>
      <c r="FB12" s="95" t="str">
        <f>IF($EZ$8,FG7,"-")</f>
        <v>-</v>
      </c>
      <c r="FC12" s="95" t="str">
        <f>IF($EZ$8,FH7,"-")</f>
        <v>-</v>
      </c>
      <c r="FD12" s="95" t="str">
        <f>IF($EZ$8,FI7,"-")</f>
        <v>-</v>
      </c>
      <c r="FE12" s="84"/>
      <c r="FF12" s="84"/>
      <c r="FG12" s="84"/>
      <c r="FH12" s="84"/>
      <c r="FI12" s="94" t="s">
        <v>145</v>
      </c>
      <c r="FJ12" s="95" t="str">
        <f>IF($FJ$8,FO7,"-")</f>
        <v>-</v>
      </c>
      <c r="FK12" s="95" t="str">
        <f>IF($FJ$8,FP7,"-")</f>
        <v>-</v>
      </c>
      <c r="FL12" s="95" t="str">
        <f>IF($FJ$8,FQ7,"-")</f>
        <v>-</v>
      </c>
      <c r="FM12" s="95" t="str">
        <f>IF($FJ$8,FR7,"-")</f>
        <v>-</v>
      </c>
      <c r="FN12" s="95" t="str">
        <f>IF($FJ$8,FS7,"-")</f>
        <v>-</v>
      </c>
      <c r="FO12" s="84"/>
      <c r="FP12" s="84"/>
      <c r="FQ12" s="84"/>
      <c r="FR12" s="84"/>
      <c r="FS12" s="94" t="s">
        <v>145</v>
      </c>
      <c r="FT12" s="95" t="str">
        <f>IF($FT$8,FY7,"-")</f>
        <v>-</v>
      </c>
      <c r="FU12" s="95" t="str">
        <f>IF($FT$8,FZ7,"-")</f>
        <v>-</v>
      </c>
      <c r="FV12" s="95" t="str">
        <f>IF($FT$8,GA7,"-")</f>
        <v>-</v>
      </c>
      <c r="FW12" s="95" t="str">
        <f>IF($FT$8,GB7,"-")</f>
        <v>-</v>
      </c>
      <c r="FX12" s="95" t="str">
        <f>IF($FT$8,GC7,"-")</f>
        <v>-</v>
      </c>
      <c r="FY12" s="84"/>
      <c r="FZ12" s="84"/>
      <c r="GA12" s="84"/>
      <c r="GB12" s="84"/>
      <c r="GC12" s="94" t="s">
        <v>145</v>
      </c>
      <c r="GD12" s="95" t="str">
        <f>IF($GD$8,GI7,"-")</f>
        <v>-</v>
      </c>
      <c r="GE12" s="95" t="str">
        <f>IF($GD$8,GJ7,"-")</f>
        <v>-</v>
      </c>
      <c r="GF12" s="95" t="str">
        <f>IF($GD$8,GK7,"-")</f>
        <v>-</v>
      </c>
      <c r="GG12" s="95" t="str">
        <f>IF($GD$8,GL7,"-")</f>
        <v>-</v>
      </c>
      <c r="GH12" s="95" t="str">
        <f>IF($GD$8,GM7,"-")</f>
        <v>-</v>
      </c>
      <c r="GI12" s="84"/>
      <c r="GJ12" s="84"/>
      <c r="GK12" s="84"/>
      <c r="GL12" s="84"/>
      <c r="GM12" s="94" t="s">
        <v>145</v>
      </c>
      <c r="GN12" s="95" t="str">
        <f>IF($GN$8,GS7,"-")</f>
        <v>-</v>
      </c>
      <c r="GO12" s="95" t="str">
        <f>IF($GN$8,GT7,"-")</f>
        <v>-</v>
      </c>
      <c r="GP12" s="95" t="str">
        <f>IF($GN$8,GU7,"-")</f>
        <v>-</v>
      </c>
      <c r="GQ12" s="95" t="str">
        <f>IF($GN$8,GV7,"-")</f>
        <v>-</v>
      </c>
      <c r="GR12" s="95" t="str">
        <f>IF($GN$8,GW7,"-")</f>
        <v>-</v>
      </c>
      <c r="GS12" s="84"/>
      <c r="GT12" s="84"/>
      <c r="GU12" s="84"/>
      <c r="GV12" s="84"/>
      <c r="GW12" s="84"/>
      <c r="GX12" s="94" t="s">
        <v>145</v>
      </c>
      <c r="GY12" s="95">
        <f>IF($GY$8,HD7,"-")</f>
        <v>48</v>
      </c>
      <c r="GZ12" s="95">
        <f>IF($GY$8,HE7,"-")</f>
        <v>48.9</v>
      </c>
      <c r="HA12" s="95">
        <f>IF($GY$8,HF7,"-")</f>
        <v>47.8</v>
      </c>
      <c r="HB12" s="95">
        <f>IF($GY$8,HG7,"-")</f>
        <v>53.5</v>
      </c>
      <c r="HC12" s="95">
        <f>IF($GY$8,HH7,"-")</f>
        <v>62.3</v>
      </c>
      <c r="HD12" s="84"/>
      <c r="HE12" s="84"/>
      <c r="HF12" s="84"/>
      <c r="HG12" s="84"/>
      <c r="HH12" s="94" t="s">
        <v>147</v>
      </c>
      <c r="HI12" s="95">
        <f>IF($HI$8,HN7,"-")</f>
        <v>11.8</v>
      </c>
      <c r="HJ12" s="95">
        <f>IF($HI$8,HO7,"-")</f>
        <v>5.5</v>
      </c>
      <c r="HK12" s="95">
        <f>IF($HI$8,HP7,"-")</f>
        <v>13.8</v>
      </c>
      <c r="HL12" s="95">
        <f>IF($HI$8,HQ7,"-")</f>
        <v>9.4</v>
      </c>
      <c r="HM12" s="95">
        <f>IF($HI$8,HR7,"-")</f>
        <v>8.1999999999999993</v>
      </c>
      <c r="HN12" s="84"/>
      <c r="HO12" s="84"/>
      <c r="HP12" s="84"/>
      <c r="HQ12" s="84"/>
      <c r="HR12" s="94" t="s">
        <v>148</v>
      </c>
      <c r="HS12" s="95">
        <f>IF($HS$8,HX7,"-")</f>
        <v>21.2</v>
      </c>
      <c r="HT12" s="95">
        <f>IF($HS$8,HY7,"-")</f>
        <v>14.4</v>
      </c>
      <c r="HU12" s="95">
        <f>IF($HS$8,HZ7,"-")</f>
        <v>11.3</v>
      </c>
      <c r="HV12" s="95">
        <f>IF($HS$8,IA7,"-")</f>
        <v>0.5</v>
      </c>
      <c r="HW12" s="95">
        <f>IF($HS$8,IB7,"-")</f>
        <v>16.7</v>
      </c>
      <c r="HX12" s="84"/>
      <c r="HY12" s="84"/>
      <c r="HZ12" s="84"/>
      <c r="IA12" s="84"/>
      <c r="IB12" s="94" t="s">
        <v>145</v>
      </c>
      <c r="IC12" s="95" t="str">
        <f>IF($IC$8,IH7,"-")</f>
        <v>-</v>
      </c>
      <c r="ID12" s="95" t="str">
        <f>IF($IC$8,II7,"-")</f>
        <v>-</v>
      </c>
      <c r="IE12" s="95" t="str">
        <f>IF($IC$8,IJ7,"-")</f>
        <v>-</v>
      </c>
      <c r="IF12" s="95" t="str">
        <f>IF($IC$8,IK7,"-")</f>
        <v>-</v>
      </c>
      <c r="IG12" s="95" t="str">
        <f>IF($IC$8,IL7,"-")</f>
        <v>-</v>
      </c>
      <c r="IH12" s="84"/>
      <c r="II12" s="84"/>
      <c r="IJ12" s="84"/>
      <c r="IK12" s="84"/>
      <c r="IL12" s="94" t="s">
        <v>145</v>
      </c>
      <c r="IM12" s="95">
        <f>IF($IM$8,IR7,"-")</f>
        <v>44.9</v>
      </c>
      <c r="IN12" s="95">
        <f>IF($IM$8,IS7,"-")</f>
        <v>55.8</v>
      </c>
      <c r="IO12" s="95">
        <f>IF($IM$8,IT7,"-")</f>
        <v>57.2</v>
      </c>
      <c r="IP12" s="95">
        <f>IF($IM$8,IU7,"-")</f>
        <v>54.1</v>
      </c>
      <c r="IQ12" s="95">
        <f>IF($IM$8,IV7,"-")</f>
        <v>58.2</v>
      </c>
      <c r="IR12" s="84"/>
      <c r="IS12" s="84"/>
      <c r="IT12" s="84"/>
      <c r="IU12" s="84"/>
      <c r="IV12" s="84"/>
      <c r="IW12" s="94" t="s">
        <v>148</v>
      </c>
      <c r="IX12" s="95" t="str">
        <f>IF($IX$8,JC7,"-")</f>
        <v>-</v>
      </c>
      <c r="IY12" s="95" t="str">
        <f>IF($IX$8,JD7,"-")</f>
        <v>-</v>
      </c>
      <c r="IZ12" s="95" t="str">
        <f>IF($IX$8,JE7,"-")</f>
        <v>-</v>
      </c>
      <c r="JA12" s="95" t="str">
        <f>IF($IX$8,JF7,"-")</f>
        <v>-</v>
      </c>
      <c r="JB12" s="95" t="str">
        <f>IF($IX$8,JG7,"-")</f>
        <v>-</v>
      </c>
      <c r="JC12" s="84"/>
      <c r="JD12" s="84"/>
      <c r="JE12" s="84"/>
      <c r="JF12" s="84"/>
      <c r="JG12" s="94" t="s">
        <v>145</v>
      </c>
      <c r="JH12" s="95" t="str">
        <f>IF($JH$8,JM7,"-")</f>
        <v>-</v>
      </c>
      <c r="JI12" s="95" t="str">
        <f>IF($JH$8,JN7,"-")</f>
        <v>-</v>
      </c>
      <c r="JJ12" s="95" t="str">
        <f>IF($JH$8,JO7,"-")</f>
        <v>-</v>
      </c>
      <c r="JK12" s="95" t="str">
        <f>IF($JH$8,JP7,"-")</f>
        <v>-</v>
      </c>
      <c r="JL12" s="95" t="str">
        <f>IF($JH$8,JQ7,"-")</f>
        <v>-</v>
      </c>
      <c r="JM12" s="84"/>
      <c r="JN12" s="84"/>
      <c r="JO12" s="84"/>
      <c r="JP12" s="84"/>
      <c r="JQ12" s="94" t="s">
        <v>145</v>
      </c>
      <c r="JR12" s="95" t="str">
        <f>IF($JR$8,JW7,"-")</f>
        <v>-</v>
      </c>
      <c r="JS12" s="95" t="str">
        <f>IF($JR$8,JX7,"-")</f>
        <v>-</v>
      </c>
      <c r="JT12" s="95" t="str">
        <f>IF($JR$8,JY7,"-")</f>
        <v>-</v>
      </c>
      <c r="JU12" s="95" t="str">
        <f>IF($JR$8,JZ7,"-")</f>
        <v>-</v>
      </c>
      <c r="JV12" s="95" t="str">
        <f>IF($JR$8,KA7,"-")</f>
        <v>-</v>
      </c>
      <c r="JW12" s="84"/>
      <c r="JX12" s="84"/>
      <c r="JY12" s="84"/>
      <c r="JZ12" s="84"/>
      <c r="KA12" s="94" t="s">
        <v>145</v>
      </c>
      <c r="KB12" s="95" t="str">
        <f>IF($KB$8,KG7,"-")</f>
        <v>-</v>
      </c>
      <c r="KC12" s="95" t="str">
        <f>IF($KB$8,KH7,"-")</f>
        <v>-</v>
      </c>
      <c r="KD12" s="95" t="str">
        <f>IF($KB$8,KI7,"-")</f>
        <v>-</v>
      </c>
      <c r="KE12" s="95" t="str">
        <f>IF($KB$8,KJ7,"-")</f>
        <v>-</v>
      </c>
      <c r="KF12" s="95" t="str">
        <f>IF($KB$8,KK7,"-")</f>
        <v>-</v>
      </c>
      <c r="KG12" s="84"/>
      <c r="KH12" s="84"/>
      <c r="KI12" s="84"/>
      <c r="KJ12" s="84"/>
      <c r="KK12" s="94" t="s">
        <v>145</v>
      </c>
      <c r="KL12" s="95" t="str">
        <f>IF($KL$8,KQ7,"-")</f>
        <v>-</v>
      </c>
      <c r="KM12" s="95" t="str">
        <f>IF($KL$8,KR7,"-")</f>
        <v>-</v>
      </c>
      <c r="KN12" s="95" t="str">
        <f>IF($KL$8,KS7,"-")</f>
        <v>-</v>
      </c>
      <c r="KO12" s="95" t="str">
        <f>IF($KL$8,KT7,"-")</f>
        <v>-</v>
      </c>
      <c r="KP12" s="95" t="str">
        <f>IF($KL$8,KU7,"-")</f>
        <v>-</v>
      </c>
      <c r="KQ12" s="84"/>
      <c r="KR12" s="84"/>
      <c r="KS12" s="84"/>
      <c r="KT12" s="84"/>
      <c r="KU12" s="84"/>
      <c r="KV12" s="94" t="s">
        <v>147</v>
      </c>
      <c r="KW12" s="95" t="str">
        <f>IF($KW$8,LB7,"-")</f>
        <v>-</v>
      </c>
      <c r="KX12" s="95" t="str">
        <f>IF($KW$8,LC7,"-")</f>
        <v>-</v>
      </c>
      <c r="KY12" s="95" t="str">
        <f>IF($KW$8,LD7,"-")</f>
        <v>-</v>
      </c>
      <c r="KZ12" s="95" t="str">
        <f>IF($KW$8,LE7,"-")</f>
        <v>-</v>
      </c>
      <c r="LA12" s="95" t="str">
        <f>IF($KW$8,LF7,"-")</f>
        <v>-</v>
      </c>
      <c r="LB12" s="84"/>
      <c r="LC12" s="84"/>
      <c r="LD12" s="84"/>
      <c r="LE12" s="84"/>
      <c r="LF12" s="94" t="s">
        <v>147</v>
      </c>
      <c r="LG12" s="95" t="str">
        <f>IF($LG$8,LL7,"-")</f>
        <v>-</v>
      </c>
      <c r="LH12" s="95" t="str">
        <f>IF($LG$8,LM7,"-")</f>
        <v>-</v>
      </c>
      <c r="LI12" s="95" t="str">
        <f>IF($LG$8,LN7,"-")</f>
        <v>-</v>
      </c>
      <c r="LJ12" s="95" t="str">
        <f>IF($LG$8,LO7,"-")</f>
        <v>-</v>
      </c>
      <c r="LK12" s="95" t="str">
        <f>IF($LG$8,LP7,"-")</f>
        <v>-</v>
      </c>
      <c r="LL12" s="84"/>
      <c r="LM12" s="84"/>
      <c r="LN12" s="84"/>
      <c r="LO12" s="84"/>
      <c r="LP12" s="94" t="s">
        <v>145</v>
      </c>
      <c r="LQ12" s="95" t="str">
        <f>IF($LQ$8,LV7,"-")</f>
        <v>-</v>
      </c>
      <c r="LR12" s="95" t="str">
        <f>IF($LQ$8,LW7,"-")</f>
        <v>-</v>
      </c>
      <c r="LS12" s="95" t="str">
        <f>IF($LQ$8,LX7,"-")</f>
        <v>-</v>
      </c>
      <c r="LT12" s="95" t="str">
        <f>IF($LQ$8,LY7,"-")</f>
        <v>-</v>
      </c>
      <c r="LU12" s="95" t="str">
        <f>IF($LQ$8,LZ7,"-")</f>
        <v>-</v>
      </c>
      <c r="LV12" s="84"/>
      <c r="LW12" s="84"/>
      <c r="LX12" s="84"/>
      <c r="LY12" s="84"/>
      <c r="LZ12" s="94" t="s">
        <v>145</v>
      </c>
      <c r="MA12" s="95" t="str">
        <f>IF($MA$8,MF7,"-")</f>
        <v>-</v>
      </c>
      <c r="MB12" s="95" t="str">
        <f>IF($MA$8,MG7,"-")</f>
        <v>-</v>
      </c>
      <c r="MC12" s="95" t="str">
        <f>IF($MA$8,MH7,"-")</f>
        <v>-</v>
      </c>
      <c r="MD12" s="95" t="str">
        <f>IF($MA$8,MI7,"-")</f>
        <v>-</v>
      </c>
      <c r="ME12" s="95" t="str">
        <f>IF($MA$8,MJ7,"-")</f>
        <v>-</v>
      </c>
      <c r="MF12" s="84"/>
      <c r="MG12" s="84"/>
      <c r="MH12" s="84"/>
      <c r="MI12" s="84"/>
      <c r="MJ12" s="94" t="s">
        <v>145</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150</v>
      </c>
      <c r="C14" s="99"/>
      <c r="D14" s="100"/>
      <c r="E14" s="99"/>
      <c r="F14" s="186" t="s">
        <v>151</v>
      </c>
      <c r="G14" s="18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85" t="s">
        <v>152</v>
      </c>
      <c r="C15" s="185"/>
      <c r="D15" s="100"/>
      <c r="E15" s="97">
        <v>1</v>
      </c>
      <c r="F15" s="185" t="s">
        <v>153</v>
      </c>
      <c r="G15" s="185"/>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85" t="s">
        <v>156</v>
      </c>
      <c r="C16" s="185"/>
      <c r="D16" s="100"/>
      <c r="E16" s="97">
        <f>E15+1</f>
        <v>2</v>
      </c>
      <c r="F16" s="185" t="s">
        <v>157</v>
      </c>
      <c r="G16" s="185"/>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85" t="s">
        <v>159</v>
      </c>
      <c r="C17" s="185"/>
      <c r="D17" s="100"/>
      <c r="E17" s="97">
        <f t="shared" ref="E17" si="8">E16+1</f>
        <v>3</v>
      </c>
      <c r="F17" s="185" t="s">
        <v>160</v>
      </c>
      <c r="G17" s="185"/>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340</v>
      </c>
      <c r="AZ17" s="106">
        <f t="shared" ref="AZ17:BC17" si="9">IF(AZ7="-",NA(),AZ7)</f>
        <v>103.6</v>
      </c>
      <c r="BA17" s="106">
        <f t="shared" si="9"/>
        <v>103.4</v>
      </c>
      <c r="BB17" s="106">
        <f t="shared" si="9"/>
        <v>98</v>
      </c>
      <c r="BC17" s="106">
        <f t="shared" si="9"/>
        <v>96.7</v>
      </c>
      <c r="BD17" s="100"/>
      <c r="BE17" s="100"/>
      <c r="BF17" s="100"/>
      <c r="BG17" s="100"/>
      <c r="BH17" s="100"/>
      <c r="BI17" s="105" t="s">
        <v>162</v>
      </c>
      <c r="BJ17" s="106">
        <f>IF(BJ7="-",NA(),BJ7)</f>
        <v>397</v>
      </c>
      <c r="BK17" s="106">
        <f t="shared" ref="BK17:BN17" si="10">IF(BK7="-",NA(),BK7)</f>
        <v>269.8</v>
      </c>
      <c r="BL17" s="106">
        <f t="shared" si="10"/>
        <v>302.39999999999998</v>
      </c>
      <c r="BM17" s="106">
        <f t="shared" si="10"/>
        <v>268.3</v>
      </c>
      <c r="BN17" s="106">
        <f t="shared" si="10"/>
        <v>219.9</v>
      </c>
      <c r="BO17" s="100"/>
      <c r="BP17" s="100"/>
      <c r="BQ17" s="100"/>
      <c r="BR17" s="100"/>
      <c r="BS17" s="100"/>
      <c r="BT17" s="105" t="s">
        <v>163</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163</v>
      </c>
      <c r="CF17" s="106">
        <f>IF(CF7="-",NA(),CF7)</f>
        <v>4340.5</v>
      </c>
      <c r="CG17" s="106">
        <f t="shared" ref="CG17:CJ17" si="12">IF(CG7="-",NA(),CG7)</f>
        <v>16542.900000000001</v>
      </c>
      <c r="CH17" s="106">
        <f t="shared" si="12"/>
        <v>15542.6</v>
      </c>
      <c r="CI17" s="106">
        <f t="shared" si="12"/>
        <v>13200.9</v>
      </c>
      <c r="CJ17" s="106">
        <f t="shared" si="12"/>
        <v>11044.9</v>
      </c>
      <c r="CK17" s="100"/>
      <c r="CL17" s="100"/>
      <c r="CM17" s="100"/>
      <c r="CN17" s="100"/>
      <c r="CO17" s="105" t="s">
        <v>162</v>
      </c>
      <c r="CP17" s="107">
        <f>IF(CP7="-",NA(),CP7)</f>
        <v>240447</v>
      </c>
      <c r="CQ17" s="107">
        <f t="shared" ref="CQ17:CT17" si="13">IF(CQ7="-",NA(),CQ7)</f>
        <v>11545</v>
      </c>
      <c r="CR17" s="107">
        <f t="shared" si="13"/>
        <v>12180</v>
      </c>
      <c r="CS17" s="107">
        <f t="shared" si="13"/>
        <v>-6359</v>
      </c>
      <c r="CT17" s="107">
        <f t="shared" si="13"/>
        <v>-9017</v>
      </c>
      <c r="CU17" s="100"/>
      <c r="CV17" s="100"/>
      <c r="CW17" s="100"/>
      <c r="CX17" s="100"/>
      <c r="CY17" s="100"/>
      <c r="CZ17" s="105" t="s">
        <v>162</v>
      </c>
      <c r="DA17" s="106">
        <f>IF(DA7="-",NA(),DA7)</f>
        <v>72</v>
      </c>
      <c r="DB17" s="106">
        <f t="shared" ref="DB17:DE17" si="14">IF(DB7="-",NA(),DB7)</f>
        <v>64.400000000000006</v>
      </c>
      <c r="DC17" s="106">
        <f t="shared" si="14"/>
        <v>74</v>
      </c>
      <c r="DD17" s="106">
        <f t="shared" si="14"/>
        <v>75.900000000000006</v>
      </c>
      <c r="DE17" s="106">
        <f t="shared" si="14"/>
        <v>76</v>
      </c>
      <c r="DF17" s="100"/>
      <c r="DG17" s="100"/>
      <c r="DH17" s="100"/>
      <c r="DI17" s="100"/>
      <c r="DJ17" s="105" t="s">
        <v>163</v>
      </c>
      <c r="DK17" s="106">
        <f>IF(DK7="-",NA(),DK7)</f>
        <v>0</v>
      </c>
      <c r="DL17" s="106">
        <f t="shared" ref="DL17:DO17" si="15">IF(DL7="-",NA(),DL7)</f>
        <v>0</v>
      </c>
      <c r="DM17" s="106">
        <f t="shared" si="15"/>
        <v>0</v>
      </c>
      <c r="DN17" s="106">
        <f t="shared" si="15"/>
        <v>0</v>
      </c>
      <c r="DO17" s="106">
        <f t="shared" si="15"/>
        <v>0</v>
      </c>
      <c r="DP17" s="100"/>
      <c r="DQ17" s="100"/>
      <c r="DR17" s="100"/>
      <c r="DS17" s="100"/>
      <c r="DT17" s="105" t="s">
        <v>163</v>
      </c>
      <c r="DU17" s="106">
        <f>IF(DU7="-",NA(),DU7)</f>
        <v>0</v>
      </c>
      <c r="DV17" s="106">
        <f t="shared" ref="DV17:DY17" si="16">IF(DV7="-",NA(),DV7)</f>
        <v>0</v>
      </c>
      <c r="DW17" s="106">
        <f t="shared" si="16"/>
        <v>0</v>
      </c>
      <c r="DX17" s="106">
        <f t="shared" si="16"/>
        <v>0</v>
      </c>
      <c r="DY17" s="106">
        <f t="shared" si="16"/>
        <v>0</v>
      </c>
      <c r="DZ17" s="100"/>
      <c r="EA17" s="100"/>
      <c r="EB17" s="100"/>
      <c r="EC17" s="100"/>
      <c r="ED17" s="105" t="s">
        <v>162</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162</v>
      </c>
      <c r="EO17" s="106">
        <f>IF(EO7="-",NA(),EO7)</f>
        <v>0</v>
      </c>
      <c r="EP17" s="106">
        <f t="shared" ref="EP17:ES17" si="18">IF(EP7="-",NA(),EP7)</f>
        <v>0</v>
      </c>
      <c r="EQ17" s="106">
        <f t="shared" si="18"/>
        <v>0</v>
      </c>
      <c r="ER17" s="106">
        <f t="shared" si="18"/>
        <v>0</v>
      </c>
      <c r="ES17" s="106">
        <f t="shared" si="18"/>
        <v>0</v>
      </c>
      <c r="ET17" s="100"/>
      <c r="EU17" s="100"/>
      <c r="EV17" s="100"/>
      <c r="EW17" s="100"/>
      <c r="EX17" s="100"/>
      <c r="EY17" s="105" t="s">
        <v>164</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162</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162</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164</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164</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162</v>
      </c>
      <c r="GY17" s="106">
        <f>IF(GY7="-",NA(),GY7)</f>
        <v>72</v>
      </c>
      <c r="GZ17" s="106">
        <f t="shared" ref="GZ17:HC17" si="24">IF(GZ7="-",NA(),GZ7)</f>
        <v>64.400000000000006</v>
      </c>
      <c r="HA17" s="106">
        <f t="shared" si="24"/>
        <v>74</v>
      </c>
      <c r="HB17" s="106">
        <f t="shared" si="24"/>
        <v>75.900000000000006</v>
      </c>
      <c r="HC17" s="106">
        <f t="shared" si="24"/>
        <v>76</v>
      </c>
      <c r="HD17" s="100"/>
      <c r="HE17" s="100"/>
      <c r="HF17" s="100"/>
      <c r="HG17" s="100"/>
      <c r="HH17" s="105" t="s">
        <v>162</v>
      </c>
      <c r="HI17" s="106">
        <f>IF(HI7="-",NA(),HI7)</f>
        <v>0</v>
      </c>
      <c r="HJ17" s="106">
        <f t="shared" ref="HJ17:HM17" si="25">IF(HJ7="-",NA(),HJ7)</f>
        <v>0</v>
      </c>
      <c r="HK17" s="106">
        <f t="shared" si="25"/>
        <v>0</v>
      </c>
      <c r="HL17" s="106">
        <f t="shared" si="25"/>
        <v>0</v>
      </c>
      <c r="HM17" s="106">
        <f t="shared" si="25"/>
        <v>0</v>
      </c>
      <c r="HN17" s="100"/>
      <c r="HO17" s="100"/>
      <c r="HP17" s="100"/>
      <c r="HQ17" s="100"/>
      <c r="HR17" s="105" t="s">
        <v>162</v>
      </c>
      <c r="HS17" s="106">
        <f>IF(HS7="-",NA(),HS7)</f>
        <v>0</v>
      </c>
      <c r="HT17" s="106">
        <f t="shared" ref="HT17:HW17" si="26">IF(HT7="-",NA(),HT7)</f>
        <v>0</v>
      </c>
      <c r="HU17" s="106">
        <f t="shared" si="26"/>
        <v>0</v>
      </c>
      <c r="HV17" s="106">
        <f t="shared" si="26"/>
        <v>0</v>
      </c>
      <c r="HW17" s="106">
        <f t="shared" si="26"/>
        <v>0</v>
      </c>
      <c r="HX17" s="100"/>
      <c r="HY17" s="100"/>
      <c r="HZ17" s="100"/>
      <c r="IA17" s="100"/>
      <c r="IB17" s="105" t="s">
        <v>162</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162</v>
      </c>
      <c r="IM17" s="106">
        <f>IF(IM7="-",NA(),IM7)</f>
        <v>0</v>
      </c>
      <c r="IN17" s="106">
        <f t="shared" ref="IN17:IQ17" si="28">IF(IN7="-",NA(),IN7)</f>
        <v>0</v>
      </c>
      <c r="IO17" s="106">
        <f t="shared" si="28"/>
        <v>0</v>
      </c>
      <c r="IP17" s="106">
        <f t="shared" si="28"/>
        <v>0</v>
      </c>
      <c r="IQ17" s="106">
        <f t="shared" si="28"/>
        <v>0</v>
      </c>
      <c r="IR17" s="100"/>
      <c r="IS17" s="100"/>
      <c r="IT17" s="100"/>
      <c r="IU17" s="100"/>
      <c r="IV17" s="100"/>
      <c r="IW17" s="105" t="s">
        <v>164</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164</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164</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162</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164</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164</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163</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163</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162</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85" t="s">
        <v>165</v>
      </c>
      <c r="C18" s="185"/>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166</v>
      </c>
      <c r="AY18" s="106">
        <f>IF(BD7="-",NA(),BD7)</f>
        <v>164.1</v>
      </c>
      <c r="AZ18" s="106">
        <f t="shared" ref="AZ18:BC18" si="39">IF(BE7="-",NA(),BE7)</f>
        <v>124.4</v>
      </c>
      <c r="BA18" s="106">
        <f t="shared" si="39"/>
        <v>118.8</v>
      </c>
      <c r="BB18" s="106">
        <f t="shared" si="39"/>
        <v>88.8</v>
      </c>
      <c r="BC18" s="106">
        <f t="shared" si="39"/>
        <v>121.3</v>
      </c>
      <c r="BD18" s="100"/>
      <c r="BE18" s="100"/>
      <c r="BF18" s="100"/>
      <c r="BG18" s="100"/>
      <c r="BH18" s="100"/>
      <c r="BI18" s="105" t="s">
        <v>166</v>
      </c>
      <c r="BJ18" s="106">
        <f>IF(BO7="-",NA(),BO7)</f>
        <v>366.9</v>
      </c>
      <c r="BK18" s="106">
        <f t="shared" ref="BK18:BN18" si="40">IF(BP7="-",NA(),BP7)</f>
        <v>324.60000000000002</v>
      </c>
      <c r="BL18" s="106">
        <f t="shared" si="40"/>
        <v>255.4</v>
      </c>
      <c r="BM18" s="106">
        <f t="shared" si="40"/>
        <v>269.8</v>
      </c>
      <c r="BN18" s="106">
        <f t="shared" si="40"/>
        <v>247.9</v>
      </c>
      <c r="BO18" s="100"/>
      <c r="BP18" s="100"/>
      <c r="BQ18" s="100"/>
      <c r="BR18" s="100"/>
      <c r="BS18" s="100"/>
      <c r="BT18" s="105" t="s">
        <v>167</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166</v>
      </c>
      <c r="CF18" s="106">
        <f>IF(CK7="-",NA(),CK7)</f>
        <v>11717.4</v>
      </c>
      <c r="CG18" s="106">
        <f t="shared" ref="CG18:CJ18" si="42">IF(CL7="-",NA(),CL7)</f>
        <v>17642.5</v>
      </c>
      <c r="CH18" s="106">
        <f t="shared" si="42"/>
        <v>18815.8</v>
      </c>
      <c r="CI18" s="106">
        <f t="shared" si="42"/>
        <v>22847.9</v>
      </c>
      <c r="CJ18" s="106">
        <f t="shared" si="42"/>
        <v>19210.5</v>
      </c>
      <c r="CK18" s="100"/>
      <c r="CL18" s="100"/>
      <c r="CM18" s="100"/>
      <c r="CN18" s="100"/>
      <c r="CO18" s="105" t="s">
        <v>166</v>
      </c>
      <c r="CP18" s="107">
        <f>IF(CU7="-",NA(),CU7)</f>
        <v>108538</v>
      </c>
      <c r="CQ18" s="107">
        <f t="shared" ref="CQ18:CT18" si="43">IF(CV7="-",NA(),CV7)</f>
        <v>58539</v>
      </c>
      <c r="CR18" s="107">
        <f t="shared" si="43"/>
        <v>37685</v>
      </c>
      <c r="CS18" s="107">
        <f t="shared" si="43"/>
        <v>2390</v>
      </c>
      <c r="CT18" s="107">
        <f t="shared" si="43"/>
        <v>32739</v>
      </c>
      <c r="CU18" s="100"/>
      <c r="CV18" s="100"/>
      <c r="CW18" s="100"/>
      <c r="CX18" s="100"/>
      <c r="CY18" s="100"/>
      <c r="CZ18" s="105" t="s">
        <v>168</v>
      </c>
      <c r="DA18" s="106">
        <f>IF(DF7="-",NA(),DF7)</f>
        <v>35.9</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168</v>
      </c>
      <c r="DK18" s="106">
        <f>IF(DP7="-",NA(),DP7)</f>
        <v>23</v>
      </c>
      <c r="DL18" s="106">
        <f t="shared" ref="DL18:DO18" si="45">IF(DQ7="-",NA(),DQ7)</f>
        <v>14.6</v>
      </c>
      <c r="DM18" s="106">
        <f t="shared" si="45"/>
        <v>17.3</v>
      </c>
      <c r="DN18" s="106">
        <f t="shared" si="45"/>
        <v>14.6</v>
      </c>
      <c r="DO18" s="106">
        <f t="shared" si="45"/>
        <v>11.9</v>
      </c>
      <c r="DP18" s="100"/>
      <c r="DQ18" s="100"/>
      <c r="DR18" s="100"/>
      <c r="DS18" s="100"/>
      <c r="DT18" s="105" t="s">
        <v>166</v>
      </c>
      <c r="DU18" s="106">
        <f>IF(DZ7="-",NA(),DZ7)</f>
        <v>106.8</v>
      </c>
      <c r="DV18" s="106">
        <f t="shared" ref="DV18:DY18" si="46">IF(EA7="-",NA(),EA7)</f>
        <v>102</v>
      </c>
      <c r="DW18" s="106">
        <f t="shared" si="46"/>
        <v>100.7</v>
      </c>
      <c r="DX18" s="106">
        <f t="shared" si="46"/>
        <v>100.1</v>
      </c>
      <c r="DY18" s="106">
        <f t="shared" si="46"/>
        <v>132.80000000000001</v>
      </c>
      <c r="DZ18" s="100"/>
      <c r="EA18" s="100"/>
      <c r="EB18" s="100"/>
      <c r="EC18" s="100"/>
      <c r="ED18" s="105" t="s">
        <v>166</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166</v>
      </c>
      <c r="EO18" s="106">
        <f>IF(ET7="-",NA(),ET7)</f>
        <v>61.5</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166</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168</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166</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168</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167</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167</v>
      </c>
      <c r="GY18" s="106">
        <f>IF(OR(NOT($GY$8),HD7="-"),NA(),HD7)</f>
        <v>48</v>
      </c>
      <c r="GZ18" s="106">
        <f>IF(OR(NOT($GY$8),HE7="-"),NA(),HE7)</f>
        <v>48.9</v>
      </c>
      <c r="HA18" s="106">
        <f>IF(OR(NOT($GY$8),HF7="-"),NA(),HF7)</f>
        <v>47.8</v>
      </c>
      <c r="HB18" s="106">
        <f>IF(OR(NOT($GY$8),HG7="-"),NA(),HG7)</f>
        <v>53.5</v>
      </c>
      <c r="HC18" s="106">
        <f>IF(OR(NOT($GY$8),HH7="-"),NA(),HH7)</f>
        <v>62.3</v>
      </c>
      <c r="HD18" s="100"/>
      <c r="HE18" s="100"/>
      <c r="HF18" s="100"/>
      <c r="HG18" s="100"/>
      <c r="HH18" s="105" t="s">
        <v>167</v>
      </c>
      <c r="HI18" s="106">
        <f>IF(OR(NOT($HI$8),HN7="-"),NA(),HN7)</f>
        <v>11.8</v>
      </c>
      <c r="HJ18" s="106">
        <f>IF(OR(NOT($HI$8),HO7="-"),NA(),HO7)</f>
        <v>5.5</v>
      </c>
      <c r="HK18" s="106">
        <f>IF(OR(NOT($HI$8),HP7="-"),NA(),HP7)</f>
        <v>13.8</v>
      </c>
      <c r="HL18" s="106">
        <f>IF(OR(NOT($HI$8),HQ7="-"),NA(),HQ7)</f>
        <v>9.4</v>
      </c>
      <c r="HM18" s="106">
        <f>IF(OR(NOT($HI$8),HR7="-"),NA(),HR7)</f>
        <v>8.1999999999999993</v>
      </c>
      <c r="HN18" s="100"/>
      <c r="HO18" s="100"/>
      <c r="HP18" s="100"/>
      <c r="HQ18" s="100"/>
      <c r="HR18" s="105" t="s">
        <v>167</v>
      </c>
      <c r="HS18" s="106">
        <f>IF(OR(NOT($HS$8),HX7="-"),NA(),HX7)</f>
        <v>21.2</v>
      </c>
      <c r="HT18" s="106">
        <f>IF(OR(NOT($HS$8),HY7="-"),NA(),HY7)</f>
        <v>14.4</v>
      </c>
      <c r="HU18" s="106">
        <f>IF(OR(NOT($HS$8),HZ7="-"),NA(),HZ7)</f>
        <v>11.3</v>
      </c>
      <c r="HV18" s="106">
        <f>IF(OR(NOT($HS$8),IA7="-"),NA(),IA7)</f>
        <v>0.5</v>
      </c>
      <c r="HW18" s="106">
        <f>IF(OR(NOT($HS$8),IB7="-"),NA(),IB7)</f>
        <v>16.7</v>
      </c>
      <c r="HX18" s="100"/>
      <c r="HY18" s="100"/>
      <c r="HZ18" s="100"/>
      <c r="IA18" s="100"/>
      <c r="IB18" s="105" t="s">
        <v>166</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167</v>
      </c>
      <c r="IM18" s="106">
        <f>IF(OR(NOT($IM$8),IR7="-"),NA(),IR7)</f>
        <v>44.9</v>
      </c>
      <c r="IN18" s="106">
        <f>IF(OR(NOT($IM$8),IS7="-"),NA(),IS7)</f>
        <v>55.8</v>
      </c>
      <c r="IO18" s="106">
        <f>IF(OR(NOT($IM$8),IT7="-"),NA(),IT7)</f>
        <v>57.2</v>
      </c>
      <c r="IP18" s="106">
        <f>IF(OR(NOT($IM$8),IU7="-"),NA(),IU7)</f>
        <v>54.1</v>
      </c>
      <c r="IQ18" s="106">
        <f>IF(OR(NOT($IM$8),IV7="-"),NA(),IV7)</f>
        <v>58.2</v>
      </c>
      <c r="IR18" s="100"/>
      <c r="IS18" s="100"/>
      <c r="IT18" s="100"/>
      <c r="IU18" s="100"/>
      <c r="IV18" s="100"/>
      <c r="IW18" s="105" t="s">
        <v>166</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167</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167</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166</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167</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167</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166</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168</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166</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85" t="s">
        <v>169</v>
      </c>
      <c r="C19" s="185"/>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85" t="s">
        <v>170</v>
      </c>
      <c r="C20" s="185"/>
      <c r="D20" s="100"/>
    </row>
    <row r="21" spans="1:374">
      <c r="A21" s="97">
        <f t="shared" si="7"/>
        <v>7</v>
      </c>
      <c r="B21" s="185" t="s">
        <v>171</v>
      </c>
      <c r="C21" s="185"/>
      <c r="D21" s="100"/>
    </row>
    <row r="22" spans="1:374">
      <c r="A22" s="97">
        <f t="shared" si="7"/>
        <v>8</v>
      </c>
      <c r="B22" s="185" t="s">
        <v>172</v>
      </c>
      <c r="C22" s="185"/>
      <c r="D22" s="100"/>
      <c r="E22" s="187" t="s">
        <v>173</v>
      </c>
      <c r="F22" s="188"/>
      <c r="G22" s="188"/>
      <c r="H22" s="188"/>
      <c r="I22" s="189"/>
    </row>
    <row r="23" spans="1:374">
      <c r="A23" s="97">
        <f t="shared" si="7"/>
        <v>9</v>
      </c>
      <c r="B23" s="185" t="s">
        <v>174</v>
      </c>
      <c r="C23" s="185"/>
      <c r="D23" s="100"/>
      <c r="E23" s="190"/>
      <c r="F23" s="191"/>
      <c r="G23" s="191"/>
      <c r="H23" s="191"/>
      <c r="I23" s="192"/>
    </row>
    <row r="24" spans="1:374">
      <c r="A24" s="97">
        <f t="shared" si="7"/>
        <v>10</v>
      </c>
      <c r="B24" s="185" t="s">
        <v>175</v>
      </c>
      <c r="C24" s="185"/>
      <c r="D24" s="100"/>
      <c r="E24" s="190"/>
      <c r="F24" s="191"/>
      <c r="G24" s="191"/>
      <c r="H24" s="191"/>
      <c r="I24" s="192"/>
    </row>
    <row r="25" spans="1:374">
      <c r="A25" s="97">
        <f t="shared" si="7"/>
        <v>11</v>
      </c>
      <c r="B25" s="185" t="s">
        <v>176</v>
      </c>
      <c r="C25" s="185"/>
      <c r="D25" s="100"/>
      <c r="E25" s="190"/>
      <c r="F25" s="191"/>
      <c r="G25" s="191"/>
      <c r="H25" s="191"/>
      <c r="I25" s="192"/>
    </row>
    <row r="26" spans="1:374">
      <c r="A26" s="97">
        <f t="shared" si="7"/>
        <v>12</v>
      </c>
      <c r="B26" s="185" t="s">
        <v>177</v>
      </c>
      <c r="C26" s="185"/>
      <c r="D26" s="100"/>
      <c r="E26" s="190"/>
      <c r="F26" s="191"/>
      <c r="G26" s="191"/>
      <c r="H26" s="191"/>
      <c r="I26" s="192"/>
    </row>
    <row r="27" spans="1:374">
      <c r="A27" s="97">
        <f t="shared" si="7"/>
        <v>13</v>
      </c>
      <c r="B27" s="185" t="s">
        <v>178</v>
      </c>
      <c r="C27" s="185"/>
      <c r="D27" s="100"/>
      <c r="E27" s="190"/>
      <c r="F27" s="191"/>
      <c r="G27" s="191"/>
      <c r="H27" s="191"/>
      <c r="I27" s="192"/>
    </row>
    <row r="28" spans="1:374">
      <c r="A28" s="97">
        <f t="shared" si="7"/>
        <v>14</v>
      </c>
      <c r="B28" s="185" t="s">
        <v>179</v>
      </c>
      <c r="C28" s="185"/>
      <c r="D28" s="100"/>
      <c r="E28" s="190"/>
      <c r="F28" s="191"/>
      <c r="G28" s="191"/>
      <c r="H28" s="191"/>
      <c r="I28" s="192"/>
    </row>
    <row r="29" spans="1:374">
      <c r="A29" s="97">
        <f t="shared" si="7"/>
        <v>15</v>
      </c>
      <c r="B29" s="185" t="s">
        <v>180</v>
      </c>
      <c r="C29" s="185"/>
      <c r="D29" s="100"/>
      <c r="E29" s="190"/>
      <c r="F29" s="191"/>
      <c r="G29" s="191"/>
      <c r="H29" s="191"/>
      <c r="I29" s="192"/>
    </row>
    <row r="30" spans="1:374">
      <c r="A30" s="97">
        <f t="shared" si="7"/>
        <v>16</v>
      </c>
      <c r="B30" s="185" t="s">
        <v>181</v>
      </c>
      <c r="C30" s="185"/>
      <c r="D30" s="100"/>
      <c r="E30" s="190"/>
      <c r="F30" s="191"/>
      <c r="G30" s="191"/>
      <c r="H30" s="191"/>
      <c r="I30" s="192"/>
    </row>
    <row r="31" spans="1:374">
      <c r="A31" s="97">
        <f t="shared" si="7"/>
        <v>17</v>
      </c>
      <c r="B31" s="185" t="s">
        <v>182</v>
      </c>
      <c r="C31" s="185"/>
      <c r="D31" s="100"/>
      <c r="E31" s="190"/>
      <c r="F31" s="191"/>
      <c r="G31" s="191"/>
      <c r="H31" s="191"/>
      <c r="I31" s="192"/>
    </row>
    <row r="32" spans="1:374">
      <c r="A32" s="97">
        <f t="shared" si="7"/>
        <v>18</v>
      </c>
      <c r="B32" s="185" t="s">
        <v>183</v>
      </c>
      <c r="C32" s="185"/>
      <c r="D32" s="100"/>
      <c r="E32" s="190"/>
      <c r="F32" s="191"/>
      <c r="G32" s="191"/>
      <c r="H32" s="191"/>
      <c r="I32" s="192"/>
    </row>
    <row r="33" spans="1:16">
      <c r="A33" s="97">
        <f t="shared" si="7"/>
        <v>19</v>
      </c>
      <c r="B33" s="185" t="s">
        <v>184</v>
      </c>
      <c r="C33" s="185"/>
      <c r="D33" s="100"/>
      <c r="E33" s="190"/>
      <c r="F33" s="191"/>
      <c r="G33" s="191"/>
      <c r="H33" s="191"/>
      <c r="I33" s="192"/>
    </row>
    <row r="34" spans="1:16">
      <c r="A34" s="97">
        <f t="shared" si="7"/>
        <v>20</v>
      </c>
      <c r="B34" s="185" t="s">
        <v>185</v>
      </c>
      <c r="C34" s="185"/>
      <c r="D34" s="100"/>
      <c r="E34" s="190"/>
      <c r="F34" s="191"/>
      <c r="G34" s="191"/>
      <c r="H34" s="191"/>
      <c r="I34" s="192"/>
    </row>
    <row r="35" spans="1:16" ht="25.5" customHeight="1">
      <c r="E35" s="193"/>
      <c r="F35" s="194"/>
      <c r="G35" s="194"/>
      <c r="H35" s="194"/>
      <c r="I35" s="195"/>
    </row>
    <row r="36" spans="1:16">
      <c r="A36" t="s">
        <v>186</v>
      </c>
      <c r="B36" t="s">
        <v>187</v>
      </c>
    </row>
    <row r="37" spans="1:16">
      <c r="A37" t="s">
        <v>188</v>
      </c>
      <c r="B37" t="s">
        <v>189</v>
      </c>
      <c r="L37" s="187" t="s">
        <v>173</v>
      </c>
      <c r="M37" s="188"/>
      <c r="N37" s="188"/>
      <c r="O37" s="188"/>
      <c r="P37" s="189"/>
    </row>
    <row r="38" spans="1:16">
      <c r="A38" t="s">
        <v>190</v>
      </c>
      <c r="B38" t="s">
        <v>191</v>
      </c>
      <c r="L38" s="190"/>
      <c r="M38" s="191"/>
      <c r="N38" s="191"/>
      <c r="O38" s="191"/>
      <c r="P38" s="192"/>
    </row>
    <row r="39" spans="1:16">
      <c r="A39" t="s">
        <v>192</v>
      </c>
      <c r="B39" t="s">
        <v>193</v>
      </c>
      <c r="L39" s="190"/>
      <c r="M39" s="191"/>
      <c r="N39" s="191"/>
      <c r="O39" s="191"/>
      <c r="P39" s="192"/>
    </row>
    <row r="40" spans="1:16">
      <c r="A40" t="s">
        <v>194</v>
      </c>
      <c r="B40" t="s">
        <v>195</v>
      </c>
      <c r="L40" s="190"/>
      <c r="M40" s="191"/>
      <c r="N40" s="191"/>
      <c r="O40" s="191"/>
      <c r="P40" s="192"/>
    </row>
    <row r="41" spans="1:16">
      <c r="A41" t="s">
        <v>196</v>
      </c>
      <c r="B41" t="s">
        <v>197</v>
      </c>
      <c r="L41" s="190"/>
      <c r="M41" s="191"/>
      <c r="N41" s="191"/>
      <c r="O41" s="191"/>
      <c r="P41" s="192"/>
    </row>
    <row r="42" spans="1:16">
      <c r="A42" t="s">
        <v>198</v>
      </c>
      <c r="B42" t="s">
        <v>199</v>
      </c>
      <c r="L42" s="190"/>
      <c r="M42" s="191"/>
      <c r="N42" s="191"/>
      <c r="O42" s="191"/>
      <c r="P42" s="192"/>
    </row>
    <row r="43" spans="1:16">
      <c r="A43" t="s">
        <v>200</v>
      </c>
      <c r="B43" t="s">
        <v>201</v>
      </c>
      <c r="L43" s="190"/>
      <c r="M43" s="191"/>
      <c r="N43" s="191"/>
      <c r="O43" s="191"/>
      <c r="P43" s="192"/>
    </row>
    <row r="44" spans="1:16">
      <c r="A44" t="s">
        <v>202</v>
      </c>
      <c r="B44" t="s">
        <v>203</v>
      </c>
      <c r="L44" s="190"/>
      <c r="M44" s="191"/>
      <c r="N44" s="191"/>
      <c r="O44" s="191"/>
      <c r="P44" s="192"/>
    </row>
    <row r="45" spans="1:16">
      <c r="A45" t="s">
        <v>204</v>
      </c>
      <c r="B45" t="s">
        <v>205</v>
      </c>
      <c r="L45" s="190"/>
      <c r="M45" s="191"/>
      <c r="N45" s="191"/>
      <c r="O45" s="191"/>
      <c r="P45" s="192"/>
    </row>
    <row r="46" spans="1:16">
      <c r="A46" t="s">
        <v>206</v>
      </c>
      <c r="B46" t="s">
        <v>207</v>
      </c>
      <c r="L46" s="190"/>
      <c r="M46" s="191"/>
      <c r="N46" s="191"/>
      <c r="O46" s="191"/>
      <c r="P46" s="192"/>
    </row>
    <row r="47" spans="1:16">
      <c r="A47" t="s">
        <v>208</v>
      </c>
      <c r="B47" t="s">
        <v>209</v>
      </c>
      <c r="L47" s="190"/>
      <c r="M47" s="191"/>
      <c r="N47" s="191"/>
      <c r="O47" s="191"/>
      <c r="P47" s="192"/>
    </row>
    <row r="48" spans="1:16">
      <c r="A48" t="s">
        <v>210</v>
      </c>
      <c r="B48" t="s">
        <v>211</v>
      </c>
      <c r="L48" s="190"/>
      <c r="M48" s="191"/>
      <c r="N48" s="191"/>
      <c r="O48" s="191"/>
      <c r="P48" s="192"/>
    </row>
    <row r="49" spans="1:16">
      <c r="A49" t="s">
        <v>212</v>
      </c>
      <c r="B49" t="s">
        <v>213</v>
      </c>
      <c r="L49" s="190"/>
      <c r="M49" s="191"/>
      <c r="N49" s="191"/>
      <c r="O49" s="191"/>
      <c r="P49" s="192"/>
    </row>
    <row r="50" spans="1:16" ht="26.25" customHeight="1">
      <c r="A50" t="s">
        <v>214</v>
      </c>
      <c r="B50" t="s">
        <v>215</v>
      </c>
      <c r="L50" s="193"/>
      <c r="M50" s="194"/>
      <c r="N50" s="194"/>
      <c r="O50" s="194"/>
      <c r="P50" s="195"/>
    </row>
    <row r="51" spans="1:16">
      <c r="A51" t="s">
        <v>216</v>
      </c>
      <c r="B51" t="s">
        <v>217</v>
      </c>
    </row>
    <row r="52" spans="1:16">
      <c r="A52" t="s">
        <v>218</v>
      </c>
      <c r="B52" t="s">
        <v>219</v>
      </c>
    </row>
    <row r="53" spans="1:16">
      <c r="A53" t="s">
        <v>220</v>
      </c>
      <c r="B53" t="s">
        <v>221</v>
      </c>
    </row>
    <row r="54" spans="1:16">
      <c r="A54" t="s">
        <v>222</v>
      </c>
      <c r="B54" t="s">
        <v>223</v>
      </c>
    </row>
    <row r="55" spans="1:16">
      <c r="A55" t="s">
        <v>224</v>
      </c>
      <c r="B55" t="s">
        <v>225</v>
      </c>
    </row>
    <row r="56" spans="1:16">
      <c r="A56" t="s">
        <v>226</v>
      </c>
      <c r="B56" t="s">
        <v>227</v>
      </c>
    </row>
    <row r="57" spans="1:16">
      <c r="A57" t="s">
        <v>228</v>
      </c>
      <c r="B57" t="s">
        <v>229</v>
      </c>
    </row>
    <row r="58" spans="1:16">
      <c r="A58" t="s">
        <v>230</v>
      </c>
      <c r="B58" t="s">
        <v>231</v>
      </c>
    </row>
    <row r="59" spans="1:16">
      <c r="A59" t="s">
        <v>232</v>
      </c>
      <c r="B59" t="s">
        <v>233</v>
      </c>
    </row>
    <row r="60" spans="1:16">
      <c r="A60" t="s">
        <v>234</v>
      </c>
      <c r="B60" t="s">
        <v>235</v>
      </c>
    </row>
    <row r="61" spans="1:16">
      <c r="A61" t="s">
        <v>236</v>
      </c>
      <c r="B61" t="s">
        <v>237</v>
      </c>
    </row>
    <row r="62" spans="1:16">
      <c r="A62" t="s">
        <v>238</v>
      </c>
      <c r="B62" t="s">
        <v>239</v>
      </c>
    </row>
    <row r="63" spans="1:16">
      <c r="A63" t="s">
        <v>240</v>
      </c>
      <c r="B63" t="s">
        <v>241</v>
      </c>
    </row>
    <row r="64" spans="1:16">
      <c r="A64" t="s">
        <v>242</v>
      </c>
      <c r="B64" t="s">
        <v>243</v>
      </c>
    </row>
    <row r="65" spans="1:2">
      <c r="A65" t="s">
        <v>244</v>
      </c>
      <c r="B65" t="s">
        <v>245</v>
      </c>
    </row>
    <row r="66" spans="1:2">
      <c r="A66" t="s">
        <v>246</v>
      </c>
      <c r="B66" t="s">
        <v>247</v>
      </c>
    </row>
    <row r="67" spans="1:2">
      <c r="A67" t="s">
        <v>248</v>
      </c>
      <c r="B67" t="s">
        <v>247</v>
      </c>
    </row>
    <row r="68" spans="1:2">
      <c r="A68" t="s">
        <v>249</v>
      </c>
      <c r="B68" t="s">
        <v>247</v>
      </c>
    </row>
    <row r="69" spans="1:2">
      <c r="A69" t="s">
        <v>250</v>
      </c>
      <c r="B69" t="s">
        <v>247</v>
      </c>
    </row>
    <row r="70" spans="1:2">
      <c r="A70" t="s">
        <v>251</v>
      </c>
      <c r="B70" t="s">
        <v>247</v>
      </c>
    </row>
    <row r="71" spans="1:2">
      <c r="A71" t="s">
        <v>252</v>
      </c>
      <c r="B71" t="s">
        <v>247</v>
      </c>
    </row>
    <row r="72" spans="1:2">
      <c r="A72" t="s">
        <v>253</v>
      </c>
      <c r="B72" t="s">
        <v>247</v>
      </c>
    </row>
    <row r="73" spans="1:2">
      <c r="A73" t="s">
        <v>254</v>
      </c>
      <c r="B73" t="s">
        <v>247</v>
      </c>
    </row>
    <row r="74" spans="1:2">
      <c r="A74" t="s">
        <v>255</v>
      </c>
      <c r="B74" t="s">
        <v>247</v>
      </c>
    </row>
    <row r="75" spans="1:2">
      <c r="A75" t="s">
        <v>256</v>
      </c>
      <c r="B75" t="s">
        <v>247</v>
      </c>
    </row>
    <row r="76" spans="1:2">
      <c r="A76" t="s">
        <v>257</v>
      </c>
      <c r="B76" t="s">
        <v>247</v>
      </c>
    </row>
    <row r="77" spans="1:2">
      <c r="A77" t="s">
        <v>258</v>
      </c>
      <c r="B77" t="s">
        <v>247</v>
      </c>
    </row>
    <row r="78" spans="1:2">
      <c r="A78" t="s">
        <v>259</v>
      </c>
      <c r="B78" t="s">
        <v>247</v>
      </c>
    </row>
    <row r="79" spans="1:2">
      <c r="A79" t="s">
        <v>260</v>
      </c>
      <c r="B79" t="s">
        <v>247</v>
      </c>
    </row>
    <row r="80" spans="1:2">
      <c r="A80" t="s">
        <v>261</v>
      </c>
      <c r="B80" t="s">
        <v>247</v>
      </c>
    </row>
    <row r="81" spans="1:2">
      <c r="A81" t="s">
        <v>262</v>
      </c>
      <c r="B81" t="s">
        <v>247</v>
      </c>
    </row>
    <row r="82" spans="1:2">
      <c r="A82" t="s">
        <v>263</v>
      </c>
      <c r="B82" t="s">
        <v>247</v>
      </c>
    </row>
    <row r="83" spans="1:2">
      <c r="A83" t="s">
        <v>264</v>
      </c>
      <c r="B83" t="s">
        <v>247</v>
      </c>
    </row>
    <row r="84" spans="1:2">
      <c r="A84" t="s">
        <v>265</v>
      </c>
      <c r="B84" t="s">
        <v>247</v>
      </c>
    </row>
    <row r="85" spans="1:2">
      <c r="A85" t="s">
        <v>266</v>
      </c>
      <c r="B85" t="s">
        <v>247</v>
      </c>
    </row>
    <row r="86" spans="1:2">
      <c r="A86" t="s">
        <v>267</v>
      </c>
      <c r="B86" t="s">
        <v>268</v>
      </c>
    </row>
    <row r="87" spans="1:2">
      <c r="A87" t="s">
        <v>269</v>
      </c>
      <c r="B87" t="s">
        <v>268</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2019-02-20T11:58:19Z</cp:lastPrinted>
  <dcterms:created xsi:type="dcterms:W3CDTF">2018-12-13T02:09:35Z</dcterms:created>
  <dcterms:modified xsi:type="dcterms:W3CDTF">2019-02-20T11:58:23Z</dcterms:modified>
  <cp:category/>
</cp:coreProperties>
</file>