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TFHmDB+XfZGWtr9R9Wx23psPdbXf3Kx1eFhgr5ZWDygvT/kGAgfmVqb5HmJh+DMtxGWCuZCTyurBhbjN2wYtw==" workbookSaltValue="nm+VvEDTDd5JvKfcFV43zg==" workbookSpinCount="100000" lockStructure="1"/>
  <bookViews>
    <workbookView xWindow="0" yWindow="0" windowWidth="15345" windowHeight="4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AT10" i="4"/>
  <c r="AL10" i="4"/>
  <c r="I10" i="4"/>
  <c r="P8" i="4"/>
  <c r="I8" i="4"/>
  <c r="C10" i="5" l="1"/>
  <c r="D10" i="5"/>
  <c r="E10" i="5"/>
  <c r="B10" i="5"/>
</calcChain>
</file>

<file path=xl/sharedStrings.xml><?xml version="1.0" encoding="utf-8"?>
<sst xmlns="http://schemas.openxmlformats.org/spreadsheetml/2006/main" count="243" uniqueCount="125">
  <si>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</si>
  <si>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</si>
  <si>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</si>
  <si>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</si>
  <si>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</si>
  <si>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</si>
  <si>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</si>
  <si>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</si>
  <si>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</si>
  <si>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</si>
  <si>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</si>
  <si>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</si>
  <si>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</si>
  <si>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</si>
  <si>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</si>
  <si>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</si>
  <si>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</si>
  <si>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</si>
  <si>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</si>
  <si>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</si>
  <si>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</si>
  <si>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</si>
  <si>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</si>
  <si>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</si>
  <si>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</si>
  <si>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</si>
  <si>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</si>
  <si>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</si>
  <si>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</si>
  <si>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</si>
  <si>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</si>
  <si>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</si>
  <si>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</si>
  <si>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</si>
  <si>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</si>
  <si>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</si>
  <si>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</si>
  <si>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</si>
  <si>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</si>
  <si>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</si>
  <si>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</si>
  <si>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</si>
  <si>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</si>
  <si>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</si>
  <si>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</si>
  <si>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</si>
  <si>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</si>
  <si>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</si>
  <si>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</si>
  <si>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</si>
  <si>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</si>
  <si>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</si>
  <si>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</si>
  <si>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</si>
  <si>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</si>
  <si>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</si>
  <si>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</si>
  <si>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</si>
  <si>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</si>
  <si>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</si>
  <si>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</si>
  <si>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</si>
  <si>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</si>
  <si>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</si>
  <si>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</si>
  <si>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</si>
  <si>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</si>
  <si>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</si>
  <si>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</si>
  <si>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</si>
  <si>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</si>
  <si>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</si>
  <si>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</si>
  <si>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</si>
  <si>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</si>
  <si>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</si>
  <si>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</si>
  <si>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</si>
  <si>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</si>
  <si>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</si>
  <si>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</si>
  <si>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</si>
  <si>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</si>
  <si>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</si>
  <si>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</si>
  <si>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</si>
  <si>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</si>
  <si>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</si>
  <si>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</si>
  <si>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</si>
  <si>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</si>
  <si>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</si>
  <si>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</si>
  <si>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</si>
  <si>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</si>
  <si>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</si>
  <si>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</si>
  <si>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</si>
  <si>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</si>
  <si>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</si>
  <si>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</si>
  <si>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</si>
  <si>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</si>
  <si>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</si>
  <si>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</si>
  <si>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</si>
  <si>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</si>
  <si>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</si>
  <si>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</si>
  <si>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川西保健衛生施設組合</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</si>
  <si>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</si>
  <si>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</si>
  <si>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</si>
  <si>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</si>
  <si>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</si>
  <si>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</si>
  <si>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</si>
  <si>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</si>
  <si>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</si>
  <si>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</si>
  <si>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</si>
  <si>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</si>
  <si>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平成29年度末時点で汚水処理施設は23年を経過し、共同汚泥処理施設は19年半を経過することから、改築更新の検討が必要な時期となっています。こうしたことから、汚水処理施設は平成26年度、共同汚泥処理施設は平成27年度から、長寿命化対策に着手しています。
　今後は長寿命化計画により、計画的に設備等の更新を進め、ライフサイクルコストの最小化、事故発生や機能停止の未然防止に努めます。</t>
    <rPh sb="1" eb="3">
      <t>キョウヨウ</t>
    </rPh>
    <rPh sb="3" eb="5">
      <t>カイシ</t>
    </rPh>
    <rPh sb="7" eb="9">
      <t>ヘイセイ</t>
    </rPh>
    <rPh sb="11" eb="12">
      <t>ネン</t>
    </rPh>
    <rPh sb="14" eb="16">
      <t>ジテン</t>
    </rPh>
    <rPh sb="17" eb="19">
      <t>オスイ</t>
    </rPh>
    <rPh sb="19" eb="21">
      <t>ショリ</t>
    </rPh>
    <rPh sb="21" eb="23">
      <t>シセツ</t>
    </rPh>
    <rPh sb="26" eb="27">
      <t>ネン</t>
    </rPh>
    <rPh sb="28" eb="30">
      <t>ケイカ</t>
    </rPh>
    <rPh sb="32" eb="34">
      <t>キョウドウ</t>
    </rPh>
    <rPh sb="34" eb="36">
      <t>オデイ</t>
    </rPh>
    <rPh sb="36" eb="38">
      <t>ショリ</t>
    </rPh>
    <rPh sb="38" eb="40">
      <t>シセツ</t>
    </rPh>
    <rPh sb="43" eb="45">
      <t>ネンハン</t>
    </rPh>
    <rPh sb="46" eb="48">
      <t>ケイカ</t>
    </rPh>
    <rPh sb="55" eb="57">
      <t>カイチク</t>
    </rPh>
    <rPh sb="57" eb="59">
      <t>コウシン</t>
    </rPh>
    <rPh sb="60" eb="62">
      <t>ケントウ</t>
    </rPh>
    <rPh sb="63" eb="65">
      <t>ヒツヨウ</t>
    </rPh>
    <rPh sb="66" eb="68">
      <t>ジキ</t>
    </rPh>
    <rPh sb="85" eb="87">
      <t>オスイ</t>
    </rPh>
    <rPh sb="87" eb="89">
      <t>ショリ</t>
    </rPh>
    <rPh sb="89" eb="91">
      <t>シセツ</t>
    </rPh>
    <rPh sb="92" eb="94">
      <t>ヘイセイ</t>
    </rPh>
    <rPh sb="96" eb="98">
      <t>ネンド</t>
    </rPh>
    <rPh sb="99" eb="101">
      <t>キョウドウ</t>
    </rPh>
    <rPh sb="101" eb="103">
      <t>オデイ</t>
    </rPh>
    <rPh sb="103" eb="105">
      <t>ショリ</t>
    </rPh>
    <rPh sb="105" eb="107">
      <t>シセツ</t>
    </rPh>
    <rPh sb="108" eb="110">
      <t>ヘイセイ</t>
    </rPh>
    <rPh sb="112" eb="114">
      <t>ネンド</t>
    </rPh>
    <rPh sb="117" eb="118">
      <t>チョウ</t>
    </rPh>
    <rPh sb="118" eb="121">
      <t>ジュミョウカ</t>
    </rPh>
    <rPh sb="121" eb="123">
      <t>タイサク</t>
    </rPh>
    <rPh sb="124" eb="126">
      <t>チャクシュ</t>
    </rPh>
    <rPh sb="134" eb="136">
      <t>コンゴ</t>
    </rPh>
    <rPh sb="137" eb="138">
      <t>チョウ</t>
    </rPh>
    <rPh sb="138" eb="141">
      <t>ジュミョウカ</t>
    </rPh>
    <rPh sb="141" eb="143">
      <t>ケイカク</t>
    </rPh>
    <rPh sb="147" eb="150">
      <t>ケイカクテキ</t>
    </rPh>
    <rPh sb="151" eb="153">
      <t>セツビ</t>
    </rPh>
    <rPh sb="153" eb="154">
      <t>トウ</t>
    </rPh>
    <rPh sb="155" eb="157">
      <t>コウシン</t>
    </rPh>
    <rPh sb="158" eb="159">
      <t>スス</t>
    </rPh>
    <rPh sb="172" eb="175">
      <t>サイショウカ</t>
    </rPh>
    <rPh sb="176" eb="178">
      <t>ジコ</t>
    </rPh>
    <rPh sb="178" eb="180">
      <t>ハッセイ</t>
    </rPh>
    <rPh sb="181" eb="183">
      <t>キノウ</t>
    </rPh>
    <rPh sb="183" eb="185">
      <t>テイシ</t>
    </rPh>
    <rPh sb="186" eb="188">
      <t>ミゼン</t>
    </rPh>
    <rPh sb="188" eb="190">
      <t>ボウシ</t>
    </rPh>
    <rPh sb="191" eb="192">
      <t>ツト</t>
    </rPh>
    <phoneticPr fontId="4"/>
  </si>
  <si>
    <t>　処理対象人口が少なく、小規模事業であるがゆえに経営面でのスケールメリットが乏しいなど経営面の不利があることに加え、人口減少社会の進展により、構成市町の財政状況は厳しくなっていくことが想定されることから、更なる維持管理経費の抑制等に努め、経営の健全化・効率化を図るとともに、長寿命化計画事業の実施及びストックマネジメント計画の策定により対策を講じ、効率的な維持管理に努めてまいります。
　</t>
    <rPh sb="1" eb="3">
      <t>ショリ</t>
    </rPh>
    <rPh sb="3" eb="5">
      <t>タイショウ</t>
    </rPh>
    <rPh sb="5" eb="7">
      <t>ジンコウ</t>
    </rPh>
    <rPh sb="8" eb="9">
      <t>スク</t>
    </rPh>
    <rPh sb="12" eb="15">
      <t>ショウキボ</t>
    </rPh>
    <rPh sb="15" eb="17">
      <t>ジギョウ</t>
    </rPh>
    <rPh sb="24" eb="26">
      <t>ケイエイ</t>
    </rPh>
    <rPh sb="26" eb="27">
      <t>メン</t>
    </rPh>
    <rPh sb="38" eb="39">
      <t>トボ</t>
    </rPh>
    <rPh sb="43" eb="45">
      <t>ケイエイ</t>
    </rPh>
    <rPh sb="45" eb="46">
      <t>メン</t>
    </rPh>
    <rPh sb="47" eb="49">
      <t>フリ</t>
    </rPh>
    <rPh sb="55" eb="56">
      <t>クワ</t>
    </rPh>
    <rPh sb="58" eb="60">
      <t>ジンコウ</t>
    </rPh>
    <rPh sb="60" eb="62">
      <t>ゲンショウ</t>
    </rPh>
    <rPh sb="62" eb="64">
      <t>シャカイ</t>
    </rPh>
    <rPh sb="65" eb="67">
      <t>シンテン</t>
    </rPh>
    <rPh sb="71" eb="73">
      <t>コウセイ</t>
    </rPh>
    <rPh sb="73" eb="74">
      <t>シ</t>
    </rPh>
    <rPh sb="74" eb="75">
      <t>マチ</t>
    </rPh>
    <rPh sb="76" eb="78">
      <t>ザイセイ</t>
    </rPh>
    <rPh sb="78" eb="80">
      <t>ジョウキョウ</t>
    </rPh>
    <rPh sb="81" eb="82">
      <t>キビ</t>
    </rPh>
    <rPh sb="92" eb="94">
      <t>ソウテイ</t>
    </rPh>
    <rPh sb="102" eb="103">
      <t>サラ</t>
    </rPh>
    <rPh sb="105" eb="107">
      <t>イジ</t>
    </rPh>
    <rPh sb="107" eb="109">
      <t>カンリ</t>
    </rPh>
    <rPh sb="109" eb="111">
      <t>ケイヒ</t>
    </rPh>
    <rPh sb="112" eb="114">
      <t>ヨクセイ</t>
    </rPh>
    <rPh sb="114" eb="115">
      <t>トウ</t>
    </rPh>
    <rPh sb="116" eb="117">
      <t>ツト</t>
    </rPh>
    <rPh sb="119" eb="121">
      <t>ケイエイ</t>
    </rPh>
    <rPh sb="122" eb="125">
      <t>ケンゼンカ</t>
    </rPh>
    <rPh sb="126" eb="129">
      <t>コウリツカ</t>
    </rPh>
    <rPh sb="130" eb="131">
      <t>ハカ</t>
    </rPh>
    <rPh sb="137" eb="138">
      <t>チョウ</t>
    </rPh>
    <rPh sb="138" eb="141">
      <t>ジュミョウカ</t>
    </rPh>
    <rPh sb="141" eb="143">
      <t>ケイカク</t>
    </rPh>
    <rPh sb="143" eb="145">
      <t>ジギョウ</t>
    </rPh>
    <rPh sb="146" eb="148">
      <t>ジッシ</t>
    </rPh>
    <rPh sb="148" eb="149">
      <t>オヨ</t>
    </rPh>
    <rPh sb="160" eb="162">
      <t>ケイカク</t>
    </rPh>
    <rPh sb="163" eb="165">
      <t>サクテイ</t>
    </rPh>
    <rPh sb="168" eb="170">
      <t>タイサク</t>
    </rPh>
    <rPh sb="171" eb="172">
      <t>コウ</t>
    </rPh>
    <rPh sb="174" eb="177">
      <t>コウリツテキ</t>
    </rPh>
    <rPh sb="178" eb="180">
      <t>イジ</t>
    </rPh>
    <rPh sb="180" eb="182">
      <t>カンリ</t>
    </rPh>
    <rPh sb="183" eb="184">
      <t>ツト</t>
    </rPh>
    <phoneticPr fontId="4"/>
  </si>
  <si>
    <t>　当組合は、一般的な下水道事業と異なり、汚水処理事業のほかに共同汚泥処理事業も実施している特殊性があります。
　企業債償還金が減少しており、左記分析表の「①収益的収支比率」が一時的に増加しているものの、「④企業債残高対事業規模比率」のとおり、平成29年度から長寿命化計画事業及びストックマネジメント事業を計画的に実施しており、今後は企業債借入による支出の増加が見込まれることから、更なる企業債残高対事業規模比率の増加が見込まれます。
　また、「⑤経費回収率」及び「⑥汚水処理原価」は、共同汚泥処理経費も含めたものです。汚水処理対象経費に限定した場合は、平成29年度で「⑤経費回収率」は66.64％、「⑥汚水処理原価」は345.88円になります。
　汚水処理事業は、処理区域内人口が1,151人と小規模であることから、維持管理経費が割高となり、
汚水処理原価は類似団体平均値より100円以上高くなっています。
　経営の効率化という面では、浄化センターの広域維持管理委託を行っており、経営の効率化・維持管理経費の縮減に役立っており、今後も継続していく予定です。
　ライフサイクルコストの最小化、事故発生や機能停止を未然に防止する観点から、汚水処理施設は平成26年度から、共同汚泥処理施設は平成27年度に、長寿命化対策に着手しております。
　事業運営に当たり、維持管理費の節減など、効率的な経営に今後も努めてまいります。</t>
    <rPh sb="1" eb="2">
      <t>トウ</t>
    </rPh>
    <rPh sb="2" eb="4">
      <t>クミアイ</t>
    </rPh>
    <rPh sb="6" eb="9">
      <t>イッパンテキ</t>
    </rPh>
    <rPh sb="10" eb="13">
      <t>ゲスイドウ</t>
    </rPh>
    <rPh sb="13" eb="15">
      <t>ジギョウ</t>
    </rPh>
    <rPh sb="16" eb="17">
      <t>コト</t>
    </rPh>
    <rPh sb="20" eb="22">
      <t>オスイ</t>
    </rPh>
    <rPh sb="22" eb="24">
      <t>ショリ</t>
    </rPh>
    <rPh sb="24" eb="26">
      <t>ジギョウ</t>
    </rPh>
    <rPh sb="30" eb="32">
      <t>キョウドウ</t>
    </rPh>
    <rPh sb="32" eb="34">
      <t>オデイ</t>
    </rPh>
    <rPh sb="34" eb="36">
      <t>ショリ</t>
    </rPh>
    <rPh sb="36" eb="38">
      <t>ジギョウ</t>
    </rPh>
    <rPh sb="39" eb="41">
      <t>ジッシ</t>
    </rPh>
    <rPh sb="45" eb="48">
      <t>トクシュセイ</t>
    </rPh>
    <rPh sb="223" eb="225">
      <t>ケイヒ</t>
    </rPh>
    <rPh sb="225" eb="227">
      <t>カイシュウ</t>
    </rPh>
    <rPh sb="227" eb="228">
      <t>リツ</t>
    </rPh>
    <rPh sb="229" eb="230">
      <t>オヨ</t>
    </rPh>
    <rPh sb="233" eb="235">
      <t>オスイ</t>
    </rPh>
    <rPh sb="235" eb="237">
      <t>ショリ</t>
    </rPh>
    <rPh sb="237" eb="239">
      <t>ゲンカ</t>
    </rPh>
    <rPh sb="242" eb="244">
      <t>キョウドウ</t>
    </rPh>
    <rPh sb="244" eb="246">
      <t>オデイ</t>
    </rPh>
    <rPh sb="246" eb="248">
      <t>ショリ</t>
    </rPh>
    <rPh sb="248" eb="250">
      <t>ケイヒ</t>
    </rPh>
    <rPh sb="251" eb="252">
      <t>フク</t>
    </rPh>
    <rPh sb="259" eb="261">
      <t>オスイ</t>
    </rPh>
    <rPh sb="261" eb="263">
      <t>ショリ</t>
    </rPh>
    <rPh sb="263" eb="265">
      <t>タイショウ</t>
    </rPh>
    <rPh sb="265" eb="267">
      <t>ケイヒ</t>
    </rPh>
    <rPh sb="268" eb="270">
      <t>ゲンテイ</t>
    </rPh>
    <rPh sb="272" eb="274">
      <t>バアイ</t>
    </rPh>
    <rPh sb="276" eb="278">
      <t>ヘイセイ</t>
    </rPh>
    <rPh sb="280" eb="282">
      <t>ネンド</t>
    </rPh>
    <rPh sb="285" eb="287">
      <t>ケイヒ</t>
    </rPh>
    <rPh sb="287" eb="289">
      <t>カイシュウ</t>
    </rPh>
    <rPh sb="289" eb="290">
      <t>リツ</t>
    </rPh>
    <rPh sb="301" eb="303">
      <t>オスイ</t>
    </rPh>
    <rPh sb="303" eb="305">
      <t>ショリ</t>
    </rPh>
    <rPh sb="305" eb="307">
      <t>ゲンカ</t>
    </rPh>
    <rPh sb="315" eb="316">
      <t>エン</t>
    </rPh>
    <rPh sb="324" eb="326">
      <t>オスイ</t>
    </rPh>
    <rPh sb="326" eb="328">
      <t>ショリ</t>
    </rPh>
    <rPh sb="328" eb="330">
      <t>ジギョウ</t>
    </rPh>
    <rPh sb="332" eb="334">
      <t>ショリ</t>
    </rPh>
    <rPh sb="334" eb="336">
      <t>クイキ</t>
    </rPh>
    <rPh sb="336" eb="337">
      <t>ナイ</t>
    </rPh>
    <rPh sb="337" eb="339">
      <t>ジンコウ</t>
    </rPh>
    <rPh sb="345" eb="346">
      <t>ニン</t>
    </rPh>
    <rPh sb="347" eb="350">
      <t>ショウキボ</t>
    </rPh>
    <rPh sb="358" eb="360">
      <t>イジ</t>
    </rPh>
    <rPh sb="360" eb="362">
      <t>カンリ</t>
    </rPh>
    <rPh sb="362" eb="364">
      <t>ケイヒ</t>
    </rPh>
    <rPh sb="365" eb="367">
      <t>ワリダカ</t>
    </rPh>
    <rPh sb="372" eb="374">
      <t>オスイ</t>
    </rPh>
    <rPh sb="374" eb="376">
      <t>ショリ</t>
    </rPh>
    <rPh sb="376" eb="378">
      <t>ゲンカ</t>
    </rPh>
    <rPh sb="379" eb="381">
      <t>ルイジ</t>
    </rPh>
    <rPh sb="381" eb="383">
      <t>ダンタイ</t>
    </rPh>
    <rPh sb="383" eb="386">
      <t>ヘイキンチ</t>
    </rPh>
    <rPh sb="391" eb="392">
      <t>エン</t>
    </rPh>
    <rPh sb="392" eb="394">
      <t>イジョウ</t>
    </rPh>
    <rPh sb="394" eb="395">
      <t>タカ</t>
    </rPh>
    <rPh sb="405" eb="407">
      <t>ケイエイ</t>
    </rPh>
    <rPh sb="408" eb="411">
      <t>コウリツカ</t>
    </rPh>
    <rPh sb="414" eb="415">
      <t>メン</t>
    </rPh>
    <rPh sb="418" eb="420">
      <t>ジョウカ</t>
    </rPh>
    <rPh sb="425" eb="427">
      <t>コウイキ</t>
    </rPh>
    <rPh sb="427" eb="429">
      <t>イジ</t>
    </rPh>
    <rPh sb="429" eb="431">
      <t>カンリ</t>
    </rPh>
    <rPh sb="431" eb="433">
      <t>イタク</t>
    </rPh>
    <rPh sb="434" eb="435">
      <t>オコナ</t>
    </rPh>
    <rPh sb="440" eb="442">
      <t>ケイエイ</t>
    </rPh>
    <rPh sb="443" eb="446">
      <t>コウリツカ</t>
    </rPh>
    <rPh sb="447" eb="449">
      <t>イジ</t>
    </rPh>
    <rPh sb="449" eb="451">
      <t>カンリ</t>
    </rPh>
    <rPh sb="451" eb="453">
      <t>ケイヒ</t>
    </rPh>
    <rPh sb="454" eb="456">
      <t>シュクゲン</t>
    </rPh>
    <rPh sb="457" eb="459">
      <t>ヤクダ</t>
    </rPh>
    <rPh sb="464" eb="466">
      <t>コンゴ</t>
    </rPh>
    <rPh sb="467" eb="469">
      <t>ケイゾク</t>
    </rPh>
    <rPh sb="473" eb="475">
      <t>ヨテイ</t>
    </rPh>
    <rPh sb="491" eb="494">
      <t>サイショウカ</t>
    </rPh>
    <rPh sb="495" eb="497">
      <t>ジコ</t>
    </rPh>
    <rPh sb="497" eb="499">
      <t>ハッセイ</t>
    </rPh>
    <rPh sb="500" eb="502">
      <t>キノウ</t>
    </rPh>
    <rPh sb="502" eb="504">
      <t>テイシ</t>
    </rPh>
    <rPh sb="505" eb="507">
      <t>ミゼン</t>
    </rPh>
    <rPh sb="508" eb="510">
      <t>ボウシ</t>
    </rPh>
    <rPh sb="512" eb="514">
      <t>カンテン</t>
    </rPh>
    <rPh sb="517" eb="519">
      <t>オスイ</t>
    </rPh>
    <rPh sb="519" eb="521">
      <t>ショリ</t>
    </rPh>
    <rPh sb="521" eb="523">
      <t>シセツ</t>
    </rPh>
    <rPh sb="524" eb="526">
      <t>ヘイセイ</t>
    </rPh>
    <rPh sb="528" eb="529">
      <t>ネン</t>
    </rPh>
    <rPh sb="529" eb="530">
      <t>ド</t>
    </rPh>
    <rPh sb="533" eb="535">
      <t>キョウドウ</t>
    </rPh>
    <rPh sb="535" eb="537">
      <t>オデイ</t>
    </rPh>
    <rPh sb="537" eb="539">
      <t>ショリ</t>
    </rPh>
    <rPh sb="539" eb="541">
      <t>シセツ</t>
    </rPh>
    <rPh sb="542" eb="544">
      <t>ヘイセイ</t>
    </rPh>
    <rPh sb="546" eb="548">
      <t>ネンド</t>
    </rPh>
    <rPh sb="550" eb="551">
      <t>チョウ</t>
    </rPh>
    <rPh sb="551" eb="554">
      <t>ジュミョウカ</t>
    </rPh>
    <rPh sb="554" eb="556">
      <t>タイサク</t>
    </rPh>
    <rPh sb="557" eb="559">
      <t>チャクシュ</t>
    </rPh>
    <rPh sb="568" eb="570">
      <t>ジギョウ</t>
    </rPh>
    <rPh sb="570" eb="572">
      <t>ウンエイ</t>
    </rPh>
    <rPh sb="573" eb="574">
      <t>ア</t>
    </rPh>
    <rPh sb="577" eb="579">
      <t>イジ</t>
    </rPh>
    <rPh sb="579" eb="581">
      <t>カンリ</t>
    </rPh>
    <rPh sb="581" eb="582">
      <t>ヒ</t>
    </rPh>
    <rPh sb="583" eb="585">
      <t>セツゲン</t>
    </rPh>
    <rPh sb="588" eb="591">
      <t>コウリツテキ</t>
    </rPh>
    <rPh sb="592" eb="594">
      <t>ケイエイ</t>
    </rPh>
    <rPh sb="595" eb="597">
      <t>コンゴ</t>
    </rPh>
    <rPh sb="598" eb="59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</si>
</sst>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E1-4FEF-BBC2-A9FF355E5F6C}"/>
            </c:ext>
          </c:extLst>
        </c:ser>
        <c:dLbls>
          <c:showLegendKey val="0"/>
          <c:showVal val="0"/>
          <c:showCatName val="0"/>
          <c:showSerName val="0"/>
          <c:showPercent val="0"/>
          <c:showBubbleSize val="0"/>
        </c:dLbls>
        <c:gapWidth val="150"/>
        <c:axId val="97381760"/>
        <c:axId val="301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CE1-4FEF-BBC2-A9FF355E5F6C}"/>
            </c:ext>
          </c:extLst>
        </c:ser>
        <c:dLbls>
          <c:showLegendKey val="0"/>
          <c:showVal val="0"/>
          <c:showCatName val="0"/>
          <c:showSerName val="0"/>
          <c:showPercent val="0"/>
          <c:showBubbleSize val="0"/>
        </c:dLbls>
        <c:marker val="1"/>
        <c:smooth val="0"/>
        <c:axId val="97381760"/>
        <c:axId val="30156288"/>
      </c:lineChart>
      <c:dateAx>
        <c:axId val="97381760"/>
        <c:scaling>
          <c:orientation val="minMax"/>
        </c:scaling>
        <c:delete val="1"/>
        <c:axPos val="b"/>
        <c:numFmt formatCode="ge" sourceLinked="1"/>
        <c:majorTickMark val="none"/>
        <c:minorTickMark val="none"/>
        <c:tickLblPos val="none"/>
        <c:crossAx val="30156288"/>
        <c:crosses val="autoZero"/>
        <c:auto val="1"/>
        <c:lblOffset val="100"/>
        <c:baseTimeUnit val="years"/>
      </c:dateAx>
      <c:valAx>
        <c:axId val="30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27.35</c:v>
                </c:pt>
                <c:pt idx="1">
                  <c:v>26.8</c:v>
                </c:pt>
                <c:pt idx="2">
                  <c:v>26.67</c:v>
                </c:pt>
                <c:pt idx="3">
                  <c:v>28.3</c:v>
                </c:pt>
                <c:pt idx="4">
                  <c:v>27.48</c:v>
                </c:pt>
              </c:numCache>
            </c:numRef>
          </c:val>
          <c:extLst xmlns:c16r2="http://schemas.microsoft.com/office/drawing/2015/06/chart">
            <c:ext xmlns:c16="http://schemas.microsoft.com/office/drawing/2014/chart" uri="{C3380CC4-5D6E-409C-BE32-E72D297353CC}">
              <c16:uniqueId val="{00000000-8C27-499A-B3CE-7D7592821C26}"/>
            </c:ext>
          </c:extLst>
        </c:ser>
        <c:dLbls>
          <c:showLegendKey val="0"/>
          <c:showVal val="0"/>
          <c:showCatName val="0"/>
          <c:showSerName val="0"/>
          <c:showPercent val="0"/>
          <c:showBubbleSize val="0"/>
        </c:dLbls>
        <c:gapWidth val="150"/>
        <c:axId val="30457856"/>
        <c:axId val="304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C27-499A-B3CE-7D7592821C26}"/>
            </c:ext>
          </c:extLst>
        </c:ser>
        <c:dLbls>
          <c:showLegendKey val="0"/>
          <c:showVal val="0"/>
          <c:showCatName val="0"/>
          <c:showSerName val="0"/>
          <c:showPercent val="0"/>
          <c:showBubbleSize val="0"/>
        </c:dLbls>
        <c:marker val="1"/>
        <c:smooth val="0"/>
        <c:axId val="30457856"/>
        <c:axId val="30459776"/>
      </c:lineChart>
      <c:dateAx>
        <c:axId val="30457856"/>
        <c:scaling>
          <c:orientation val="minMax"/>
        </c:scaling>
        <c:delete val="1"/>
        <c:axPos val="b"/>
        <c:numFmt formatCode="ge" sourceLinked="1"/>
        <c:majorTickMark val="none"/>
        <c:minorTickMark val="none"/>
        <c:tickLblPos val="none"/>
        <c:crossAx val="30459776"/>
        <c:crosses val="autoZero"/>
        <c:auto val="1"/>
        <c:lblOffset val="100"/>
        <c:baseTimeUnit val="years"/>
      </c:dateAx>
      <c:valAx>
        <c:axId val="30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92.56</c:v>
                </c:pt>
                <c:pt idx="1">
                  <c:v>92.75</c:v>
                </c:pt>
                <c:pt idx="2">
                  <c:v>90.98</c:v>
                </c:pt>
                <c:pt idx="3">
                  <c:v>93.66</c:v>
                </c:pt>
                <c:pt idx="4">
                  <c:v>93.55</c:v>
                </c:pt>
              </c:numCache>
            </c:numRef>
          </c:val>
          <c:extLst xmlns:c16r2="http://schemas.microsoft.com/office/drawing/2015/06/chart">
            <c:ext xmlns:c16="http://schemas.microsoft.com/office/drawing/2014/chart" uri="{C3380CC4-5D6E-409C-BE32-E72D297353CC}">
              <c16:uniqueId val="{00000000-EF82-46C2-A45D-A004CC0B9946}"/>
            </c:ext>
          </c:extLst>
        </c:ser>
        <c:dLbls>
          <c:showLegendKey val="0"/>
          <c:showVal val="0"/>
          <c:showCatName val="0"/>
          <c:showSerName val="0"/>
          <c:showPercent val="0"/>
          <c:showBubbleSize val="0"/>
        </c:dLbls>
        <c:gapWidth val="150"/>
        <c:axId val="30584832"/>
        <c:axId val="305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F82-46C2-A45D-A004CC0B9946}"/>
            </c:ext>
          </c:extLst>
        </c:ser>
        <c:dLbls>
          <c:showLegendKey val="0"/>
          <c:showVal val="0"/>
          <c:showCatName val="0"/>
          <c:showSerName val="0"/>
          <c:showPercent val="0"/>
          <c:showBubbleSize val="0"/>
        </c:dLbls>
        <c:marker val="1"/>
        <c:smooth val="0"/>
        <c:axId val="30584832"/>
        <c:axId val="30586752"/>
      </c:lineChart>
      <c:dateAx>
        <c:axId val="30584832"/>
        <c:scaling>
          <c:orientation val="minMax"/>
        </c:scaling>
        <c:delete val="1"/>
        <c:axPos val="b"/>
        <c:numFmt formatCode="ge" sourceLinked="1"/>
        <c:majorTickMark val="none"/>
        <c:minorTickMark val="none"/>
        <c:tickLblPos val="none"/>
        <c:crossAx val="30586752"/>
        <c:crosses val="autoZero"/>
        <c:auto val="1"/>
        <c:lblOffset val="100"/>
        <c:baseTimeUnit val="years"/>
      </c:dateAx>
      <c:valAx>
        <c:axId val="30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99.02</c:v>
                </c:pt>
                <c:pt idx="1">
                  <c:v>99.61</c:v>
                </c:pt>
                <c:pt idx="2">
                  <c:v>100.21</c:v>
                </c:pt>
                <c:pt idx="3">
                  <c:v>98.96</c:v>
                </c:pt>
                <c:pt idx="4">
                  <c:v>101.22</c:v>
                </c:pt>
              </c:numCache>
            </c:numRef>
          </c:val>
          <c:extLst xmlns:c16r2="http://schemas.microsoft.com/office/drawing/2015/06/chart">
            <c:ext xmlns:c16="http://schemas.microsoft.com/office/drawing/2014/chart" uri="{C3380CC4-5D6E-409C-BE32-E72D297353CC}">
              <c16:uniqueId val="{00000000-D26D-4074-9B88-4E88C083D779}"/>
            </c:ext>
          </c:extLst>
        </c:ser>
        <c:dLbls>
          <c:showLegendKey val="0"/>
          <c:showVal val="0"/>
          <c:showCatName val="0"/>
          <c:showSerName val="0"/>
          <c:showPercent val="0"/>
          <c:showBubbleSize val="0"/>
        </c:dLbls>
        <c:gapWidth val="150"/>
        <c:axId val="97239040"/>
        <c:axId val="972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6D-4074-9B88-4E88C083D779}"/>
            </c:ext>
          </c:extLst>
        </c:ser>
        <c:dLbls>
          <c:showLegendKey val="0"/>
          <c:showVal val="0"/>
          <c:showCatName val="0"/>
          <c:showSerName val="0"/>
          <c:showPercent val="0"/>
          <c:showBubbleSize val="0"/>
        </c:dLbls>
        <c:marker val="1"/>
        <c:smooth val="0"/>
        <c:axId val="97239040"/>
        <c:axId val="97241728"/>
      </c:lineChart>
      <c:dateAx>
        <c:axId val="97239040"/>
        <c:scaling>
          <c:orientation val="minMax"/>
        </c:scaling>
        <c:delete val="1"/>
        <c:axPos val="b"/>
        <c:numFmt formatCode="ge" sourceLinked="1"/>
        <c:majorTickMark val="none"/>
        <c:minorTickMark val="none"/>
        <c:tickLblPos val="none"/>
        <c:crossAx val="97241728"/>
        <c:crosses val="autoZero"/>
        <c:auto val="1"/>
        <c:lblOffset val="100"/>
        <c:baseTimeUnit val="years"/>
      </c:dateAx>
      <c:valAx>
        <c:axId val="97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98-413D-8907-E621BB2757DC}"/>
            </c:ext>
          </c:extLst>
        </c:ser>
        <c:dLbls>
          <c:showLegendKey val="0"/>
          <c:showVal val="0"/>
          <c:showCatName val="0"/>
          <c:showSerName val="0"/>
          <c:showPercent val="0"/>
          <c:showBubbleSize val="0"/>
        </c:dLbls>
        <c:gapWidth val="150"/>
        <c:axId val="29926528"/>
        <c:axId val="299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98-413D-8907-E621BB2757DC}"/>
            </c:ext>
          </c:extLst>
        </c:ser>
        <c:dLbls>
          <c:showLegendKey val="0"/>
          <c:showVal val="0"/>
          <c:showCatName val="0"/>
          <c:showSerName val="0"/>
          <c:showPercent val="0"/>
          <c:showBubbleSize val="0"/>
        </c:dLbls>
        <c:marker val="1"/>
        <c:smooth val="0"/>
        <c:axId val="29926528"/>
        <c:axId val="29928448"/>
      </c:lineChart>
      <c:dateAx>
        <c:axId val="29926528"/>
        <c:scaling>
          <c:orientation val="minMax"/>
        </c:scaling>
        <c:delete val="1"/>
        <c:axPos val="b"/>
        <c:numFmt formatCode="ge" sourceLinked="1"/>
        <c:majorTickMark val="none"/>
        <c:minorTickMark val="none"/>
        <c:tickLblPos val="none"/>
        <c:crossAx val="29928448"/>
        <c:crosses val="autoZero"/>
        <c:auto val="1"/>
        <c:lblOffset val="100"/>
        <c:baseTimeUnit val="years"/>
      </c:dateAx>
      <c:valAx>
        <c:axId val="29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B9-404B-A3AE-BF18F64FDD3B}"/>
            </c:ext>
          </c:extLst>
        </c:ser>
        <c:dLbls>
          <c:showLegendKey val="0"/>
          <c:showVal val="0"/>
          <c:showCatName val="0"/>
          <c:showSerName val="0"/>
          <c:showPercent val="0"/>
          <c:showBubbleSize val="0"/>
        </c:dLbls>
        <c:gapWidth val="150"/>
        <c:axId val="30496256"/>
        <c:axId val="304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B9-404B-A3AE-BF18F64FDD3B}"/>
            </c:ext>
          </c:extLst>
        </c:ser>
        <c:dLbls>
          <c:showLegendKey val="0"/>
          <c:showVal val="0"/>
          <c:showCatName val="0"/>
          <c:showSerName val="0"/>
          <c:showPercent val="0"/>
          <c:showBubbleSize val="0"/>
        </c:dLbls>
        <c:marker val="1"/>
        <c:smooth val="0"/>
        <c:axId val="30496256"/>
        <c:axId val="30498176"/>
      </c:lineChart>
      <c:dateAx>
        <c:axId val="30496256"/>
        <c:scaling>
          <c:orientation val="minMax"/>
        </c:scaling>
        <c:delete val="1"/>
        <c:axPos val="b"/>
        <c:numFmt formatCode="ge" sourceLinked="1"/>
        <c:majorTickMark val="none"/>
        <c:minorTickMark val="none"/>
        <c:tickLblPos val="none"/>
        <c:crossAx val="30498176"/>
        <c:crosses val="autoZero"/>
        <c:auto val="1"/>
        <c:lblOffset val="100"/>
        <c:baseTimeUnit val="years"/>
      </c:dateAx>
      <c:valAx>
        <c:axId val="304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DD-4F54-AD67-64ADA5A02E47}"/>
            </c:ext>
          </c:extLst>
        </c:ser>
        <c:dLbls>
          <c:showLegendKey val="0"/>
          <c:showVal val="0"/>
          <c:showCatName val="0"/>
          <c:showSerName val="0"/>
          <c:showPercent val="0"/>
          <c:showBubbleSize val="0"/>
        </c:dLbls>
        <c:gapWidth val="150"/>
        <c:axId val="30537984"/>
        <c:axId val="30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DD-4F54-AD67-64ADA5A02E47}"/>
            </c:ext>
          </c:extLst>
        </c:ser>
        <c:dLbls>
          <c:showLegendKey val="0"/>
          <c:showVal val="0"/>
          <c:showCatName val="0"/>
          <c:showSerName val="0"/>
          <c:showPercent val="0"/>
          <c:showBubbleSize val="0"/>
        </c:dLbls>
        <c:marker val="1"/>
        <c:smooth val="0"/>
        <c:axId val="30537984"/>
        <c:axId val="30220672"/>
      </c:lineChart>
      <c:dateAx>
        <c:axId val="30537984"/>
        <c:scaling>
          <c:orientation val="minMax"/>
        </c:scaling>
        <c:delete val="1"/>
        <c:axPos val="b"/>
        <c:numFmt formatCode="ge" sourceLinked="1"/>
        <c:majorTickMark val="none"/>
        <c:minorTickMark val="none"/>
        <c:tickLblPos val="none"/>
        <c:crossAx val="30220672"/>
        <c:crosses val="autoZero"/>
        <c:auto val="1"/>
        <c:lblOffset val="100"/>
        <c:baseTimeUnit val="years"/>
      </c:dateAx>
      <c:valAx>
        <c:axId val="30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AF-41A0-BE61-93D333EE74FD}"/>
            </c:ext>
          </c:extLst>
        </c:ser>
        <c:dLbls>
          <c:showLegendKey val="0"/>
          <c:showVal val="0"/>
          <c:showCatName val="0"/>
          <c:showSerName val="0"/>
          <c:showPercent val="0"/>
          <c:showBubbleSize val="0"/>
        </c:dLbls>
        <c:gapWidth val="150"/>
        <c:axId val="30235648"/>
        <c:axId val="30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AF-41A0-BE61-93D333EE74FD}"/>
            </c:ext>
          </c:extLst>
        </c:ser>
        <c:dLbls>
          <c:showLegendKey val="0"/>
          <c:showVal val="0"/>
          <c:showCatName val="0"/>
          <c:showSerName val="0"/>
          <c:showPercent val="0"/>
          <c:showBubbleSize val="0"/>
        </c:dLbls>
        <c:marker val="1"/>
        <c:smooth val="0"/>
        <c:axId val="30235648"/>
        <c:axId val="30246016"/>
      </c:lineChart>
      <c:dateAx>
        <c:axId val="30235648"/>
        <c:scaling>
          <c:orientation val="minMax"/>
        </c:scaling>
        <c:delete val="1"/>
        <c:axPos val="b"/>
        <c:numFmt formatCode="ge" sourceLinked="1"/>
        <c:majorTickMark val="none"/>
        <c:minorTickMark val="none"/>
        <c:tickLblPos val="none"/>
        <c:crossAx val="30246016"/>
        <c:crosses val="autoZero"/>
        <c:auto val="1"/>
        <c:lblOffset val="100"/>
        <c:baseTimeUnit val="years"/>
      </c:dateAx>
      <c:valAx>
        <c:axId val="30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2614.46</c:v>
                </c:pt>
              </c:numCache>
            </c:numRef>
          </c:val>
          <c:extLst xmlns:c16r2="http://schemas.microsoft.com/office/drawing/2015/06/chart">
            <c:ext xmlns:c16="http://schemas.microsoft.com/office/drawing/2014/chart" uri="{C3380CC4-5D6E-409C-BE32-E72D297353CC}">
              <c16:uniqueId val="{00000000-CF50-40F8-8190-09D10D602630}"/>
            </c:ext>
          </c:extLst>
        </c:ser>
        <c:dLbls>
          <c:showLegendKey val="0"/>
          <c:showVal val="0"/>
          <c:showCatName val="0"/>
          <c:showSerName val="0"/>
          <c:showPercent val="0"/>
          <c:showBubbleSize val="0"/>
        </c:dLbls>
        <c:gapWidth val="150"/>
        <c:axId val="30293376"/>
        <c:axId val="302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F50-40F8-8190-09D10D602630}"/>
            </c:ext>
          </c:extLst>
        </c:ser>
        <c:dLbls>
          <c:showLegendKey val="0"/>
          <c:showVal val="0"/>
          <c:showCatName val="0"/>
          <c:showSerName val="0"/>
          <c:showPercent val="0"/>
          <c:showBubbleSize val="0"/>
        </c:dLbls>
        <c:marker val="1"/>
        <c:smooth val="0"/>
        <c:axId val="30293376"/>
        <c:axId val="30299648"/>
      </c:lineChart>
      <c:dateAx>
        <c:axId val="30293376"/>
        <c:scaling>
          <c:orientation val="minMax"/>
        </c:scaling>
        <c:delete val="1"/>
        <c:axPos val="b"/>
        <c:numFmt formatCode="ge" sourceLinked="1"/>
        <c:majorTickMark val="none"/>
        <c:minorTickMark val="none"/>
        <c:tickLblPos val="none"/>
        <c:crossAx val="30299648"/>
        <c:crosses val="autoZero"/>
        <c:auto val="1"/>
        <c:lblOffset val="100"/>
        <c:baseTimeUnit val="years"/>
      </c:dateAx>
      <c:valAx>
        <c:axId val="302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15.63</c:v>
                </c:pt>
                <c:pt idx="1">
                  <c:v>14.27</c:v>
                </c:pt>
                <c:pt idx="2">
                  <c:v>12.62</c:v>
                </c:pt>
                <c:pt idx="3">
                  <c:v>12.61</c:v>
                </c:pt>
                <c:pt idx="4">
                  <c:v>12.72</c:v>
                </c:pt>
              </c:numCache>
            </c:numRef>
          </c:val>
          <c:extLst xmlns:c16r2="http://schemas.microsoft.com/office/drawing/2015/06/chart">
            <c:ext xmlns:c16="http://schemas.microsoft.com/office/drawing/2014/chart" uri="{C3380CC4-5D6E-409C-BE32-E72D297353CC}">
              <c16:uniqueId val="{00000000-2F3C-459A-AD90-00789B2B4DDA}"/>
            </c:ext>
          </c:extLst>
        </c:ser>
        <c:dLbls>
          <c:showLegendKey val="0"/>
          <c:showVal val="0"/>
          <c:showCatName val="0"/>
          <c:showSerName val="0"/>
          <c:showPercent val="0"/>
          <c:showBubbleSize val="0"/>
        </c:dLbls>
        <c:gapWidth val="150"/>
        <c:axId val="30330240"/>
        <c:axId val="303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F3C-459A-AD90-00789B2B4DDA}"/>
            </c:ext>
          </c:extLst>
        </c:ser>
        <c:dLbls>
          <c:showLegendKey val="0"/>
          <c:showVal val="0"/>
          <c:showCatName val="0"/>
          <c:showSerName val="0"/>
          <c:showPercent val="0"/>
          <c:showBubbleSize val="0"/>
        </c:dLbls>
        <c:marker val="1"/>
        <c:smooth val="0"/>
        <c:axId val="30330240"/>
        <c:axId val="30332416"/>
      </c:lineChart>
      <c:dateAx>
        <c:axId val="30330240"/>
        <c:scaling>
          <c:orientation val="minMax"/>
        </c:scaling>
        <c:delete val="1"/>
        <c:axPos val="b"/>
        <c:numFmt formatCode="ge" sourceLinked="1"/>
        <c:majorTickMark val="none"/>
        <c:minorTickMark val="none"/>
        <c:tickLblPos val="none"/>
        <c:crossAx val="30332416"/>
        <c:crosses val="autoZero"/>
        <c:auto val="1"/>
        <c:lblOffset val="100"/>
        <c:baseTimeUnit val="years"/>
      </c:dateAx>
      <c:valAx>
        <c:axId val="30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1389.73</c:v>
                </c:pt>
                <c:pt idx="1">
                  <c:v>1591.1</c:v>
                </c:pt>
                <c:pt idx="2">
                  <c:v>1812.63</c:v>
                </c:pt>
                <c:pt idx="3">
                  <c:v>1813.32</c:v>
                </c:pt>
                <c:pt idx="4">
                  <c:v>1811.49</c:v>
                </c:pt>
              </c:numCache>
            </c:numRef>
          </c:val>
          <c:extLst xmlns:c16r2="http://schemas.microsoft.com/office/drawing/2015/06/chart">
            <c:ext xmlns:c16="http://schemas.microsoft.com/office/drawing/2014/chart" uri="{C3380CC4-5D6E-409C-BE32-E72D297353CC}">
              <c16:uniqueId val="{00000000-B075-4106-AAC0-9ADEF485D40E}"/>
            </c:ext>
          </c:extLst>
        </c:ser>
        <c:dLbls>
          <c:showLegendKey val="0"/>
          <c:showVal val="0"/>
          <c:showCatName val="0"/>
          <c:showSerName val="0"/>
          <c:showPercent val="0"/>
          <c:showBubbleSize val="0"/>
        </c:dLbls>
        <c:gapWidth val="150"/>
        <c:axId val="30412160"/>
        <c:axId val="304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075-4106-AAC0-9ADEF485D40E}"/>
            </c:ext>
          </c:extLst>
        </c:ser>
        <c:dLbls>
          <c:showLegendKey val="0"/>
          <c:showVal val="0"/>
          <c:showCatName val="0"/>
          <c:showSerName val="0"/>
          <c:showPercent val="0"/>
          <c:showBubbleSize val="0"/>
        </c:dLbls>
        <c:marker val="1"/>
        <c:smooth val="0"/>
        <c:axId val="30412160"/>
        <c:axId val="30434816"/>
      </c:lineChart>
      <c:dateAx>
        <c:axId val="30412160"/>
        <c:scaling>
          <c:orientation val="minMax"/>
        </c:scaling>
        <c:delete val="1"/>
        <c:axPos val="b"/>
        <c:numFmt formatCode="ge" sourceLinked="1"/>
        <c:majorTickMark val="none"/>
        <c:minorTickMark val="none"/>
        <c:tickLblPos val="none"/>
        <c:crossAx val="30434816"/>
        <c:crosses val="autoZero"/>
        <c:auto val="1"/>
        <c:lblOffset val="100"/>
        <c:baseTimeUnit val="years"/>
      </c:dateAx>
      <c:valAx>
        <c:axId val="304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川西保健衛生施設組合</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t="str">
        <f>データ!S6</f>
        <v>-</v>
      </c>
      <c r="AM8" s="49"/>
      <c r="AN8" s="49"/>
      <c r="AO8" s="49"/>
      <c r="AP8" s="49"/>
      <c r="AQ8" s="49"/>
      <c r="AR8" s="49"/>
      <c r="AS8" s="49"/>
      <c r="AT8" s="44" t="str">
        <f>データ!T6</f>
        <v>-</v>
      </c>
      <c r="AU8" s="44"/>
      <c r="AV8" s="44"/>
      <c r="AW8" s="44"/>
      <c r="AX8" s="44"/>
      <c r="AY8" s="44"/>
      <c r="AZ8" s="44"/>
      <c r="BA8" s="44"/>
      <c r="BB8" s="44" t="str">
        <f>データ!U6</f>
        <v>-</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0.84</v>
      </c>
      <c r="Q10" s="44"/>
      <c r="R10" s="44"/>
      <c r="S10" s="44"/>
      <c r="T10" s="44"/>
      <c r="U10" s="44"/>
      <c r="V10" s="44"/>
      <c r="W10" s="44">
        <f>データ!Q6</f>
        <v>104.55</v>
      </c>
      <c r="X10" s="44"/>
      <c r="Y10" s="44"/>
      <c r="Z10" s="44"/>
      <c r="AA10" s="44"/>
      <c r="AB10" s="44"/>
      <c r="AC10" s="44"/>
      <c r="AD10" s="49">
        <f>データ!R6</f>
        <v>4210</v>
      </c>
      <c r="AE10" s="49"/>
      <c r="AF10" s="49"/>
      <c r="AG10" s="49"/>
      <c r="AH10" s="49"/>
      <c r="AI10" s="49"/>
      <c r="AJ10" s="49"/>
      <c r="AK10" s="2"/>
      <c r="AL10" s="49">
        <f>データ!V6</f>
        <v>1148</v>
      </c>
      <c r="AM10" s="49"/>
      <c r="AN10" s="49"/>
      <c r="AO10" s="49"/>
      <c r="AP10" s="49"/>
      <c r="AQ10" s="49"/>
      <c r="AR10" s="49"/>
      <c r="AS10" s="49"/>
      <c r="AT10" s="44">
        <f>データ!W6</f>
        <v>0.35</v>
      </c>
      <c r="AU10" s="44"/>
      <c r="AV10" s="44"/>
      <c r="AW10" s="44"/>
      <c r="AX10" s="44"/>
      <c r="AY10" s="44"/>
      <c r="AZ10" s="44"/>
      <c r="BA10" s="44"/>
      <c r="BB10" s="44">
        <f>データ!X6</f>
        <v>3280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9ZyT5v6S9JrCLXQjqiZg4Pj1ihlqF0982hgwlgXhDDF53UoaNuWQB0umRn7yyu87dL79EAmTfv3u7h+vK0gUwA==" saltValue="6ZvpleSY4Xos+MCvRUNh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208132</v>
      </c>
      <c r="D6" s="32">
        <f t="shared" si="3"/>
        <v>47</v>
      </c>
      <c r="E6" s="32">
        <f t="shared" si="3"/>
        <v>17</v>
      </c>
      <c r="F6" s="32">
        <f t="shared" si="3"/>
        <v>4</v>
      </c>
      <c r="G6" s="32">
        <f t="shared" si="3"/>
        <v>0</v>
      </c>
      <c r="H6" s="32" t="str">
        <f t="shared" si="3"/>
        <v>長野県　川西保健衛生施設組合</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0.84</v>
      </c>
      <c r="Q6" s="33">
        <f t="shared" si="3"/>
        <v>104.55</v>
      </c>
      <c r="R6" s="33">
        <f t="shared" si="3"/>
        <v>4210</v>
      </c>
      <c r="S6" s="33" t="str">
        <f t="shared" si="3"/>
        <v>-</v>
      </c>
      <c r="T6" s="33" t="str">
        <f t="shared" si="3"/>
        <v>-</v>
      </c>
      <c r="U6" s="33" t="str">
        <f t="shared" si="3"/>
        <v>-</v>
      </c>
      <c r="V6" s="33">
        <f t="shared" si="3"/>
        <v>1148</v>
      </c>
      <c r="W6" s="33">
        <f t="shared" si="3"/>
        <v>0.35</v>
      </c>
      <c r="X6" s="33">
        <f t="shared" si="3"/>
        <v>3280</v>
      </c>
      <c r="Y6" s="34">
        <f>IF(Y7="",NA(),Y7)</f>
        <v>99.02</v>
      </c>
      <c r="Z6" s="34">
        <f t="shared" ref="Z6:AH6" si="4">IF(Z7="",NA(),Z7)</f>
        <v>99.61</v>
      </c>
      <c r="AA6" s="34">
        <f t="shared" si="4"/>
        <v>100.21</v>
      </c>
      <c r="AB6" s="34">
        <f t="shared" si="4"/>
        <v>98.96</v>
      </c>
      <c r="AC6" s="34">
        <f t="shared" si="4"/>
        <v>101.22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2614.46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15.63</v>
      </c>
      <c r="BR6" s="34">
        <f t="shared" ref="BR6:BZ6" si="8">IF(BR7="",NA(),BR7)</f>
        <v>14.27</v>
      </c>
      <c r="BS6" s="34">
        <f t="shared" si="8"/>
        <v>12.62</v>
      </c>
      <c r="BT6" s="34">
        <f t="shared" si="8"/>
        <v>12.61</v>
      </c>
      <c r="BU6" s="34">
        <f t="shared" si="8"/>
        <v>12.72</v>
      </c>
      <c r="BV6" s="34">
        <f t="shared" si="8"/>
        <v>64.63</v>
      </c>
      <c r="BW6" s="34">
        <f t="shared" si="8"/>
        <v>66.56</v>
      </c>
      <c r="BX6" s="34">
        <f t="shared" si="8"/>
        <v>66.22</v>
      </c>
      <c r="BY6" s="34">
        <f t="shared" si="8"/>
        <v>69.87</v>
      </c>
      <c r="BZ6" s="34">
        <f t="shared" si="8"/>
        <v>74.3</v>
      </c>
      <c r="CA6" s="33" t="str">
        <f>IF(CA7="","",IF(CA7="-","【-】","【"&amp;SUBSTITUTE(TEXT(CA7,"#,##0.00"),"-","△")&amp;"】"))</f>
        <v>【75.58】</v>
      </c>
      <c r="CB6" s="34">
        <f>IF(CB7="",NA(),CB7)</f>
        <v>1389.73</v>
      </c>
      <c r="CC6" s="34">
        <f t="shared" ref="CC6:CK6" si="9">IF(CC7="",NA(),CC7)</f>
        <v>1591.1</v>
      </c>
      <c r="CD6" s="34">
        <f t="shared" si="9"/>
        <v>1812.63</v>
      </c>
      <c r="CE6" s="34">
        <f t="shared" si="9"/>
        <v>1813.32</v>
      </c>
      <c r="CF6" s="34">
        <f t="shared" si="9"/>
        <v>1811.49</v>
      </c>
      <c r="CG6" s="34">
        <f t="shared" si="9"/>
        <v>245.75</v>
      </c>
      <c r="CH6" s="34">
        <f t="shared" si="9"/>
        <v>244.29</v>
      </c>
      <c r="CI6" s="34">
        <f t="shared" si="9"/>
        <v>246.72</v>
      </c>
      <c r="CJ6" s="34">
        <f t="shared" si="9"/>
        <v>234.96</v>
      </c>
      <c r="CK6" s="34">
        <f t="shared" si="9"/>
        <v>221.81</v>
      </c>
      <c r="CL6" s="33" t="str">
        <f>IF(CL7="","",IF(CL7="-","【-】","【"&amp;SUBSTITUTE(TEXT(CL7,"#,##0.00"),"-","△")&amp;"】"))</f>
        <v>【215.23】</v>
      </c>
      <c r="CM6" s="34">
        <f>IF(CM7="",NA(),CM7)</f>
        <v>27.35</v>
      </c>
      <c r="CN6" s="34">
        <f t="shared" ref="CN6:CV6" si="10">IF(CN7="",NA(),CN7)</f>
        <v>26.8</v>
      </c>
      <c r="CO6" s="34">
        <f t="shared" si="10"/>
        <v>26.67</v>
      </c>
      <c r="CP6" s="34">
        <f t="shared" si="10"/>
        <v>28.3</v>
      </c>
      <c r="CQ6" s="34">
        <f t="shared" si="10"/>
        <v>27.48</v>
      </c>
      <c r="CR6" s="34">
        <f t="shared" si="10"/>
        <v>43.65</v>
      </c>
      <c r="CS6" s="34">
        <f t="shared" si="10"/>
        <v>43.58</v>
      </c>
      <c r="CT6" s="34">
        <f t="shared" si="10"/>
        <v>41.35</v>
      </c>
      <c r="CU6" s="34">
        <f t="shared" si="10"/>
        <v>42.9</v>
      </c>
      <c r="CV6" s="34">
        <f t="shared" si="10"/>
        <v>43.36</v>
      </c>
      <c r="CW6" s="33" t="str">
        <f>IF(CW7="","",IF(CW7="-","【-】","【"&amp;SUBSTITUTE(TEXT(CW7,"#,##0.00"),"-","△")&amp;"】"))</f>
        <v>【42.66】</v>
      </c>
      <c r="CX6" s="34">
        <f>IF(CX7="",NA(),CX7)</f>
        <v>92.56</v>
      </c>
      <c r="CY6" s="34">
        <f t="shared" ref="CY6:DG6" si="11">IF(CY7="",NA(),CY7)</f>
        <v>92.75</v>
      </c>
      <c r="CZ6" s="34">
        <f t="shared" si="11"/>
        <v>90.98</v>
      </c>
      <c r="DA6" s="34">
        <f t="shared" si="11"/>
        <v>93.66</v>
      </c>
      <c r="DB6" s="34">
        <f t="shared" si="11"/>
        <v>93.55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208132</v>
      </c>
      <c r="D7" s="36">
        <v>47</v>
      </c>
      <c r="E7" s="36">
        <v>17</v>
      </c>
      <c r="F7" s="36">
        <v>4</v>
      </c>
      <c r="G7" s="36">
        <v>0</v>
      </c>
      <c r="H7" s="36" t="s">
        <v>109</v>
      </c>
      <c r="I7" s="36" t="s">
        <v>110</v>
      </c>
      <c r="J7" s="36" t="s">
        <v>111</v>
      </c>
      <c r="K7" s="36" t="s">
        <v>112</v>
      </c>
      <c r="L7" s="36" t="s">
        <v>113</v>
      </c>
      <c r="M7" s="36" t="s">
        <v>114</v>
      </c>
      <c r="N7" s="37" t="s">
        <v>115</v>
      </c>
      <c r="O7" s="37" t="s">
        <v>116</v>
      </c>
      <c r="P7" s="37">
        <v>0.84</v>
      </c>
      <c r="Q7" s="37">
        <v>104.55</v>
      </c>
      <c r="R7" s="37">
        <v>4210</v>
      </c>
      <c r="S7" s="37" t="s">
        <v>115</v>
      </c>
      <c r="T7" s="37" t="s">
        <v>115</v>
      </c>
      <c r="U7" s="37" t="s">
        <v>115</v>
      </c>
      <c r="V7" s="37">
        <v>1148</v>
      </c>
      <c r="W7" s="37">
        <v>0.35</v>
      </c>
      <c r="X7" s="37">
        <v>3280</v>
      </c>
      <c r="Y7" s="37">
        <v>99.02</v>
      </c>
      <c r="Z7" s="37">
        <v>99.61</v>
      </c>
      <c r="AA7" s="37">
        <v>100.21</v>
      </c>
      <c r="AB7" s="37">
        <v>98.96</v>
      </c>
      <c r="AC7" s="37">
        <v>101.22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2614.46</v>
      </c>
      <c r="BK7" s="37">
        <v>1569.13</v>
      </c>
      <c r="BL7" s="37">
        <v>1436</v>
      </c>
      <c r="BM7" s="37">
        <v>1434.89</v>
      </c>
      <c r="BN7" s="37">
        <v>1298.9100000000001</v>
      </c>
      <c r="BO7" s="37">
        <v>1243.71</v>
      </c>
      <c r="BP7" s="37">
        <v>1225.44</v>
      </c>
      <c r="BQ7" s="37">
        <v>15.63</v>
      </c>
      <c r="BR7" s="37">
        <v>14.27</v>
      </c>
      <c r="BS7" s="37">
        <v>12.62</v>
      </c>
      <c r="BT7" s="37">
        <v>12.61</v>
      </c>
      <c r="BU7" s="37">
        <v>12.72</v>
      </c>
      <c r="BV7" s="37">
        <v>64.63</v>
      </c>
      <c r="BW7" s="37">
        <v>66.56</v>
      </c>
      <c r="BX7" s="37">
        <v>66.22</v>
      </c>
      <c r="BY7" s="37">
        <v>69.87</v>
      </c>
      <c r="BZ7" s="37">
        <v>74.3</v>
      </c>
      <c r="CA7" s="37">
        <v>75.58</v>
      </c>
      <c r="CB7" s="37">
        <v>1389.73</v>
      </c>
      <c r="CC7" s="37">
        <v>1591.1</v>
      </c>
      <c r="CD7" s="37">
        <v>1812.63</v>
      </c>
      <c r="CE7" s="37">
        <v>1813.32</v>
      </c>
      <c r="CF7" s="37">
        <v>1811.49</v>
      </c>
      <c r="CG7" s="37">
        <v>245.75</v>
      </c>
      <c r="CH7" s="37">
        <v>244.29</v>
      </c>
      <c r="CI7" s="37">
        <v>246.72</v>
      </c>
      <c r="CJ7" s="37">
        <v>234.96</v>
      </c>
      <c r="CK7" s="37">
        <v>221.81</v>
      </c>
      <c r="CL7" s="37">
        <v>215.23</v>
      </c>
      <c r="CM7" s="37">
        <v>27.35</v>
      </c>
      <c r="CN7" s="37">
        <v>26.8</v>
      </c>
      <c r="CO7" s="37">
        <v>26.67</v>
      </c>
      <c r="CP7" s="37">
        <v>28.3</v>
      </c>
      <c r="CQ7" s="37">
        <v>27.48</v>
      </c>
      <c r="CR7" s="37">
        <v>43.65</v>
      </c>
      <c r="CS7" s="37">
        <v>43.58</v>
      </c>
      <c r="CT7" s="37">
        <v>41.35</v>
      </c>
      <c r="CU7" s="37">
        <v>42.9</v>
      </c>
      <c r="CV7" s="37">
        <v>43.36</v>
      </c>
      <c r="CW7" s="37">
        <v>42.66</v>
      </c>
      <c r="CX7" s="37">
        <v>92.56</v>
      </c>
      <c r="CY7" s="37">
        <v>92.75</v>
      </c>
      <c r="CZ7" s="37">
        <v>90.98</v>
      </c>
      <c r="DA7" s="37">
        <v>93.66</v>
      </c>
      <c r="DB7" s="37">
        <v>93.55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2019-02-12T10:22:30Z</cp:lastPrinted>
  <dcterms:created xsi:type="dcterms:W3CDTF">2018-12-03T09:14:35Z</dcterms:created>
  <dcterms:modified xsi:type="dcterms:W3CDTF">2019-02-20T10:53:59Z</dcterms:modified>
  <cp:category/>
</cp:coreProperties>
</file>