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NmGXa3l7XxPQSWl1SDPIQn2ViNSnMSN6Z1qiJc2+40vWpc/wsAjCMOCMMCYt3YGIo6ku8CQfQ9GfP3+BvSGfQ==" workbookSaltValue="d0anesRPNWJK2bFSSfxSXg==" workbookSpinCount="100000" lockStructure="1"/>
  <bookViews>
    <workbookView xWindow="-120" yWindow="-120" windowWidth="20610" windowHeight="1116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R6" i="5"/>
  <c r="AD10" i="4" s="1"/>
  <c r="Q6" i="5"/>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W10" i="4"/>
  <c r="BB8" i="4"/>
  <c r="AL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<sst xmlns="http://schemas.openxmlformats.org/spreadsheetml/2006/main" count="251" uniqueCount="126">
  <si>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</si>
  <si>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</si>
  <si>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</si>
  <si>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</si>
  <si>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</si>
  <si>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</si>
  <si>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</si>
  <si>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</si>
  <si>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</si>
  <si>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</si>
  <si>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</si>
  <si>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</si>
  <si>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</si>
  <si>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</si>
  <si>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</si>
  <si>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</si>
  <si>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</si>
  <si>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</si>
  <si>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</si>
  <si>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</si>
  <si>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</si>
  <si>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</si>
  <si>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</si>
  <si>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</si>
  <si>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</si>
  <si>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</si>
  <si>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</si>
  <si>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</si>
  <si>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</si>
  <si>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</si>
  <si>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</si>
  <si>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</si>
  <si>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</si>
  <si>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</si>
  <si>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</si>
  <si>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</si>
  <si>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</si>
  <si>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</si>
  <si>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</si>
  <si>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</si>
  <si>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</si>
  <si>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</si>
  <si>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</si>
  <si>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</si>
  <si>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</si>
  <si>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</si>
  <si>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</si>
  <si>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</si>
  <si>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</si>
  <si>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</si>
  <si>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</si>
  <si>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</si>
  <si>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</si>
  <si>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</si>
  <si>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</si>
  <si>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</si>
  <si>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</si>
  <si>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</si>
  <si>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</si>
  <si>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</si>
  <si>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</si>
  <si>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</si>
  <si>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</si>
  <si>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</si>
  <si>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</si>
  <si>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</si>
  <si>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</si>
  <si>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</si>
  <si>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</si>
  <si>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</si>
  <si>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</si>
  <si>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</si>
  <si>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</si>
  <si>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</si>
  <si>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</si>
  <si>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</si>
  <si>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</si>
  <si>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</si>
  <si>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</si>
  <si>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</si>
  <si>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</si>
  <si>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</si>
  <si>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</si>
  <si>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</si>
  <si>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</si>
  <si>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</si>
  <si>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</si>
  <si>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</si>
  <si>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</si>
  <si>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</si>
  <si>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</si>
  <si>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</si>
  <si>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</si>
  <si>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</si>
  <si>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</si>
  <si>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</si>
  <si>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</si>
  <si>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</si>
  <si>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</si>
  <si>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</si>
  <si>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</si>
  <si>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</si>
  <si>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</si>
  <si>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</si>
  <si>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</si>
  <si>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</si>
  <si>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</si>
  <si>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</si>
  <si>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</si>
  <si>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</si>
  <si>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栄村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</si>
  <si>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</si>
  <si>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</si>
  <si>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</si>
  <si>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</si>
  <si>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</si>
  <si>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</si>
  <si>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</si>
  <si>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</si>
  <si>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</si>
  <si>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</si>
  <si>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</si>
  <si>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</si>
  <si>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設置後10年以上経過している合併浄化槽が徐々にではあるが更新が必要となってきている。
　今後は新規設置よりも更新需要が多くなると予想されるので財源を確保し、計画的に更新していく。</t>
    <rPh sb="1" eb="3">
      <t>セッチ</t>
    </rPh>
    <rPh sb="3" eb="4">
      <t>ゴ</t>
    </rPh>
    <rPh sb="6" eb="9">
      <t>ネンイジョウ</t>
    </rPh>
    <rPh sb="9" eb="11">
      <t>ケイカ</t>
    </rPh>
    <rPh sb="15" eb="17">
      <t>ガッペイ</t>
    </rPh>
    <rPh sb="17" eb="20">
      <t>ジョウカソウ</t>
    </rPh>
    <rPh sb="21" eb="23">
      <t>ジョジョ</t>
    </rPh>
    <rPh sb="29" eb="31">
      <t>コウシン</t>
    </rPh>
    <rPh sb="32" eb="34">
      <t>ヒツヨウ</t>
    </rPh>
    <rPh sb="45" eb="47">
      <t>コンゴ</t>
    </rPh>
    <rPh sb="48" eb="50">
      <t>シンキ</t>
    </rPh>
    <rPh sb="50" eb="52">
      <t>セッチ</t>
    </rPh>
    <rPh sb="55" eb="57">
      <t>コウシン</t>
    </rPh>
    <rPh sb="57" eb="59">
      <t>ジュヨウ</t>
    </rPh>
    <rPh sb="60" eb="61">
      <t>オオ</t>
    </rPh>
    <rPh sb="65" eb="67">
      <t>ヨソウ</t>
    </rPh>
    <rPh sb="72" eb="74">
      <t>ザイゲン</t>
    </rPh>
    <rPh sb="75" eb="77">
      <t>カクホ</t>
    </rPh>
    <rPh sb="79" eb="82">
      <t>ケイカクテキ</t>
    </rPh>
    <rPh sb="83" eb="85">
      <t>コウシン</t>
    </rPh>
    <phoneticPr fontId="4"/>
  </si>
  <si>
    <t>　今後も現状維持に努めながら、経営健全化を推し進めていく。また料金改定も農業集落排水と合わせて検討していく。</t>
    <rPh sb="1" eb="3">
      <t>コンゴ</t>
    </rPh>
    <rPh sb="4" eb="6">
      <t>ゲンジョウ</t>
    </rPh>
    <rPh sb="6" eb="8">
      <t>イジ</t>
    </rPh>
    <rPh sb="9" eb="10">
      <t>ツト</t>
    </rPh>
    <rPh sb="15" eb="17">
      <t>ケイエイ</t>
    </rPh>
    <rPh sb="17" eb="20">
      <t>ケンゼンカ</t>
    </rPh>
    <rPh sb="21" eb="22">
      <t>オ</t>
    </rPh>
    <rPh sb="23" eb="24">
      <t>スス</t>
    </rPh>
    <rPh sb="31" eb="33">
      <t>リョウキン</t>
    </rPh>
    <rPh sb="33" eb="35">
      <t>カイテイ</t>
    </rPh>
    <rPh sb="36" eb="38">
      <t>ノウギョウ</t>
    </rPh>
    <rPh sb="38" eb="40">
      <t>シュウラク</t>
    </rPh>
    <rPh sb="40" eb="42">
      <t>ハイスイ</t>
    </rPh>
    <rPh sb="43" eb="44">
      <t>ア</t>
    </rPh>
    <rPh sb="47" eb="49">
      <t>ケントウ</t>
    </rPh>
    <phoneticPr fontId="4"/>
  </si>
  <si>
    <t>　収益的収支比率が昨年より下がった要因は収益が減額になったことが要因となっている。現在95％前後で推移していますが、今後も同様に推移していくと予想されますので、経費の削減を推進し100％以上となるように努めます。
　企業債残高対事業規模比率は類似団体と比較すると高い数値となっているが、当村は浄化槽事業が生活排水事業のメインとなっているため、毎年度、浄化槽整備事業を実施し企業債を借り入れているためだと予想される。今後もこの体制は変わらず比較的高い数値になると予想されるが、浄化槽設置事業が普及率向上と共に減額されると予想されるので、若干ではあるが右肩下がりで推移すると予想される。
　経費回収率は回復傾向にある為、今後も経費削減に努め100％以上になるように努める。
　汚水処理原価は類似団体よりも低い数値となっている。また昨年よりも減額となっている為、このまま経費の削減に努める。
　水洗化率も若干ではあるが右肩上がりで推移している。このまま浄化槽整備を実施し普及率を上げていく。</t>
    <rPh sb="1" eb="4">
      <t>シュウエキテキ</t>
    </rPh>
    <rPh sb="4" eb="6">
      <t>シュウシ</t>
    </rPh>
    <rPh sb="6" eb="8">
      <t>ヒリツ</t>
    </rPh>
    <rPh sb="64" eb="66">
      <t>スイイ</t>
    </rPh>
    <rPh sb="268" eb="270">
      <t>ジャッカン</t>
    </rPh>
    <rPh sb="275" eb="277">
      <t>ミギカタ</t>
    </rPh>
    <rPh sb="277" eb="278">
      <t>サ</t>
    </rPh>
    <rPh sb="281" eb="283">
      <t>スイイ</t>
    </rPh>
    <rPh sb="286" eb="288">
      <t>ヨソウ</t>
    </rPh>
    <rPh sb="295" eb="297">
      <t>ケイヒ</t>
    </rPh>
    <rPh sb="297" eb="299">
      <t>カイシュウ</t>
    </rPh>
    <rPh sb="299" eb="300">
      <t>リツ</t>
    </rPh>
    <rPh sb="301" eb="303">
      <t>カイフク</t>
    </rPh>
    <rPh sb="303" eb="305">
      <t>ケイコウ</t>
    </rPh>
    <rPh sb="308" eb="309">
      <t>タメ</t>
    </rPh>
    <rPh sb="310" eb="312">
      <t>コンゴ</t>
    </rPh>
    <rPh sb="313" eb="315">
      <t>ケイヒ</t>
    </rPh>
    <rPh sb="315" eb="317">
      <t>サクゲン</t>
    </rPh>
    <rPh sb="318" eb="319">
      <t>ツト</t>
    </rPh>
    <rPh sb="324" eb="326">
      <t>イジョウ</t>
    </rPh>
    <rPh sb="332" eb="333">
      <t>ツト</t>
    </rPh>
    <rPh sb="339" eb="341">
      <t>オスイ</t>
    </rPh>
    <rPh sb="341" eb="343">
      <t>ショリ</t>
    </rPh>
    <rPh sb="343" eb="345">
      <t>ゲンカ</t>
    </rPh>
    <rPh sb="346" eb="348">
      <t>ルイジ</t>
    </rPh>
    <rPh sb="348" eb="350">
      <t>ダンタイ</t>
    </rPh>
    <rPh sb="353" eb="354">
      <t>ヒク</t>
    </rPh>
    <rPh sb="355" eb="357">
      <t>スウチ</t>
    </rPh>
    <rPh sb="366" eb="368">
      <t>サクネン</t>
    </rPh>
    <rPh sb="371" eb="373">
      <t>ゲンガク</t>
    </rPh>
    <rPh sb="379" eb="380">
      <t>タメ</t>
    </rPh>
    <rPh sb="385" eb="387">
      <t>ケイヒ</t>
    </rPh>
    <rPh sb="388" eb="390">
      <t>サクゲン</t>
    </rPh>
    <rPh sb="391" eb="392">
      <t>ツト</t>
    </rPh>
    <rPh sb="398" eb="401">
      <t>スイセンカ</t>
    </rPh>
    <rPh sb="401" eb="402">
      <t>リツ</t>
    </rPh>
    <rPh sb="403" eb="405">
      <t>ジャッカン</t>
    </rPh>
    <rPh sb="410" eb="412">
      <t>ミギカタ</t>
    </rPh>
    <rPh sb="412" eb="413">
      <t>ア</t>
    </rPh>
    <rPh sb="416" eb="418">
      <t>スイイ</t>
    </rPh>
    <rPh sb="427" eb="430">
      <t>ジョウカソウ</t>
    </rPh>
    <rPh sb="430" eb="432">
      <t>セイビ</t>
    </rPh>
    <rPh sb="433" eb="435">
      <t>ジッシ</t>
    </rPh>
    <rPh sb="436" eb="438">
      <t>フキュウ</t>
    </rPh>
    <rPh sb="438" eb="439">
      <t>リツ</t>
    </rPh>
    <rPh sb="440" eb="441">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</si>
</sst>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55-456C-8DD8-B51B7C9E92BB}"/>
            </c:ext>
          </c:extLst>
        </c:ser>
        <c:dLbls>
          <c:showLegendKey val="0"/>
          <c:showVal val="0"/>
          <c:showCatName val="0"/>
          <c:showSerName val="0"/>
          <c:showPercent val="0"/>
          <c:showBubbleSize val="0"/>
        </c:dLbls>
        <c:gapWidth val="150"/>
        <c:axId val="84737024"/>
        <c:axId val="8638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B55-456C-8DD8-B51B7C9E92BB}"/>
            </c:ext>
          </c:extLst>
        </c:ser>
        <c:dLbls>
          <c:showLegendKey val="0"/>
          <c:showVal val="0"/>
          <c:showCatName val="0"/>
          <c:showSerName val="0"/>
          <c:showPercent val="0"/>
          <c:showBubbleSize val="0"/>
        </c:dLbls>
        <c:marker val="1"/>
        <c:smooth val="0"/>
        <c:axId val="84737024"/>
        <c:axId val="86381696"/>
      </c:lineChart>
      <c:dateAx>
        <c:axId val="84737024"/>
        <c:scaling>
          <c:orientation val="minMax"/>
        </c:scaling>
        <c:delete val="1"/>
        <c:axPos val="b"/>
        <c:numFmt formatCode="ge" sourceLinked="1"/>
        <c:majorTickMark val="none"/>
        <c:minorTickMark val="none"/>
        <c:tickLblPos val="none"/>
        <c:crossAx val="86381696"/>
        <c:crosses val="autoZero"/>
        <c:auto val="1"/>
        <c:lblOffset val="100"/>
        <c:baseTimeUnit val="years"/>
      </c:dateAx>
      <c:valAx>
        <c:axId val="863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71.400000000000006</c:v>
                </c:pt>
                <c:pt idx="1">
                  <c:v>66.599999999999994</c:v>
                </c:pt>
                <c:pt idx="2">
                  <c:v>66.8</c:v>
                </c:pt>
                <c:pt idx="3">
                  <c:v>66.67</c:v>
                </c:pt>
                <c:pt idx="4">
                  <c:v>66.67</c:v>
                </c:pt>
              </c:numCache>
            </c:numRef>
          </c:val>
          <c:extLst xmlns:c16r2="http://schemas.microsoft.com/office/drawing/2015/06/chart">
            <c:ext xmlns:c16="http://schemas.microsoft.com/office/drawing/2014/chart" uri="{C3380CC4-5D6E-409C-BE32-E72D297353CC}">
              <c16:uniqueId val="{00000000-7709-4C9E-ABA2-E9A245ED343C}"/>
            </c:ext>
          </c:extLst>
        </c:ser>
        <c:dLbls>
          <c:showLegendKey val="0"/>
          <c:showVal val="0"/>
          <c:showCatName val="0"/>
          <c:showSerName val="0"/>
          <c:showPercent val="0"/>
          <c:showBubbleSize val="0"/>
        </c:dLbls>
        <c:gapWidth val="150"/>
        <c:axId val="89241472"/>
        <c:axId val="8924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c:v>
                </c:pt>
                <c:pt idx="1">
                  <c:v>53.84</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7709-4C9E-ABA2-E9A245ED343C}"/>
            </c:ext>
          </c:extLst>
        </c:ser>
        <c:dLbls>
          <c:showLegendKey val="0"/>
          <c:showVal val="0"/>
          <c:showCatName val="0"/>
          <c:showSerName val="0"/>
          <c:showPercent val="0"/>
          <c:showBubbleSize val="0"/>
        </c:dLbls>
        <c:marker val="1"/>
        <c:smooth val="0"/>
        <c:axId val="89241472"/>
        <c:axId val="89247744"/>
      </c:lineChart>
      <c:dateAx>
        <c:axId val="89241472"/>
        <c:scaling>
          <c:orientation val="minMax"/>
        </c:scaling>
        <c:delete val="1"/>
        <c:axPos val="b"/>
        <c:numFmt formatCode="ge" sourceLinked="1"/>
        <c:majorTickMark val="none"/>
        <c:minorTickMark val="none"/>
        <c:tickLblPos val="none"/>
        <c:crossAx val="89247744"/>
        <c:crosses val="autoZero"/>
        <c:auto val="1"/>
        <c:lblOffset val="100"/>
        <c:baseTimeUnit val="years"/>
      </c:dateAx>
      <c:valAx>
        <c:axId val="892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77.94</c:v>
                </c:pt>
                <c:pt idx="1">
                  <c:v>77.67</c:v>
                </c:pt>
                <c:pt idx="2">
                  <c:v>80.03</c:v>
                </c:pt>
                <c:pt idx="3">
                  <c:v>81.040000000000006</c:v>
                </c:pt>
                <c:pt idx="4">
                  <c:v>84.47</c:v>
                </c:pt>
              </c:numCache>
            </c:numRef>
          </c:val>
          <c:extLst xmlns:c16r2="http://schemas.microsoft.com/office/drawing/2015/06/chart">
            <c:ext xmlns:c16="http://schemas.microsoft.com/office/drawing/2014/chart" uri="{C3380CC4-5D6E-409C-BE32-E72D297353CC}">
              <c16:uniqueId val="{00000000-E296-485A-9FBB-1A9517EA266B}"/>
            </c:ext>
          </c:extLst>
        </c:ser>
        <c:dLbls>
          <c:showLegendKey val="0"/>
          <c:showVal val="0"/>
          <c:showCatName val="0"/>
          <c:showSerName val="0"/>
          <c:showPercent val="0"/>
          <c:showBubbleSize val="0"/>
        </c:dLbls>
        <c:gapWidth val="150"/>
        <c:axId val="91375872"/>
        <c:axId val="9140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92.37</c:v>
                </c:pt>
                <c:pt idx="1">
                  <c:v>95.04</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E296-485A-9FBB-1A9517EA266B}"/>
            </c:ext>
          </c:extLst>
        </c:ser>
        <c:dLbls>
          <c:showLegendKey val="0"/>
          <c:showVal val="0"/>
          <c:showCatName val="0"/>
          <c:showSerName val="0"/>
          <c:showPercent val="0"/>
          <c:showBubbleSize val="0"/>
        </c:dLbls>
        <c:marker val="1"/>
        <c:smooth val="0"/>
        <c:axId val="91375872"/>
        <c:axId val="91402624"/>
      </c:lineChart>
      <c:dateAx>
        <c:axId val="91375872"/>
        <c:scaling>
          <c:orientation val="minMax"/>
        </c:scaling>
        <c:delete val="1"/>
        <c:axPos val="b"/>
        <c:numFmt formatCode="ge" sourceLinked="1"/>
        <c:majorTickMark val="none"/>
        <c:minorTickMark val="none"/>
        <c:tickLblPos val="none"/>
        <c:crossAx val="91402624"/>
        <c:crosses val="autoZero"/>
        <c:auto val="1"/>
        <c:lblOffset val="100"/>
        <c:baseTimeUnit val="years"/>
      </c:dateAx>
      <c:valAx>
        <c:axId val="914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97.61</c:v>
                </c:pt>
                <c:pt idx="1">
                  <c:v>103.19</c:v>
                </c:pt>
                <c:pt idx="2">
                  <c:v>101.97</c:v>
                </c:pt>
                <c:pt idx="3">
                  <c:v>104.24</c:v>
                </c:pt>
                <c:pt idx="4">
                  <c:v>97.93</c:v>
                </c:pt>
              </c:numCache>
            </c:numRef>
          </c:val>
          <c:extLst xmlns:c16r2="http://schemas.microsoft.com/office/drawing/2015/06/chart">
            <c:ext xmlns:c16="http://schemas.microsoft.com/office/drawing/2014/chart" uri="{C3380CC4-5D6E-409C-BE32-E72D297353CC}">
              <c16:uniqueId val="{00000000-93FD-4945-9A58-9868ACDDA0EE}"/>
            </c:ext>
          </c:extLst>
        </c:ser>
        <c:dLbls>
          <c:showLegendKey val="0"/>
          <c:showVal val="0"/>
          <c:showCatName val="0"/>
          <c:showSerName val="0"/>
          <c:showPercent val="0"/>
          <c:showBubbleSize val="0"/>
        </c:dLbls>
        <c:gapWidth val="150"/>
        <c:axId val="86420096"/>
        <c:axId val="8643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FD-4945-9A58-9868ACDDA0EE}"/>
            </c:ext>
          </c:extLst>
        </c:ser>
        <c:dLbls>
          <c:showLegendKey val="0"/>
          <c:showVal val="0"/>
          <c:showCatName val="0"/>
          <c:showSerName val="0"/>
          <c:showPercent val="0"/>
          <c:showBubbleSize val="0"/>
        </c:dLbls>
        <c:marker val="1"/>
        <c:smooth val="0"/>
        <c:axId val="86420096"/>
        <c:axId val="86430464"/>
      </c:lineChart>
      <c:dateAx>
        <c:axId val="86420096"/>
        <c:scaling>
          <c:orientation val="minMax"/>
        </c:scaling>
        <c:delete val="1"/>
        <c:axPos val="b"/>
        <c:numFmt formatCode="ge" sourceLinked="1"/>
        <c:majorTickMark val="none"/>
        <c:minorTickMark val="none"/>
        <c:tickLblPos val="none"/>
        <c:crossAx val="86430464"/>
        <c:crosses val="autoZero"/>
        <c:auto val="1"/>
        <c:lblOffset val="100"/>
        <c:baseTimeUnit val="years"/>
      </c:dateAx>
      <c:valAx>
        <c:axId val="864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2A-44D5-A988-3184710A1C48}"/>
            </c:ext>
          </c:extLst>
        </c:ser>
        <c:dLbls>
          <c:showLegendKey val="0"/>
          <c:showVal val="0"/>
          <c:showCatName val="0"/>
          <c:showSerName val="0"/>
          <c:showPercent val="0"/>
          <c:showBubbleSize val="0"/>
        </c:dLbls>
        <c:gapWidth val="150"/>
        <c:axId val="86731776"/>
        <c:axId val="867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2A-44D5-A988-3184710A1C48}"/>
            </c:ext>
          </c:extLst>
        </c:ser>
        <c:dLbls>
          <c:showLegendKey val="0"/>
          <c:showVal val="0"/>
          <c:showCatName val="0"/>
          <c:showSerName val="0"/>
          <c:showPercent val="0"/>
          <c:showBubbleSize val="0"/>
        </c:dLbls>
        <c:marker val="1"/>
        <c:smooth val="0"/>
        <c:axId val="86731776"/>
        <c:axId val="86733952"/>
      </c:lineChart>
      <c:dateAx>
        <c:axId val="86731776"/>
        <c:scaling>
          <c:orientation val="minMax"/>
        </c:scaling>
        <c:delete val="1"/>
        <c:axPos val="b"/>
        <c:numFmt formatCode="ge" sourceLinked="1"/>
        <c:majorTickMark val="none"/>
        <c:minorTickMark val="none"/>
        <c:tickLblPos val="none"/>
        <c:crossAx val="86733952"/>
        <c:crosses val="autoZero"/>
        <c:auto val="1"/>
        <c:lblOffset val="100"/>
        <c:baseTimeUnit val="years"/>
      </c:dateAx>
      <c:valAx>
        <c:axId val="867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C7-4982-BF50-B348B892502B}"/>
            </c:ext>
          </c:extLst>
        </c:ser>
        <c:dLbls>
          <c:showLegendKey val="0"/>
          <c:showVal val="0"/>
          <c:showCatName val="0"/>
          <c:showSerName val="0"/>
          <c:showPercent val="0"/>
          <c:showBubbleSize val="0"/>
        </c:dLbls>
        <c:gapWidth val="150"/>
        <c:axId val="86752640"/>
        <c:axId val="868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C7-4982-BF50-B348B892502B}"/>
            </c:ext>
          </c:extLst>
        </c:ser>
        <c:dLbls>
          <c:showLegendKey val="0"/>
          <c:showVal val="0"/>
          <c:showCatName val="0"/>
          <c:showSerName val="0"/>
          <c:showPercent val="0"/>
          <c:showBubbleSize val="0"/>
        </c:dLbls>
        <c:marker val="1"/>
        <c:smooth val="0"/>
        <c:axId val="86752640"/>
        <c:axId val="86853120"/>
      </c:lineChart>
      <c:dateAx>
        <c:axId val="86752640"/>
        <c:scaling>
          <c:orientation val="minMax"/>
        </c:scaling>
        <c:delete val="1"/>
        <c:axPos val="b"/>
        <c:numFmt formatCode="ge" sourceLinked="1"/>
        <c:majorTickMark val="none"/>
        <c:minorTickMark val="none"/>
        <c:tickLblPos val="none"/>
        <c:crossAx val="86853120"/>
        <c:crosses val="autoZero"/>
        <c:auto val="1"/>
        <c:lblOffset val="100"/>
        <c:baseTimeUnit val="years"/>
      </c:dateAx>
      <c:valAx>
        <c:axId val="868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94-4972-8874-F364572F0F9C}"/>
            </c:ext>
          </c:extLst>
        </c:ser>
        <c:dLbls>
          <c:showLegendKey val="0"/>
          <c:showVal val="0"/>
          <c:showCatName val="0"/>
          <c:showSerName val="0"/>
          <c:showPercent val="0"/>
          <c:showBubbleSize val="0"/>
        </c:dLbls>
        <c:gapWidth val="150"/>
        <c:axId val="86880640"/>
        <c:axId val="8688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94-4972-8874-F364572F0F9C}"/>
            </c:ext>
          </c:extLst>
        </c:ser>
        <c:dLbls>
          <c:showLegendKey val="0"/>
          <c:showVal val="0"/>
          <c:showCatName val="0"/>
          <c:showSerName val="0"/>
          <c:showPercent val="0"/>
          <c:showBubbleSize val="0"/>
        </c:dLbls>
        <c:marker val="1"/>
        <c:smooth val="0"/>
        <c:axId val="86880640"/>
        <c:axId val="86882560"/>
      </c:lineChart>
      <c:dateAx>
        <c:axId val="86880640"/>
        <c:scaling>
          <c:orientation val="minMax"/>
        </c:scaling>
        <c:delete val="1"/>
        <c:axPos val="b"/>
        <c:numFmt formatCode="ge" sourceLinked="1"/>
        <c:majorTickMark val="none"/>
        <c:minorTickMark val="none"/>
        <c:tickLblPos val="none"/>
        <c:crossAx val="86882560"/>
        <c:crosses val="autoZero"/>
        <c:auto val="1"/>
        <c:lblOffset val="100"/>
        <c:baseTimeUnit val="years"/>
      </c:dateAx>
      <c:valAx>
        <c:axId val="868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AD-4361-9683-46B86919ECC9}"/>
            </c:ext>
          </c:extLst>
        </c:ser>
        <c:dLbls>
          <c:showLegendKey val="0"/>
          <c:showVal val="0"/>
          <c:showCatName val="0"/>
          <c:showSerName val="0"/>
          <c:showPercent val="0"/>
          <c:showBubbleSize val="0"/>
        </c:dLbls>
        <c:gapWidth val="150"/>
        <c:axId val="87974656"/>
        <c:axId val="8797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AD-4361-9683-46B86919ECC9}"/>
            </c:ext>
          </c:extLst>
        </c:ser>
        <c:dLbls>
          <c:showLegendKey val="0"/>
          <c:showVal val="0"/>
          <c:showCatName val="0"/>
          <c:showSerName val="0"/>
          <c:showPercent val="0"/>
          <c:showBubbleSize val="0"/>
        </c:dLbls>
        <c:marker val="1"/>
        <c:smooth val="0"/>
        <c:axId val="87974656"/>
        <c:axId val="87976576"/>
      </c:lineChart>
      <c:dateAx>
        <c:axId val="87974656"/>
        <c:scaling>
          <c:orientation val="minMax"/>
        </c:scaling>
        <c:delete val="1"/>
        <c:axPos val="b"/>
        <c:numFmt formatCode="ge" sourceLinked="1"/>
        <c:majorTickMark val="none"/>
        <c:minorTickMark val="none"/>
        <c:tickLblPos val="none"/>
        <c:crossAx val="87976576"/>
        <c:crosses val="autoZero"/>
        <c:auto val="1"/>
        <c:lblOffset val="100"/>
        <c:baseTimeUnit val="years"/>
      </c:dateAx>
      <c:valAx>
        <c:axId val="879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711</c:v>
                </c:pt>
                <c:pt idx="4" formatCode="#,##0.00;&quot;△&quot;#,##0.00;&quot;-&quot;">
                  <c:v>675.93</c:v>
                </c:pt>
              </c:numCache>
            </c:numRef>
          </c:val>
          <c:extLst xmlns:c16r2="http://schemas.microsoft.com/office/drawing/2015/06/chart">
            <c:ext xmlns:c16="http://schemas.microsoft.com/office/drawing/2014/chart" uri="{C3380CC4-5D6E-409C-BE32-E72D297353CC}">
              <c16:uniqueId val="{00000000-9714-4547-BB73-226EA8273892}"/>
            </c:ext>
          </c:extLst>
        </c:ser>
        <c:dLbls>
          <c:showLegendKey val="0"/>
          <c:showVal val="0"/>
          <c:showCatName val="0"/>
          <c:showSerName val="0"/>
          <c:showPercent val="0"/>
          <c:showBubbleSize val="0"/>
        </c:dLbls>
        <c:gapWidth val="150"/>
        <c:axId val="88020096"/>
        <c:axId val="8802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232.83</c:v>
                </c:pt>
                <c:pt idx="1">
                  <c:v>261.08</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9714-4547-BB73-226EA8273892}"/>
            </c:ext>
          </c:extLst>
        </c:ser>
        <c:dLbls>
          <c:showLegendKey val="0"/>
          <c:showVal val="0"/>
          <c:showCatName val="0"/>
          <c:showSerName val="0"/>
          <c:showPercent val="0"/>
          <c:showBubbleSize val="0"/>
        </c:dLbls>
        <c:marker val="1"/>
        <c:smooth val="0"/>
        <c:axId val="88020096"/>
        <c:axId val="88022016"/>
      </c:lineChart>
      <c:dateAx>
        <c:axId val="88020096"/>
        <c:scaling>
          <c:orientation val="minMax"/>
        </c:scaling>
        <c:delete val="1"/>
        <c:axPos val="b"/>
        <c:numFmt formatCode="ge" sourceLinked="1"/>
        <c:majorTickMark val="none"/>
        <c:minorTickMark val="none"/>
        <c:tickLblPos val="none"/>
        <c:crossAx val="88022016"/>
        <c:crosses val="autoZero"/>
        <c:auto val="1"/>
        <c:lblOffset val="100"/>
        <c:baseTimeUnit val="years"/>
      </c:dateAx>
      <c:valAx>
        <c:axId val="880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96.32</c:v>
                </c:pt>
                <c:pt idx="1">
                  <c:v>104.75</c:v>
                </c:pt>
                <c:pt idx="2">
                  <c:v>102.97</c:v>
                </c:pt>
                <c:pt idx="3">
                  <c:v>85.27</c:v>
                </c:pt>
                <c:pt idx="4">
                  <c:v>93.75</c:v>
                </c:pt>
              </c:numCache>
            </c:numRef>
          </c:val>
          <c:extLst xmlns:c16r2="http://schemas.microsoft.com/office/drawing/2015/06/chart">
            <c:ext xmlns:c16="http://schemas.microsoft.com/office/drawing/2014/chart" uri="{C3380CC4-5D6E-409C-BE32-E72D297353CC}">
              <c16:uniqueId val="{00000000-7F48-465F-A8A7-F445D88902F0}"/>
            </c:ext>
          </c:extLst>
        </c:ser>
        <c:dLbls>
          <c:showLegendKey val="0"/>
          <c:showVal val="0"/>
          <c:showCatName val="0"/>
          <c:showSerName val="0"/>
          <c:showPercent val="0"/>
          <c:showBubbleSize val="0"/>
        </c:dLbls>
        <c:gapWidth val="150"/>
        <c:axId val="88061440"/>
        <c:axId val="8806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68.61</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7F48-465F-A8A7-F445D88902F0}"/>
            </c:ext>
          </c:extLst>
        </c:ser>
        <c:dLbls>
          <c:showLegendKey val="0"/>
          <c:showVal val="0"/>
          <c:showCatName val="0"/>
          <c:showSerName val="0"/>
          <c:showPercent val="0"/>
          <c:showBubbleSize val="0"/>
        </c:dLbls>
        <c:marker val="1"/>
        <c:smooth val="0"/>
        <c:axId val="88061440"/>
        <c:axId val="88063360"/>
      </c:lineChart>
      <c:dateAx>
        <c:axId val="88061440"/>
        <c:scaling>
          <c:orientation val="minMax"/>
        </c:scaling>
        <c:delete val="1"/>
        <c:axPos val="b"/>
        <c:numFmt formatCode="ge" sourceLinked="1"/>
        <c:majorTickMark val="none"/>
        <c:minorTickMark val="none"/>
        <c:tickLblPos val="none"/>
        <c:crossAx val="88063360"/>
        <c:crosses val="autoZero"/>
        <c:auto val="1"/>
        <c:lblOffset val="100"/>
        <c:baseTimeUnit val="years"/>
      </c:dateAx>
      <c:valAx>
        <c:axId val="880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196.38</c:v>
                </c:pt>
                <c:pt idx="1">
                  <c:v>195.07</c:v>
                </c:pt>
                <c:pt idx="2">
                  <c:v>198.87</c:v>
                </c:pt>
                <c:pt idx="3">
                  <c:v>247.38</c:v>
                </c:pt>
                <c:pt idx="4">
                  <c:v>229.1</c:v>
                </c:pt>
              </c:numCache>
            </c:numRef>
          </c:val>
          <c:extLst xmlns:c16r2="http://schemas.microsoft.com/office/drawing/2015/06/chart">
            <c:ext xmlns:c16="http://schemas.microsoft.com/office/drawing/2014/chart" uri="{C3380CC4-5D6E-409C-BE32-E72D297353CC}">
              <c16:uniqueId val="{00000000-4D7A-4DAB-BF11-88838B0025B5}"/>
            </c:ext>
          </c:extLst>
        </c:ser>
        <c:dLbls>
          <c:showLegendKey val="0"/>
          <c:showVal val="0"/>
          <c:showCatName val="0"/>
          <c:showSerName val="0"/>
          <c:showPercent val="0"/>
          <c:showBubbleSize val="0"/>
        </c:dLbls>
        <c:gapWidth val="150"/>
        <c:axId val="89200128"/>
        <c:axId val="8920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229.12</c:v>
                </c:pt>
                <c:pt idx="1">
                  <c:v>241.18</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4D7A-4DAB-BF11-88838B0025B5}"/>
            </c:ext>
          </c:extLst>
        </c:ser>
        <c:dLbls>
          <c:showLegendKey val="0"/>
          <c:showVal val="0"/>
          <c:showCatName val="0"/>
          <c:showSerName val="0"/>
          <c:showPercent val="0"/>
          <c:showBubbleSize val="0"/>
        </c:dLbls>
        <c:marker val="1"/>
        <c:smooth val="0"/>
        <c:axId val="89200128"/>
        <c:axId val="89202048"/>
      </c:lineChart>
      <c:dateAx>
        <c:axId val="89200128"/>
        <c:scaling>
          <c:orientation val="minMax"/>
        </c:scaling>
        <c:delete val="1"/>
        <c:axPos val="b"/>
        <c:numFmt formatCode="ge" sourceLinked="1"/>
        <c:majorTickMark val="none"/>
        <c:minorTickMark val="none"/>
        <c:tickLblPos val="none"/>
        <c:crossAx val="89202048"/>
        <c:crosses val="autoZero"/>
        <c:auto val="1"/>
        <c:lblOffset val="100"/>
        <c:baseTimeUnit val="years"/>
      </c:dateAx>
      <c:valAx>
        <c:axId val="892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長野県　栄村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特定地域生活排水処理</v>
      </c>
      <c r="Q8" s="77"/>
      <c r="R8" s="77"/>
      <c r="S8" s="77"/>
      <c r="T8" s="77"/>
      <c r="U8" s="77"/>
      <c r="V8" s="77"/>
      <c r="W8" s="77" t="str">
        <f>データ!L6</f>
        <v>K2</v>
      </c>
      <c r="X8" s="77"/>
      <c r="Y8" s="77"/>
      <c r="Z8" s="77"/>
      <c r="AA8" s="77"/>
      <c r="AB8" s="77"/>
      <c r="AC8" s="77"/>
      <c r="AD8" s="78" t="str">
        <f>データ!$M$6</f>
        <v>非設置</v>
      </c>
      <c r="AE8" s="78"/>
      <c r="AF8" s="78"/>
      <c r="AG8" s="78"/>
      <c r="AH8" s="78"/>
      <c r="AI8" s="78"/>
      <c r="AJ8" s="78"/>
      <c r="AK8" s="3"/>
      <c r="AL8" s="72">
        <f>データ!S6</f>
        <v>1931</v>
      </c>
      <c r="AM8" s="72"/>
      <c r="AN8" s="72"/>
      <c r="AO8" s="72"/>
      <c r="AP8" s="72"/>
      <c r="AQ8" s="72"/>
      <c r="AR8" s="72"/>
      <c r="AS8" s="72"/>
      <c r="AT8" s="71">
        <f>データ!T6</f>
        <v>271.66000000000003</v>
      </c>
      <c r="AU8" s="71"/>
      <c r="AV8" s="71"/>
      <c r="AW8" s="71"/>
      <c r="AX8" s="71"/>
      <c r="AY8" s="71"/>
      <c r="AZ8" s="71"/>
      <c r="BA8" s="71"/>
      <c r="BB8" s="71">
        <f>データ!U6</f>
        <v>7.11</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89.52</v>
      </c>
      <c r="Q10" s="71"/>
      <c r="R10" s="71"/>
      <c r="S10" s="71"/>
      <c r="T10" s="71"/>
      <c r="U10" s="71"/>
      <c r="V10" s="71"/>
      <c r="W10" s="71">
        <f>データ!Q6</f>
        <v>100</v>
      </c>
      <c r="X10" s="71"/>
      <c r="Y10" s="71"/>
      <c r="Z10" s="71"/>
      <c r="AA10" s="71"/>
      <c r="AB10" s="71"/>
      <c r="AC10" s="71"/>
      <c r="AD10" s="72">
        <f>データ!R6</f>
        <v>3090</v>
      </c>
      <c r="AE10" s="72"/>
      <c r="AF10" s="72"/>
      <c r="AG10" s="72"/>
      <c r="AH10" s="72"/>
      <c r="AI10" s="72"/>
      <c r="AJ10" s="72"/>
      <c r="AK10" s="2"/>
      <c r="AL10" s="72">
        <f>データ!V6</f>
        <v>1700</v>
      </c>
      <c r="AM10" s="72"/>
      <c r="AN10" s="72"/>
      <c r="AO10" s="72"/>
      <c r="AP10" s="72"/>
      <c r="AQ10" s="72"/>
      <c r="AR10" s="72"/>
      <c r="AS10" s="72"/>
      <c r="AT10" s="71">
        <f>データ!W6</f>
        <v>271.3</v>
      </c>
      <c r="AU10" s="71"/>
      <c r="AV10" s="71"/>
      <c r="AW10" s="71"/>
      <c r="AX10" s="71"/>
      <c r="AY10" s="71"/>
      <c r="AZ10" s="71"/>
      <c r="BA10" s="71"/>
      <c r="BB10" s="71">
        <f>データ!X6</f>
        <v>6.27</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u5bOgQRNW3m3zz0UTcrBtwTRNl6e/WLeCttGtyf5DBHAIK3RQybCP0ZcWlQ0T++PLePkocq7NZhzmXc/EXMQsQ==" saltValue="sccyErpJfEUaklddbXYm5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206024</v>
      </c>
      <c r="D6" s="32">
        <f t="shared" si="3"/>
        <v>47</v>
      </c>
      <c r="E6" s="32">
        <f t="shared" si="3"/>
        <v>18</v>
      </c>
      <c r="F6" s="32">
        <f t="shared" si="3"/>
        <v>0</v>
      </c>
      <c r="G6" s="32">
        <f t="shared" si="3"/>
        <v>0</v>
      </c>
      <c r="H6" s="32" t="str">
        <f t="shared" si="3"/>
        <v>長野県　栄村</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89.52</v>
      </c>
      <c r="Q6" s="33">
        <f t="shared" si="3"/>
        <v>100</v>
      </c>
      <c r="R6" s="33">
        <f t="shared" si="3"/>
        <v>3090</v>
      </c>
      <c r="S6" s="33">
        <f t="shared" si="3"/>
        <v>1931</v>
      </c>
      <c r="T6" s="33">
        <f t="shared" si="3"/>
        <v>271.66000000000003</v>
      </c>
      <c r="U6" s="33">
        <f t="shared" si="3"/>
        <v>7.11</v>
      </c>
      <c r="V6" s="33">
        <f t="shared" si="3"/>
        <v>1700</v>
      </c>
      <c r="W6" s="33">
        <f t="shared" si="3"/>
        <v>271.3</v>
      </c>
      <c r="X6" s="33">
        <f t="shared" si="3"/>
        <v>6.27</v>
      </c>
      <c r="Y6" s="34">
        <f>IF(Y7="",NA(),Y7)</f>
        <v>97.61</v>
      </c>
      <c r="Z6" s="34">
        <f t="shared" ref="Z6:AH6" si="4">IF(Z7="",NA(),Z7)</f>
        <v>103.19</v>
      </c>
      <c r="AA6" s="34">
        <f t="shared" si="4"/>
        <v>101.97</v>
      </c>
      <c r="AB6" s="34">
        <f t="shared" si="4"/>
        <v>104.24</v>
      </c>
      <c r="AC6" s="34">
        <f t="shared" si="4"/>
        <v>97.93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711</v>
      </c>
      <c r="BJ6" s="34">
        <f t="shared" si="7"/>
        <v>675.93</v>
      </c>
      <c r="BK6" s="34">
        <f t="shared" si="7"/>
        <v>232.83</v>
      </c>
      <c r="BL6" s="34">
        <f t="shared" si="7"/>
        <v>261.08</v>
      </c>
      <c r="BM6" s="34">
        <f t="shared" si="7"/>
        <v>241.49</v>
      </c>
      <c r="BN6" s="34">
        <f t="shared" si="7"/>
        <v>248.44</v>
      </c>
      <c r="BO6" s="34">
        <f t="shared" si="7"/>
        <v>244.85</v>
      </c>
      <c r="BP6" s="33" t="str">
        <f>IF(BP7="","",IF(BP7="-","【-】","【"&amp;SUBSTITUTE(TEXT(BP7,"#,##0.00"),"-","△")&amp;"】"))</f>
        <v>【329.28】</v>
      </c>
      <c r="BQ6" s="34">
        <f>IF(BQ7="",NA(),BQ7)</f>
        <v>96.32</v>
      </c>
      <c r="BR6" s="34">
        <f t="shared" ref="BR6:BZ6" si="8">IF(BR7="",NA(),BR7)</f>
        <v>104.75</v>
      </c>
      <c r="BS6" s="34">
        <f t="shared" si="8"/>
        <v>102.97</v>
      </c>
      <c r="BT6" s="34">
        <f t="shared" si="8"/>
        <v>85.27</v>
      </c>
      <c r="BU6" s="34">
        <f t="shared" si="8"/>
        <v>93.75</v>
      </c>
      <c r="BV6" s="34">
        <f t="shared" si="8"/>
        <v>67.92</v>
      </c>
      <c r="BW6" s="34">
        <f t="shared" si="8"/>
        <v>68.61</v>
      </c>
      <c r="BX6" s="34">
        <f t="shared" si="8"/>
        <v>65.7</v>
      </c>
      <c r="BY6" s="34">
        <f t="shared" si="8"/>
        <v>66.73</v>
      </c>
      <c r="BZ6" s="34">
        <f t="shared" si="8"/>
        <v>64.78</v>
      </c>
      <c r="CA6" s="33" t="str">
        <f>IF(CA7="","",IF(CA7="-","【-】","【"&amp;SUBSTITUTE(TEXT(CA7,"#,##0.00"),"-","△")&amp;"】"))</f>
        <v>【60.55】</v>
      </c>
      <c r="CB6" s="34">
        <f>IF(CB7="",NA(),CB7)</f>
        <v>196.38</v>
      </c>
      <c r="CC6" s="34">
        <f t="shared" ref="CC6:CK6" si="9">IF(CC7="",NA(),CC7)</f>
        <v>195.07</v>
      </c>
      <c r="CD6" s="34">
        <f t="shared" si="9"/>
        <v>198.87</v>
      </c>
      <c r="CE6" s="34">
        <f t="shared" si="9"/>
        <v>247.38</v>
      </c>
      <c r="CF6" s="34">
        <f t="shared" si="9"/>
        <v>229.1</v>
      </c>
      <c r="CG6" s="34">
        <f t="shared" si="9"/>
        <v>229.12</v>
      </c>
      <c r="CH6" s="34">
        <f t="shared" si="9"/>
        <v>241.18</v>
      </c>
      <c r="CI6" s="34">
        <f t="shared" si="9"/>
        <v>247.94</v>
      </c>
      <c r="CJ6" s="34">
        <f t="shared" si="9"/>
        <v>241.29</v>
      </c>
      <c r="CK6" s="34">
        <f t="shared" si="9"/>
        <v>250.21</v>
      </c>
      <c r="CL6" s="33" t="str">
        <f>IF(CL7="","",IF(CL7="-","【-】","【"&amp;SUBSTITUTE(TEXT(CL7,"#,##0.00"),"-","△")&amp;"】"))</f>
        <v>【269.12】</v>
      </c>
      <c r="CM6" s="34">
        <f>IF(CM7="",NA(),CM7)</f>
        <v>71.400000000000006</v>
      </c>
      <c r="CN6" s="34">
        <f t="shared" ref="CN6:CV6" si="10">IF(CN7="",NA(),CN7)</f>
        <v>66.599999999999994</v>
      </c>
      <c r="CO6" s="34">
        <f t="shared" si="10"/>
        <v>66.8</v>
      </c>
      <c r="CP6" s="34">
        <f t="shared" si="10"/>
        <v>66.67</v>
      </c>
      <c r="CQ6" s="34">
        <f t="shared" si="10"/>
        <v>66.67</v>
      </c>
      <c r="CR6" s="34">
        <f t="shared" si="10"/>
        <v>59.5</v>
      </c>
      <c r="CS6" s="34">
        <f t="shared" si="10"/>
        <v>53.84</v>
      </c>
      <c r="CT6" s="34">
        <f t="shared" si="10"/>
        <v>60.25</v>
      </c>
      <c r="CU6" s="34">
        <f t="shared" si="10"/>
        <v>61.94</v>
      </c>
      <c r="CV6" s="34">
        <f t="shared" si="10"/>
        <v>61.79</v>
      </c>
      <c r="CW6" s="33" t="str">
        <f>IF(CW7="","",IF(CW7="-","【-】","【"&amp;SUBSTITUTE(TEXT(CW7,"#,##0.00"),"-","△")&amp;"】"))</f>
        <v>【59.35】</v>
      </c>
      <c r="CX6" s="34">
        <f>IF(CX7="",NA(),CX7)</f>
        <v>77.94</v>
      </c>
      <c r="CY6" s="34">
        <f t="shared" ref="CY6:DG6" si="11">IF(CY7="",NA(),CY7)</f>
        <v>77.67</v>
      </c>
      <c r="CZ6" s="34">
        <f t="shared" si="11"/>
        <v>80.03</v>
      </c>
      <c r="DA6" s="34">
        <f t="shared" si="11"/>
        <v>81.040000000000006</v>
      </c>
      <c r="DB6" s="34">
        <f t="shared" si="11"/>
        <v>84.47</v>
      </c>
      <c r="DC6" s="34">
        <f t="shared" si="11"/>
        <v>92.37</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206024</v>
      </c>
      <c r="D7" s="36">
        <v>47</v>
      </c>
      <c r="E7" s="36">
        <v>18</v>
      </c>
      <c r="F7" s="36">
        <v>0</v>
      </c>
      <c r="G7" s="36">
        <v>0</v>
      </c>
      <c r="H7" s="36" t="s">
        <v>110</v>
      </c>
      <c r="I7" s="36" t="s">
        <v>111</v>
      </c>
      <c r="J7" s="36" t="s">
        <v>112</v>
      </c>
      <c r="K7" s="36" t="s">
        <v>113</v>
      </c>
      <c r="L7" s="36" t="s">
        <v>114</v>
      </c>
      <c r="M7" s="36" t="s">
        <v>115</v>
      </c>
      <c r="N7" s="37" t="s">
        <v>116</v>
      </c>
      <c r="O7" s="37" t="s">
        <v>117</v>
      </c>
      <c r="P7" s="37">
        <v>89.52</v>
      </c>
      <c r="Q7" s="37">
        <v>100</v>
      </c>
      <c r="R7" s="37">
        <v>3090</v>
      </c>
      <c r="S7" s="37">
        <v>1931</v>
      </c>
      <c r="T7" s="37">
        <v>271.66000000000003</v>
      </c>
      <c r="U7" s="37">
        <v>7.11</v>
      </c>
      <c r="V7" s="37">
        <v>1700</v>
      </c>
      <c r="W7" s="37">
        <v>271.3</v>
      </c>
      <c r="X7" s="37">
        <v>6.27</v>
      </c>
      <c r="Y7" s="37">
        <v>97.61</v>
      </c>
      <c r="Z7" s="37">
        <v>103.19</v>
      </c>
      <c r="AA7" s="37">
        <v>101.97</v>
      </c>
      <c r="AB7" s="37">
        <v>104.24</v>
      </c>
      <c r="AC7" s="37">
        <v>97.93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711</v>
      </c>
      <c r="BJ7" s="37">
        <v>675.93</v>
      </c>
      <c r="BK7" s="37">
        <v>232.83</v>
      </c>
      <c r="BL7" s="37">
        <v>261.08</v>
      </c>
      <c r="BM7" s="37">
        <v>241.49</v>
      </c>
      <c r="BN7" s="37">
        <v>248.44</v>
      </c>
      <c r="BO7" s="37">
        <v>244.85</v>
      </c>
      <c r="BP7" s="37">
        <v>329.28</v>
      </c>
      <c r="BQ7" s="37">
        <v>96.32</v>
      </c>
      <c r="BR7" s="37">
        <v>104.75</v>
      </c>
      <c r="BS7" s="37">
        <v>102.97</v>
      </c>
      <c r="BT7" s="37">
        <v>85.27</v>
      </c>
      <c r="BU7" s="37">
        <v>93.75</v>
      </c>
      <c r="BV7" s="37">
        <v>67.92</v>
      </c>
      <c r="BW7" s="37">
        <v>68.61</v>
      </c>
      <c r="BX7" s="37">
        <v>65.7</v>
      </c>
      <c r="BY7" s="37">
        <v>66.73</v>
      </c>
      <c r="BZ7" s="37">
        <v>64.78</v>
      </c>
      <c r="CA7" s="37">
        <v>60.55</v>
      </c>
      <c r="CB7" s="37">
        <v>196.38</v>
      </c>
      <c r="CC7" s="37">
        <v>195.07</v>
      </c>
      <c r="CD7" s="37">
        <v>198.87</v>
      </c>
      <c r="CE7" s="37">
        <v>247.38</v>
      </c>
      <c r="CF7" s="37">
        <v>229.1</v>
      </c>
      <c r="CG7" s="37">
        <v>229.12</v>
      </c>
      <c r="CH7" s="37">
        <v>241.18</v>
      </c>
      <c r="CI7" s="37">
        <v>247.94</v>
      </c>
      <c r="CJ7" s="37">
        <v>241.29</v>
      </c>
      <c r="CK7" s="37">
        <v>250.21</v>
      </c>
      <c r="CL7" s="37">
        <v>269.12</v>
      </c>
      <c r="CM7" s="37">
        <v>71.400000000000006</v>
      </c>
      <c r="CN7" s="37">
        <v>66.599999999999994</v>
      </c>
      <c r="CO7" s="37">
        <v>66.8</v>
      </c>
      <c r="CP7" s="37">
        <v>66.67</v>
      </c>
      <c r="CQ7" s="37">
        <v>66.67</v>
      </c>
      <c r="CR7" s="37">
        <v>59.5</v>
      </c>
      <c r="CS7" s="37">
        <v>53.84</v>
      </c>
      <c r="CT7" s="37">
        <v>60.25</v>
      </c>
      <c r="CU7" s="37">
        <v>61.94</v>
      </c>
      <c r="CV7" s="37">
        <v>61.79</v>
      </c>
      <c r="CW7" s="37">
        <v>59.35</v>
      </c>
      <c r="CX7" s="37">
        <v>77.94</v>
      </c>
      <c r="CY7" s="37">
        <v>77.67</v>
      </c>
      <c r="CZ7" s="37">
        <v>80.03</v>
      </c>
      <c r="DA7" s="37">
        <v>81.040000000000006</v>
      </c>
      <c r="DB7" s="37">
        <v>84.47</v>
      </c>
      <c r="DC7" s="37">
        <v>92.37</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ModifiedBy> </cp:lastModifiedBy>
  <cp:lastPrinted>2019-02-06T08:29:24Z</cp:lastPrinted>
  <dcterms:created xsi:type="dcterms:W3CDTF">2018-12-03T09:40:02Z</dcterms:created>
  <dcterms:modified xsi:type="dcterms:W3CDTF">2019-02-20T13:49:37Z</dcterms:modified>
</cp:coreProperties>
</file>