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BS/Parcnh/y7ENeD4n9FBpe56ZWA5sTrRB1SNpUVtvuAbG0eHB1Bi/Nv7IT/StFQajPs8o3FbMVBjObGeSxBw==" workbookSaltValue="qRNPQxN+02/OHpza5HcCV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<sst xmlns="http://schemas.openxmlformats.org/spreadsheetml/2006/main" count="240" uniqueCount="126">
  <si>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</si>
  <si>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</si>
  <si>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</si>
  <si>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</si>
  <si>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</si>
  <si>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</si>
  <si>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</si>
  <si>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</si>
  <si>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</si>
  <si>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</si>
  <si>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</si>
  <si>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</si>
  <si>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</si>
  <si>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</si>
  <si>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</si>
  <si>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</si>
  <si>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</si>
  <si>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</si>
  <si>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</si>
  <si>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</si>
  <si>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</si>
  <si>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</si>
  <si>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</si>
  <si>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</si>
  <si>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</si>
  <si>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</si>
  <si>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</si>
  <si>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</si>
  <si>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</si>
  <si>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</si>
  <si>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</si>
  <si>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</si>
  <si>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</si>
  <si>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</si>
  <si>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</si>
  <si>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</si>
  <si>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</si>
  <si>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</si>
  <si>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</si>
  <si>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</si>
  <si>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</si>
  <si>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</si>
  <si>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</si>
  <si>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</si>
  <si>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</si>
  <si>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</si>
  <si>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</si>
  <si>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</si>
  <si>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</si>
  <si>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</si>
  <si>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</si>
  <si>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</si>
  <si>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</si>
  <si>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</si>
  <si>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</si>
  <si>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</si>
  <si>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</si>
  <si>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</si>
  <si>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</si>
  <si>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</si>
  <si>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</si>
  <si>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</si>
  <si>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</si>
  <si>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</si>
  <si>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</si>
  <si>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</si>
  <si>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</si>
  <si>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</si>
  <si>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</si>
  <si>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</si>
  <si>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</si>
  <si>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</si>
  <si>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</si>
  <si>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</si>
  <si>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</si>
  <si>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</si>
  <si>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</si>
  <si>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</si>
  <si>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</si>
  <si>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</si>
  <si>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</si>
  <si>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</si>
  <si>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</si>
  <si>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</si>
  <si>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</si>
  <si>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</si>
  <si>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</si>
  <si>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</si>
  <si>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</si>
  <si>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</si>
  <si>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</si>
  <si>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</si>
  <si>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</si>
  <si>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</si>
  <si>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</si>
  <si>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</si>
  <si>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</si>
  <si>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</si>
  <si>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</si>
  <si>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</si>
  <si>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</si>
  <si>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</si>
  <si>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</si>
  <si>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</si>
  <si>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</si>
  <si>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</si>
  <si>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</si>
  <si>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</si>
  <si>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</si>
  <si>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</si>
  <si>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小谷村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</si>
  <si>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</si>
  <si>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</si>
  <si>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</si>
  <si>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</si>
  <si>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</si>
  <si>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</si>
  <si>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</si>
  <si>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</si>
  <si>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</si>
  <si>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</si>
  <si>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</si>
  <si>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</si>
  <si>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12年の供用開始から20年近くが経過し、管路の清掃や電気設備、ポンプ施設等の修繕を行っている状況である。今後５年以内にストックマネジメント計画を策定し、必要な老朽化対策を進めていく予定だが、その財源の確保が大きな課題である。</t>
    <rPh sb="1" eb="3">
      <t>ヘイセイ</t>
    </rPh>
    <rPh sb="5" eb="6">
      <t>ネン</t>
    </rPh>
    <rPh sb="7" eb="9">
      <t>キョウヨウ</t>
    </rPh>
    <rPh sb="9" eb="11">
      <t>カイシ</t>
    </rPh>
    <rPh sb="15" eb="16">
      <t>ネン</t>
    </rPh>
    <rPh sb="16" eb="17">
      <t>チカ</t>
    </rPh>
    <rPh sb="19" eb="21">
      <t>ケイカ</t>
    </rPh>
    <rPh sb="23" eb="25">
      <t>カンロ</t>
    </rPh>
    <rPh sb="26" eb="28">
      <t>セイソウ</t>
    </rPh>
    <rPh sb="29" eb="31">
      <t>デンキ</t>
    </rPh>
    <rPh sb="31" eb="33">
      <t>セツビ</t>
    </rPh>
    <rPh sb="37" eb="39">
      <t>シセツ</t>
    </rPh>
    <rPh sb="39" eb="40">
      <t>ナド</t>
    </rPh>
    <rPh sb="41" eb="43">
      <t>シュウゼン</t>
    </rPh>
    <rPh sb="44" eb="45">
      <t>オコナ</t>
    </rPh>
    <rPh sb="49" eb="51">
      <t>ジョウキョウ</t>
    </rPh>
    <rPh sb="55" eb="57">
      <t>コンゴ</t>
    </rPh>
    <rPh sb="58" eb="59">
      <t>ネン</t>
    </rPh>
    <rPh sb="59" eb="61">
      <t>イナイ</t>
    </rPh>
    <rPh sb="72" eb="74">
      <t>ケイカク</t>
    </rPh>
    <rPh sb="75" eb="77">
      <t>サクテイ</t>
    </rPh>
    <rPh sb="79" eb="81">
      <t>ヒツヨウ</t>
    </rPh>
    <rPh sb="82" eb="84">
      <t>ロウキュウ</t>
    </rPh>
    <rPh sb="84" eb="85">
      <t>カ</t>
    </rPh>
    <rPh sb="85" eb="87">
      <t>タイサク</t>
    </rPh>
    <rPh sb="88" eb="89">
      <t>スス</t>
    </rPh>
    <rPh sb="93" eb="95">
      <t>ヨテイ</t>
    </rPh>
    <rPh sb="100" eb="102">
      <t>ザイゲン</t>
    </rPh>
    <rPh sb="103" eb="105">
      <t>カクホ</t>
    </rPh>
    <rPh sb="106" eb="107">
      <t>オオ</t>
    </rPh>
    <rPh sb="109" eb="111">
      <t>カダイ</t>
    </rPh>
    <phoneticPr fontId="4"/>
  </si>
  <si>
    <t>　当公共下水道事業は、社会経済情勢の変化（主に観光産業の減退）や人口減少の影響により、当初見込んだ処理人口を大きく下回った運営を余儀なくされており、施設利用率が著しく低いことから、収益的収支比率や経費回収率の値が低くなっている。
　今後も大きな社会情勢の好転が無い限り、現行体制の事業運営をせざるを得ない見込みであるが、これ以上の利用者負担増を強いることは難しいと判断しており、使用料改定は見送っている状況である。
　経費の削減等に努めてはいるものの、施設規模に対する処理効率の向上には限界があり、穴埋めは村一般会計からの繰入を頼りに事業運営していく計画である。</t>
    <rPh sb="1" eb="2">
      <t>トウ</t>
    </rPh>
    <rPh sb="2" eb="4">
      <t>コウキョウ</t>
    </rPh>
    <rPh sb="4" eb="6">
      <t>ゲスイ</t>
    </rPh>
    <rPh sb="6" eb="7">
      <t>ドウ</t>
    </rPh>
    <rPh sb="7" eb="9">
      <t>ジギョウ</t>
    </rPh>
    <rPh sb="11" eb="13">
      <t>シャカイ</t>
    </rPh>
    <rPh sb="13" eb="15">
      <t>ケイザイ</t>
    </rPh>
    <rPh sb="15" eb="17">
      <t>ジョウセイ</t>
    </rPh>
    <rPh sb="18" eb="20">
      <t>ヘンカ</t>
    </rPh>
    <rPh sb="21" eb="22">
      <t>オモ</t>
    </rPh>
    <rPh sb="23" eb="25">
      <t>カンコウ</t>
    </rPh>
    <rPh sb="25" eb="27">
      <t>サンギョウ</t>
    </rPh>
    <rPh sb="28" eb="30">
      <t>ゲンタイ</t>
    </rPh>
    <rPh sb="32" eb="34">
      <t>ジンコウ</t>
    </rPh>
    <rPh sb="34" eb="36">
      <t>ゲンショウ</t>
    </rPh>
    <rPh sb="37" eb="39">
      <t>エイキョウ</t>
    </rPh>
    <rPh sb="43" eb="45">
      <t>トウショ</t>
    </rPh>
    <rPh sb="45" eb="47">
      <t>ミコ</t>
    </rPh>
    <rPh sb="49" eb="51">
      <t>ショリ</t>
    </rPh>
    <rPh sb="51" eb="53">
      <t>ジンコウ</t>
    </rPh>
    <rPh sb="54" eb="55">
      <t>オオ</t>
    </rPh>
    <rPh sb="57" eb="59">
      <t>シタマワ</t>
    </rPh>
    <rPh sb="61" eb="63">
      <t>ウンエイ</t>
    </rPh>
    <rPh sb="64" eb="66">
      <t>ヨギ</t>
    </rPh>
    <rPh sb="74" eb="76">
      <t>シセツ</t>
    </rPh>
    <rPh sb="76" eb="79">
      <t>リヨウリツ</t>
    </rPh>
    <rPh sb="80" eb="81">
      <t>イチジル</t>
    </rPh>
    <rPh sb="83" eb="84">
      <t>ヒク</t>
    </rPh>
    <rPh sb="90" eb="93">
      <t>シュウエキテキ</t>
    </rPh>
    <rPh sb="93" eb="95">
      <t>シュウシ</t>
    </rPh>
    <rPh sb="95" eb="97">
      <t>ヒリツ</t>
    </rPh>
    <rPh sb="98" eb="100">
      <t>ケイヒ</t>
    </rPh>
    <rPh sb="100" eb="102">
      <t>カイシュウ</t>
    </rPh>
    <rPh sb="102" eb="103">
      <t>リツ</t>
    </rPh>
    <rPh sb="104" eb="105">
      <t>アタイ</t>
    </rPh>
    <rPh sb="106" eb="107">
      <t>ヒク</t>
    </rPh>
    <rPh sb="116" eb="118">
      <t>コンゴ</t>
    </rPh>
    <rPh sb="119" eb="120">
      <t>オオ</t>
    </rPh>
    <rPh sb="122" eb="124">
      <t>シャカイ</t>
    </rPh>
    <rPh sb="124" eb="126">
      <t>ジョウセイ</t>
    </rPh>
    <rPh sb="127" eb="129">
      <t>コウテン</t>
    </rPh>
    <rPh sb="130" eb="131">
      <t>ナ</t>
    </rPh>
    <rPh sb="132" eb="133">
      <t>カギ</t>
    </rPh>
    <rPh sb="135" eb="137">
      <t>ゲンコウ</t>
    </rPh>
    <rPh sb="137" eb="139">
      <t>タイセイ</t>
    </rPh>
    <rPh sb="140" eb="142">
      <t>ジギョウ</t>
    </rPh>
    <rPh sb="142" eb="144">
      <t>ウンエイ</t>
    </rPh>
    <rPh sb="149" eb="150">
      <t>エ</t>
    </rPh>
    <rPh sb="152" eb="154">
      <t>ミコ</t>
    </rPh>
    <rPh sb="162" eb="164">
      <t>イジョウ</t>
    </rPh>
    <rPh sb="165" eb="168">
      <t>リヨウシャ</t>
    </rPh>
    <rPh sb="168" eb="170">
      <t>フタン</t>
    </rPh>
    <rPh sb="170" eb="171">
      <t>ゾウ</t>
    </rPh>
    <rPh sb="172" eb="173">
      <t>シ</t>
    </rPh>
    <rPh sb="178" eb="179">
      <t>ムズカ</t>
    </rPh>
    <rPh sb="182" eb="184">
      <t>ハンダン</t>
    </rPh>
    <rPh sb="189" eb="192">
      <t>シヨウリョウ</t>
    </rPh>
    <rPh sb="192" eb="194">
      <t>カイテイ</t>
    </rPh>
    <rPh sb="195" eb="197">
      <t>ミオク</t>
    </rPh>
    <rPh sb="201" eb="203">
      <t>ジョウキョウ</t>
    </rPh>
    <rPh sb="209" eb="211">
      <t>ケイヒ</t>
    </rPh>
    <rPh sb="212" eb="214">
      <t>サクゲン</t>
    </rPh>
    <rPh sb="214" eb="215">
      <t>ナド</t>
    </rPh>
    <rPh sb="216" eb="217">
      <t>ツト</t>
    </rPh>
    <rPh sb="226" eb="228">
      <t>シセツ</t>
    </rPh>
    <rPh sb="228" eb="230">
      <t>キボ</t>
    </rPh>
    <rPh sb="231" eb="232">
      <t>タイ</t>
    </rPh>
    <rPh sb="234" eb="236">
      <t>ショリ</t>
    </rPh>
    <rPh sb="236" eb="238">
      <t>コウリツ</t>
    </rPh>
    <rPh sb="239" eb="241">
      <t>コウジョウ</t>
    </rPh>
    <rPh sb="243" eb="245">
      <t>ゲンカイ</t>
    </rPh>
    <rPh sb="249" eb="251">
      <t>アナウ</t>
    </rPh>
    <rPh sb="253" eb="254">
      <t>ムラ</t>
    </rPh>
    <rPh sb="254" eb="256">
      <t>イッパン</t>
    </rPh>
    <rPh sb="256" eb="258">
      <t>カイケイ</t>
    </rPh>
    <rPh sb="261" eb="263">
      <t>クリイレ</t>
    </rPh>
    <rPh sb="264" eb="265">
      <t>タヨ</t>
    </rPh>
    <rPh sb="267" eb="269">
      <t>ジギョウ</t>
    </rPh>
    <rPh sb="269" eb="271">
      <t>ウンエイ</t>
    </rPh>
    <rPh sb="275" eb="277">
      <t>ケイカク</t>
    </rPh>
    <phoneticPr fontId="4"/>
  </si>
  <si>
    <t>　当初計画では観光人口を7,200人日と見込んでいたが、経済社会情勢の変化により観光入込の減少が著しく、これに伴い区域内人口も減少しており、使用料収入や施設利用率の大幅な向上は見込めない。
　今後も経費削減や水洗化率の向上に努めるものの、村一般会計からの繰入を頼りに事業運営を行う方向である。</t>
    <rPh sb="1" eb="3">
      <t>トウショ</t>
    </rPh>
    <rPh sb="3" eb="5">
      <t>ケイカク</t>
    </rPh>
    <rPh sb="7" eb="9">
      <t>カンコウ</t>
    </rPh>
    <rPh sb="9" eb="11">
      <t>ジンコウ</t>
    </rPh>
    <rPh sb="17" eb="18">
      <t>ニン</t>
    </rPh>
    <rPh sb="18" eb="19">
      <t>ニチ</t>
    </rPh>
    <rPh sb="20" eb="22">
      <t>ミコ</t>
    </rPh>
    <rPh sb="28" eb="30">
      <t>ケイザイ</t>
    </rPh>
    <rPh sb="30" eb="32">
      <t>シャカイ</t>
    </rPh>
    <rPh sb="32" eb="34">
      <t>ジョウセイ</t>
    </rPh>
    <rPh sb="35" eb="37">
      <t>ヘンカ</t>
    </rPh>
    <rPh sb="40" eb="42">
      <t>カンコウ</t>
    </rPh>
    <rPh sb="42" eb="44">
      <t>イリコミ</t>
    </rPh>
    <rPh sb="45" eb="47">
      <t>ゲンショウ</t>
    </rPh>
    <rPh sb="48" eb="49">
      <t>イチジル</t>
    </rPh>
    <rPh sb="55" eb="56">
      <t>トモナ</t>
    </rPh>
    <rPh sb="57" eb="59">
      <t>クイキ</t>
    </rPh>
    <rPh sb="59" eb="60">
      <t>ナイ</t>
    </rPh>
    <rPh sb="60" eb="62">
      <t>ジンコウ</t>
    </rPh>
    <rPh sb="63" eb="65">
      <t>ゲンショウ</t>
    </rPh>
    <rPh sb="70" eb="73">
      <t>シヨウリョウ</t>
    </rPh>
    <rPh sb="73" eb="75">
      <t>シュウニュウ</t>
    </rPh>
    <rPh sb="76" eb="78">
      <t>シセツ</t>
    </rPh>
    <rPh sb="78" eb="81">
      <t>リヨウリツ</t>
    </rPh>
    <rPh sb="82" eb="84">
      <t>オオハバ</t>
    </rPh>
    <rPh sb="85" eb="87">
      <t>コウジョウ</t>
    </rPh>
    <rPh sb="88" eb="90">
      <t>ミコ</t>
    </rPh>
    <rPh sb="96" eb="98">
      <t>コンゴ</t>
    </rPh>
    <rPh sb="99" eb="101">
      <t>ケイヒ</t>
    </rPh>
    <rPh sb="101" eb="103">
      <t>サクゲン</t>
    </rPh>
    <rPh sb="104" eb="107">
      <t>スイセンカ</t>
    </rPh>
    <rPh sb="107" eb="108">
      <t>リツ</t>
    </rPh>
    <rPh sb="109" eb="111">
      <t>コウジョウ</t>
    </rPh>
    <rPh sb="112" eb="113">
      <t>ツト</t>
    </rPh>
    <rPh sb="119" eb="120">
      <t>ムラ</t>
    </rPh>
    <rPh sb="120" eb="122">
      <t>イッパン</t>
    </rPh>
    <rPh sb="122" eb="124">
      <t>カイケイ</t>
    </rPh>
    <rPh sb="127" eb="129">
      <t>クリイレ</t>
    </rPh>
    <rPh sb="130" eb="131">
      <t>タヨ</t>
    </rPh>
    <rPh sb="133" eb="135">
      <t>ジギョウ</t>
    </rPh>
    <rPh sb="135" eb="137">
      <t>ウンエイ</t>
    </rPh>
    <rPh sb="138" eb="139">
      <t>オコナ</t>
    </rPh>
    <rPh sb="140" eb="142">
      <t>ホウコウ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</si>
</sst>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76-4ED2-A887-81A64D545608}"/>
            </c:ext>
          </c:extLst>
        </c:ser>
        <c:dLbls>
          <c:showLegendKey val="0"/>
          <c:showVal val="0"/>
          <c:showCatName val="0"/>
          <c:showSerName val="0"/>
          <c:showPercent val="0"/>
          <c:showBubbleSize val="0"/>
        </c:dLbls>
        <c:gapWidth val="150"/>
        <c:axId val="87358848"/>
        <c:axId val="916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2A76-4ED2-A887-81A64D545608}"/>
            </c:ext>
          </c:extLst>
        </c:ser>
        <c:dLbls>
          <c:showLegendKey val="0"/>
          <c:showVal val="0"/>
          <c:showCatName val="0"/>
          <c:showSerName val="0"/>
          <c:showPercent val="0"/>
          <c:showBubbleSize val="0"/>
        </c:dLbls>
        <c:marker val="1"/>
        <c:smooth val="0"/>
        <c:axId val="87358848"/>
        <c:axId val="91624960"/>
      </c:lineChart>
      <c:dateAx>
        <c:axId val="87358848"/>
        <c:scaling>
          <c:orientation val="minMax"/>
        </c:scaling>
        <c:delete val="1"/>
        <c:axPos val="b"/>
        <c:numFmt formatCode="ge" sourceLinked="1"/>
        <c:majorTickMark val="none"/>
        <c:minorTickMark val="none"/>
        <c:tickLblPos val="none"/>
        <c:crossAx val="91624960"/>
        <c:crosses val="autoZero"/>
        <c:auto val="1"/>
        <c:lblOffset val="100"/>
        <c:baseTimeUnit val="years"/>
      </c:dateAx>
      <c:valAx>
        <c:axId val="916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12.91</c:v>
                </c:pt>
                <c:pt idx="1">
                  <c:v>12.49</c:v>
                </c:pt>
                <c:pt idx="2">
                  <c:v>13.16</c:v>
                </c:pt>
                <c:pt idx="3">
                  <c:v>12.57</c:v>
                </c:pt>
                <c:pt idx="4">
                  <c:v>16.62</c:v>
                </c:pt>
              </c:numCache>
            </c:numRef>
          </c:val>
          <c:extLst xmlns:c16r2="http://schemas.microsoft.com/office/drawing/2015/06/chart">
            <c:ext xmlns:c16="http://schemas.microsoft.com/office/drawing/2014/chart" uri="{C3380CC4-5D6E-409C-BE32-E72D297353CC}">
              <c16:uniqueId val="{00000000-CFBC-46FA-9D07-0924C7694125}"/>
            </c:ext>
          </c:extLst>
        </c:ser>
        <c:dLbls>
          <c:showLegendKey val="0"/>
          <c:showVal val="0"/>
          <c:showCatName val="0"/>
          <c:showSerName val="0"/>
          <c:showPercent val="0"/>
          <c:showBubbleSize val="0"/>
        </c:dLbls>
        <c:gapWidth val="150"/>
        <c:axId val="90344448"/>
        <c:axId val="903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CFBC-46FA-9D07-0924C7694125}"/>
            </c:ext>
          </c:extLst>
        </c:ser>
        <c:dLbls>
          <c:showLegendKey val="0"/>
          <c:showVal val="0"/>
          <c:showCatName val="0"/>
          <c:showSerName val="0"/>
          <c:showPercent val="0"/>
          <c:showBubbleSize val="0"/>
        </c:dLbls>
        <c:marker val="1"/>
        <c:smooth val="0"/>
        <c:axId val="90344448"/>
        <c:axId val="90363008"/>
      </c:lineChart>
      <c:dateAx>
        <c:axId val="90344448"/>
        <c:scaling>
          <c:orientation val="minMax"/>
        </c:scaling>
        <c:delete val="1"/>
        <c:axPos val="b"/>
        <c:numFmt formatCode="ge" sourceLinked="1"/>
        <c:majorTickMark val="none"/>
        <c:minorTickMark val="none"/>
        <c:tickLblPos val="none"/>
        <c:crossAx val="90363008"/>
        <c:crosses val="autoZero"/>
        <c:auto val="1"/>
        <c:lblOffset val="100"/>
        <c:baseTimeUnit val="years"/>
      </c:dateAx>
      <c:valAx>
        <c:axId val="903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53.87</c:v>
                </c:pt>
                <c:pt idx="1">
                  <c:v>57.19</c:v>
                </c:pt>
                <c:pt idx="2">
                  <c:v>69.94</c:v>
                </c:pt>
                <c:pt idx="3">
                  <c:v>65.45</c:v>
                </c:pt>
                <c:pt idx="4">
                  <c:v>76.45</c:v>
                </c:pt>
              </c:numCache>
            </c:numRef>
          </c:val>
          <c:extLst xmlns:c16r2="http://schemas.microsoft.com/office/drawing/2015/06/chart">
            <c:ext xmlns:c16="http://schemas.microsoft.com/office/drawing/2014/chart" uri="{C3380CC4-5D6E-409C-BE32-E72D297353CC}">
              <c16:uniqueId val="{00000000-7545-4089-9ACF-6E9324550986}"/>
            </c:ext>
          </c:extLst>
        </c:ser>
        <c:dLbls>
          <c:showLegendKey val="0"/>
          <c:showVal val="0"/>
          <c:showCatName val="0"/>
          <c:showSerName val="0"/>
          <c:showPercent val="0"/>
          <c:showBubbleSize val="0"/>
        </c:dLbls>
        <c:gapWidth val="150"/>
        <c:axId val="93166976"/>
        <c:axId val="9316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7545-4089-9ACF-6E9324550986}"/>
            </c:ext>
          </c:extLst>
        </c:ser>
        <c:dLbls>
          <c:showLegendKey val="0"/>
          <c:showVal val="0"/>
          <c:showCatName val="0"/>
          <c:showSerName val="0"/>
          <c:showPercent val="0"/>
          <c:showBubbleSize val="0"/>
        </c:dLbls>
        <c:marker val="1"/>
        <c:smooth val="0"/>
        <c:axId val="93166976"/>
        <c:axId val="93169152"/>
      </c:lineChart>
      <c:dateAx>
        <c:axId val="93166976"/>
        <c:scaling>
          <c:orientation val="minMax"/>
        </c:scaling>
        <c:delete val="1"/>
        <c:axPos val="b"/>
        <c:numFmt formatCode="ge" sourceLinked="1"/>
        <c:majorTickMark val="none"/>
        <c:minorTickMark val="none"/>
        <c:tickLblPos val="none"/>
        <c:crossAx val="93169152"/>
        <c:crosses val="autoZero"/>
        <c:auto val="1"/>
        <c:lblOffset val="100"/>
        <c:baseTimeUnit val="years"/>
      </c:dateAx>
      <c:valAx>
        <c:axId val="931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56.49</c:v>
                </c:pt>
                <c:pt idx="1">
                  <c:v>42.59</c:v>
                </c:pt>
                <c:pt idx="2">
                  <c:v>42.24</c:v>
                </c:pt>
                <c:pt idx="3">
                  <c:v>45.62</c:v>
                </c:pt>
                <c:pt idx="4">
                  <c:v>42.07</c:v>
                </c:pt>
              </c:numCache>
            </c:numRef>
          </c:val>
          <c:extLst xmlns:c16r2="http://schemas.microsoft.com/office/drawing/2015/06/chart">
            <c:ext xmlns:c16="http://schemas.microsoft.com/office/drawing/2014/chart" uri="{C3380CC4-5D6E-409C-BE32-E72D297353CC}">
              <c16:uniqueId val="{00000000-B66E-465D-BC30-22BBFFCCBCA4}"/>
            </c:ext>
          </c:extLst>
        </c:ser>
        <c:dLbls>
          <c:showLegendKey val="0"/>
          <c:showVal val="0"/>
          <c:showCatName val="0"/>
          <c:showSerName val="0"/>
          <c:showPercent val="0"/>
          <c:showBubbleSize val="0"/>
        </c:dLbls>
        <c:gapWidth val="150"/>
        <c:axId val="91672576"/>
        <c:axId val="9167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6E-465D-BC30-22BBFFCCBCA4}"/>
            </c:ext>
          </c:extLst>
        </c:ser>
        <c:dLbls>
          <c:showLegendKey val="0"/>
          <c:showVal val="0"/>
          <c:showCatName val="0"/>
          <c:showSerName val="0"/>
          <c:showPercent val="0"/>
          <c:showBubbleSize val="0"/>
        </c:dLbls>
        <c:marker val="1"/>
        <c:smooth val="0"/>
        <c:axId val="91672576"/>
        <c:axId val="91674496"/>
      </c:lineChart>
      <c:dateAx>
        <c:axId val="91672576"/>
        <c:scaling>
          <c:orientation val="minMax"/>
        </c:scaling>
        <c:delete val="1"/>
        <c:axPos val="b"/>
        <c:numFmt formatCode="ge" sourceLinked="1"/>
        <c:majorTickMark val="none"/>
        <c:minorTickMark val="none"/>
        <c:tickLblPos val="none"/>
        <c:crossAx val="91674496"/>
        <c:crosses val="autoZero"/>
        <c:auto val="1"/>
        <c:lblOffset val="100"/>
        <c:baseTimeUnit val="years"/>
      </c:dateAx>
      <c:valAx>
        <c:axId val="916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B5-4725-8DAD-46BE8A22E56A}"/>
            </c:ext>
          </c:extLst>
        </c:ser>
        <c:dLbls>
          <c:showLegendKey val="0"/>
          <c:showVal val="0"/>
          <c:showCatName val="0"/>
          <c:showSerName val="0"/>
          <c:showPercent val="0"/>
          <c:showBubbleSize val="0"/>
        </c:dLbls>
        <c:gapWidth val="150"/>
        <c:axId val="90546560"/>
        <c:axId val="905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B5-4725-8DAD-46BE8A22E56A}"/>
            </c:ext>
          </c:extLst>
        </c:ser>
        <c:dLbls>
          <c:showLegendKey val="0"/>
          <c:showVal val="0"/>
          <c:showCatName val="0"/>
          <c:showSerName val="0"/>
          <c:showPercent val="0"/>
          <c:showBubbleSize val="0"/>
        </c:dLbls>
        <c:marker val="1"/>
        <c:smooth val="0"/>
        <c:axId val="90546560"/>
        <c:axId val="90548480"/>
      </c:lineChart>
      <c:dateAx>
        <c:axId val="90546560"/>
        <c:scaling>
          <c:orientation val="minMax"/>
        </c:scaling>
        <c:delete val="1"/>
        <c:axPos val="b"/>
        <c:numFmt formatCode="ge" sourceLinked="1"/>
        <c:majorTickMark val="none"/>
        <c:minorTickMark val="none"/>
        <c:tickLblPos val="none"/>
        <c:crossAx val="90548480"/>
        <c:crosses val="autoZero"/>
        <c:auto val="1"/>
        <c:lblOffset val="100"/>
        <c:baseTimeUnit val="years"/>
      </c:dateAx>
      <c:valAx>
        <c:axId val="905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81-44F5-9A84-AFA0ADC95B74}"/>
            </c:ext>
          </c:extLst>
        </c:ser>
        <c:dLbls>
          <c:showLegendKey val="0"/>
          <c:showVal val="0"/>
          <c:showCatName val="0"/>
          <c:showSerName val="0"/>
          <c:showPercent val="0"/>
          <c:showBubbleSize val="0"/>
        </c:dLbls>
        <c:gapWidth val="150"/>
        <c:axId val="93082368"/>
        <c:axId val="930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81-44F5-9A84-AFA0ADC95B74}"/>
            </c:ext>
          </c:extLst>
        </c:ser>
        <c:dLbls>
          <c:showLegendKey val="0"/>
          <c:showVal val="0"/>
          <c:showCatName val="0"/>
          <c:showSerName val="0"/>
          <c:showPercent val="0"/>
          <c:showBubbleSize val="0"/>
        </c:dLbls>
        <c:marker val="1"/>
        <c:smooth val="0"/>
        <c:axId val="93082368"/>
        <c:axId val="93084288"/>
      </c:lineChart>
      <c:dateAx>
        <c:axId val="93082368"/>
        <c:scaling>
          <c:orientation val="minMax"/>
        </c:scaling>
        <c:delete val="1"/>
        <c:axPos val="b"/>
        <c:numFmt formatCode="ge" sourceLinked="1"/>
        <c:majorTickMark val="none"/>
        <c:minorTickMark val="none"/>
        <c:tickLblPos val="none"/>
        <c:crossAx val="93084288"/>
        <c:crosses val="autoZero"/>
        <c:auto val="1"/>
        <c:lblOffset val="100"/>
        <c:baseTimeUnit val="years"/>
      </c:dateAx>
      <c:valAx>
        <c:axId val="930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C4-477C-A6DA-FDEA800889A7}"/>
            </c:ext>
          </c:extLst>
        </c:ser>
        <c:dLbls>
          <c:showLegendKey val="0"/>
          <c:showVal val="0"/>
          <c:showCatName val="0"/>
          <c:showSerName val="0"/>
          <c:showPercent val="0"/>
          <c:showBubbleSize val="0"/>
        </c:dLbls>
        <c:gapWidth val="150"/>
        <c:axId val="91758592"/>
        <c:axId val="917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C4-477C-A6DA-FDEA800889A7}"/>
            </c:ext>
          </c:extLst>
        </c:ser>
        <c:dLbls>
          <c:showLegendKey val="0"/>
          <c:showVal val="0"/>
          <c:showCatName val="0"/>
          <c:showSerName val="0"/>
          <c:showPercent val="0"/>
          <c:showBubbleSize val="0"/>
        </c:dLbls>
        <c:marker val="1"/>
        <c:smooth val="0"/>
        <c:axId val="91758592"/>
        <c:axId val="91760128"/>
      </c:lineChart>
      <c:dateAx>
        <c:axId val="91758592"/>
        <c:scaling>
          <c:orientation val="minMax"/>
        </c:scaling>
        <c:delete val="1"/>
        <c:axPos val="b"/>
        <c:numFmt formatCode="ge" sourceLinked="1"/>
        <c:majorTickMark val="none"/>
        <c:minorTickMark val="none"/>
        <c:tickLblPos val="none"/>
        <c:crossAx val="91760128"/>
        <c:crosses val="autoZero"/>
        <c:auto val="1"/>
        <c:lblOffset val="100"/>
        <c:baseTimeUnit val="years"/>
      </c:dateAx>
      <c:valAx>
        <c:axId val="917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5F-489B-9741-7CB75B20D81B}"/>
            </c:ext>
          </c:extLst>
        </c:ser>
        <c:dLbls>
          <c:showLegendKey val="0"/>
          <c:showVal val="0"/>
          <c:showCatName val="0"/>
          <c:showSerName val="0"/>
          <c:showPercent val="0"/>
          <c:showBubbleSize val="0"/>
        </c:dLbls>
        <c:gapWidth val="150"/>
        <c:axId val="91779072"/>
        <c:axId val="917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5F-489B-9741-7CB75B20D81B}"/>
            </c:ext>
          </c:extLst>
        </c:ser>
        <c:dLbls>
          <c:showLegendKey val="0"/>
          <c:showVal val="0"/>
          <c:showCatName val="0"/>
          <c:showSerName val="0"/>
          <c:showPercent val="0"/>
          <c:showBubbleSize val="0"/>
        </c:dLbls>
        <c:marker val="1"/>
        <c:smooth val="0"/>
        <c:axId val="91779072"/>
        <c:axId val="91780992"/>
      </c:lineChart>
      <c:dateAx>
        <c:axId val="91779072"/>
        <c:scaling>
          <c:orientation val="minMax"/>
        </c:scaling>
        <c:delete val="1"/>
        <c:axPos val="b"/>
        <c:numFmt formatCode="ge" sourceLinked="1"/>
        <c:majorTickMark val="none"/>
        <c:minorTickMark val="none"/>
        <c:tickLblPos val="none"/>
        <c:crossAx val="91780992"/>
        <c:crosses val="autoZero"/>
        <c:auto val="1"/>
        <c:lblOffset val="100"/>
        <c:baseTimeUnit val="years"/>
      </c:dateAx>
      <c:valAx>
        <c:axId val="917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7259.93</c:v>
                </c:pt>
                <c:pt idx="4" formatCode="#,##0.00;&quot;△&quot;#,##0.00;&quot;-&quot;">
                  <c:v>5673.09</c:v>
                </c:pt>
              </c:numCache>
            </c:numRef>
          </c:val>
          <c:extLst xmlns:c16r2="http://schemas.microsoft.com/office/drawing/2015/06/chart">
            <c:ext xmlns:c16="http://schemas.microsoft.com/office/drawing/2014/chart" uri="{C3380CC4-5D6E-409C-BE32-E72D297353CC}">
              <c16:uniqueId val="{00000000-2DB7-44E0-9D53-9D86C643403C}"/>
            </c:ext>
          </c:extLst>
        </c:ser>
        <c:dLbls>
          <c:showLegendKey val="0"/>
          <c:showVal val="0"/>
          <c:showCatName val="0"/>
          <c:showSerName val="0"/>
          <c:showPercent val="0"/>
          <c:showBubbleSize val="0"/>
        </c:dLbls>
        <c:gapWidth val="150"/>
        <c:axId val="91832704"/>
        <c:axId val="918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DB7-44E0-9D53-9D86C643403C}"/>
            </c:ext>
          </c:extLst>
        </c:ser>
        <c:dLbls>
          <c:showLegendKey val="0"/>
          <c:showVal val="0"/>
          <c:showCatName val="0"/>
          <c:showSerName val="0"/>
          <c:showPercent val="0"/>
          <c:showBubbleSize val="0"/>
        </c:dLbls>
        <c:marker val="1"/>
        <c:smooth val="0"/>
        <c:axId val="91832704"/>
        <c:axId val="91834624"/>
      </c:lineChart>
      <c:dateAx>
        <c:axId val="91832704"/>
        <c:scaling>
          <c:orientation val="minMax"/>
        </c:scaling>
        <c:delete val="1"/>
        <c:axPos val="b"/>
        <c:numFmt formatCode="ge" sourceLinked="1"/>
        <c:majorTickMark val="none"/>
        <c:minorTickMark val="none"/>
        <c:tickLblPos val="none"/>
        <c:crossAx val="91834624"/>
        <c:crosses val="autoZero"/>
        <c:auto val="1"/>
        <c:lblOffset val="100"/>
        <c:baseTimeUnit val="years"/>
      </c:dateAx>
      <c:valAx>
        <c:axId val="918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19.239999999999998</c:v>
                </c:pt>
                <c:pt idx="1">
                  <c:v>45.98</c:v>
                </c:pt>
                <c:pt idx="2">
                  <c:v>42.67</c:v>
                </c:pt>
                <c:pt idx="3">
                  <c:v>29.3</c:v>
                </c:pt>
                <c:pt idx="4">
                  <c:v>36.24</c:v>
                </c:pt>
              </c:numCache>
            </c:numRef>
          </c:val>
          <c:extLst xmlns:c16r2="http://schemas.microsoft.com/office/drawing/2015/06/chart">
            <c:ext xmlns:c16="http://schemas.microsoft.com/office/drawing/2014/chart" uri="{C3380CC4-5D6E-409C-BE32-E72D297353CC}">
              <c16:uniqueId val="{00000000-3220-49CD-AF47-05D889CF4E3B}"/>
            </c:ext>
          </c:extLst>
        </c:ser>
        <c:dLbls>
          <c:showLegendKey val="0"/>
          <c:showVal val="0"/>
          <c:showCatName val="0"/>
          <c:showSerName val="0"/>
          <c:showPercent val="0"/>
          <c:showBubbleSize val="0"/>
        </c:dLbls>
        <c:gapWidth val="150"/>
        <c:axId val="91865856"/>
        <c:axId val="918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220-49CD-AF47-05D889CF4E3B}"/>
            </c:ext>
          </c:extLst>
        </c:ser>
        <c:dLbls>
          <c:showLegendKey val="0"/>
          <c:showVal val="0"/>
          <c:showCatName val="0"/>
          <c:showSerName val="0"/>
          <c:showPercent val="0"/>
          <c:showBubbleSize val="0"/>
        </c:dLbls>
        <c:marker val="1"/>
        <c:smooth val="0"/>
        <c:axId val="91865856"/>
        <c:axId val="91867776"/>
      </c:lineChart>
      <c:dateAx>
        <c:axId val="91865856"/>
        <c:scaling>
          <c:orientation val="minMax"/>
        </c:scaling>
        <c:delete val="1"/>
        <c:axPos val="b"/>
        <c:numFmt formatCode="ge" sourceLinked="1"/>
        <c:majorTickMark val="none"/>
        <c:minorTickMark val="none"/>
        <c:tickLblPos val="none"/>
        <c:crossAx val="91867776"/>
        <c:crosses val="autoZero"/>
        <c:auto val="1"/>
        <c:lblOffset val="100"/>
        <c:baseTimeUnit val="years"/>
      </c:dateAx>
      <c:valAx>
        <c:axId val="918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1183.79</c:v>
                </c:pt>
                <c:pt idx="1">
                  <c:v>488.31</c:v>
                </c:pt>
                <c:pt idx="2">
                  <c:v>537.20000000000005</c:v>
                </c:pt>
                <c:pt idx="3">
                  <c:v>774.57</c:v>
                </c:pt>
                <c:pt idx="4">
                  <c:v>646.71</c:v>
                </c:pt>
              </c:numCache>
            </c:numRef>
          </c:val>
          <c:extLst xmlns:c16r2="http://schemas.microsoft.com/office/drawing/2015/06/chart">
            <c:ext xmlns:c16="http://schemas.microsoft.com/office/drawing/2014/chart" uri="{C3380CC4-5D6E-409C-BE32-E72D297353CC}">
              <c16:uniqueId val="{00000000-B9F5-4CCD-B1DE-DB4F9E28B492}"/>
            </c:ext>
          </c:extLst>
        </c:ser>
        <c:dLbls>
          <c:showLegendKey val="0"/>
          <c:showVal val="0"/>
          <c:showCatName val="0"/>
          <c:showSerName val="0"/>
          <c:showPercent val="0"/>
          <c:showBubbleSize val="0"/>
        </c:dLbls>
        <c:gapWidth val="150"/>
        <c:axId val="90325760"/>
        <c:axId val="903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B9F5-4CCD-B1DE-DB4F9E28B492}"/>
            </c:ext>
          </c:extLst>
        </c:ser>
        <c:dLbls>
          <c:showLegendKey val="0"/>
          <c:showVal val="0"/>
          <c:showCatName val="0"/>
          <c:showSerName val="0"/>
          <c:showPercent val="0"/>
          <c:showBubbleSize val="0"/>
        </c:dLbls>
        <c:marker val="1"/>
        <c:smooth val="0"/>
        <c:axId val="90325760"/>
        <c:axId val="90327680"/>
      </c:lineChart>
      <c:dateAx>
        <c:axId val="90325760"/>
        <c:scaling>
          <c:orientation val="minMax"/>
        </c:scaling>
        <c:delete val="1"/>
        <c:axPos val="b"/>
        <c:numFmt formatCode="ge" sourceLinked="1"/>
        <c:majorTickMark val="none"/>
        <c:minorTickMark val="none"/>
        <c:tickLblPos val="none"/>
        <c:crossAx val="90327680"/>
        <c:crosses val="autoZero"/>
        <c:auto val="1"/>
        <c:lblOffset val="100"/>
        <c:baseTimeUnit val="years"/>
      </c:dateAx>
      <c:valAx>
        <c:axId val="903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小谷村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2985</v>
      </c>
      <c r="AM8" s="66"/>
      <c r="AN8" s="66"/>
      <c r="AO8" s="66"/>
      <c r="AP8" s="66"/>
      <c r="AQ8" s="66"/>
      <c r="AR8" s="66"/>
      <c r="AS8" s="66"/>
      <c r="AT8" s="65">
        <f>データ!T6</f>
        <v>267.91000000000003</v>
      </c>
      <c r="AU8" s="65"/>
      <c r="AV8" s="65"/>
      <c r="AW8" s="65"/>
      <c r="AX8" s="65"/>
      <c r="AY8" s="65"/>
      <c r="AZ8" s="65"/>
      <c r="BA8" s="65"/>
      <c r="BB8" s="65">
        <f>データ!U6</f>
        <v>11.14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11.68</v>
      </c>
      <c r="Q10" s="65"/>
      <c r="R10" s="65"/>
      <c r="S10" s="65"/>
      <c r="T10" s="65"/>
      <c r="U10" s="65"/>
      <c r="V10" s="65"/>
      <c r="W10" s="65">
        <f>データ!Q6</f>
        <v>52.21</v>
      </c>
      <c r="X10" s="65"/>
      <c r="Y10" s="65"/>
      <c r="Z10" s="65"/>
      <c r="AA10" s="65"/>
      <c r="AB10" s="65"/>
      <c r="AC10" s="65"/>
      <c r="AD10" s="66">
        <f>データ!R6</f>
        <v>3800</v>
      </c>
      <c r="AE10" s="66"/>
      <c r="AF10" s="66"/>
      <c r="AG10" s="66"/>
      <c r="AH10" s="66"/>
      <c r="AI10" s="66"/>
      <c r="AJ10" s="66"/>
      <c r="AK10" s="2"/>
      <c r="AL10" s="66">
        <f>データ!V6</f>
        <v>344</v>
      </c>
      <c r="AM10" s="66"/>
      <c r="AN10" s="66"/>
      <c r="AO10" s="66"/>
      <c r="AP10" s="66"/>
      <c r="AQ10" s="66"/>
      <c r="AR10" s="66"/>
      <c r="AS10" s="66"/>
      <c r="AT10" s="65">
        <f>データ!W6</f>
        <v>0.34</v>
      </c>
      <c r="AU10" s="65"/>
      <c r="AV10" s="65"/>
      <c r="AW10" s="65"/>
      <c r="AX10" s="65"/>
      <c r="AY10" s="65"/>
      <c r="AZ10" s="65"/>
      <c r="BA10" s="65"/>
      <c r="BB10" s="65">
        <f>データ!X6</f>
        <v>1011.76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ECGS5cRtTK4OjQwo2VzX+cqrBg9lpHj1x0TD/EjDblycWwr1rdneHhvwtAIUvrtrtD9S+/rRF49X+4K9LYAK+w==" saltValue="SRBYJ8++GJrMeQWLJrrML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204862</v>
      </c>
      <c r="D6" s="32">
        <f t="shared" si="3"/>
        <v>47</v>
      </c>
      <c r="E6" s="32">
        <f t="shared" si="3"/>
        <v>17</v>
      </c>
      <c r="F6" s="32">
        <f t="shared" si="3"/>
        <v>4</v>
      </c>
      <c r="G6" s="32">
        <f t="shared" si="3"/>
        <v>0</v>
      </c>
      <c r="H6" s="32" t="str">
        <f t="shared" si="3"/>
        <v>長野県　小谷村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11.68</v>
      </c>
      <c r="Q6" s="33">
        <f t="shared" si="3"/>
        <v>52.21</v>
      </c>
      <c r="R6" s="33">
        <f t="shared" si="3"/>
        <v>3800</v>
      </c>
      <c r="S6" s="33">
        <f t="shared" si="3"/>
        <v>2985</v>
      </c>
      <c r="T6" s="33">
        <f t="shared" si="3"/>
        <v>267.91000000000003</v>
      </c>
      <c r="U6" s="33">
        <f t="shared" si="3"/>
        <v>11.14</v>
      </c>
      <c r="V6" s="33">
        <f t="shared" si="3"/>
        <v>344</v>
      </c>
      <c r="W6" s="33">
        <f t="shared" si="3"/>
        <v>0.34</v>
      </c>
      <c r="X6" s="33">
        <f t="shared" si="3"/>
        <v>1011.76</v>
      </c>
      <c r="Y6" s="34">
        <f>IF(Y7="",NA(),Y7)</f>
        <v>56.49</v>
      </c>
      <c r="Z6" s="34">
        <f t="shared" ref="Z6:AH6" si="4">IF(Z7="",NA(),Z7)</f>
        <v>42.59</v>
      </c>
      <c r="AA6" s="34">
        <f t="shared" si="4"/>
        <v>42.24</v>
      </c>
      <c r="AB6" s="34">
        <f t="shared" si="4"/>
        <v>45.62</v>
      </c>
      <c r="AC6" s="34">
        <f t="shared" si="4"/>
        <v>42.07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7259.93</v>
      </c>
      <c r="BJ6" s="34">
        <f t="shared" si="7"/>
        <v>5673.09</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19.239999999999998</v>
      </c>
      <c r="BR6" s="34">
        <f t="shared" ref="BR6:BZ6" si="8">IF(BR7="",NA(),BR7)</f>
        <v>45.98</v>
      </c>
      <c r="BS6" s="34">
        <f t="shared" si="8"/>
        <v>42.67</v>
      </c>
      <c r="BT6" s="34">
        <f t="shared" si="8"/>
        <v>29.3</v>
      </c>
      <c r="BU6" s="34">
        <f t="shared" si="8"/>
        <v>36.24</v>
      </c>
      <c r="BV6" s="34">
        <f t="shared" si="8"/>
        <v>53.01</v>
      </c>
      <c r="BW6" s="34">
        <f t="shared" si="8"/>
        <v>50.54</v>
      </c>
      <c r="BX6" s="34">
        <f t="shared" si="8"/>
        <v>66.22</v>
      </c>
      <c r="BY6" s="34">
        <f t="shared" si="8"/>
        <v>69.87</v>
      </c>
      <c r="BZ6" s="34">
        <f t="shared" si="8"/>
        <v>74.3</v>
      </c>
      <c r="CA6" s="33" t="str">
        <f>IF(CA7="","",IF(CA7="-","【-】","【"&amp;SUBSTITUTE(TEXT(CA7,"#,##0.00"),"-","△")&amp;"】"))</f>
        <v>【75.58】</v>
      </c>
      <c r="CB6" s="34">
        <f>IF(CB7="",NA(),CB7)</f>
        <v>1183.79</v>
      </c>
      <c r="CC6" s="34">
        <f t="shared" ref="CC6:CK6" si="9">IF(CC7="",NA(),CC7)</f>
        <v>488.31</v>
      </c>
      <c r="CD6" s="34">
        <f t="shared" si="9"/>
        <v>537.20000000000005</v>
      </c>
      <c r="CE6" s="34">
        <f t="shared" si="9"/>
        <v>774.57</v>
      </c>
      <c r="CF6" s="34">
        <f t="shared" si="9"/>
        <v>646.71</v>
      </c>
      <c r="CG6" s="34">
        <f t="shared" si="9"/>
        <v>299.39</v>
      </c>
      <c r="CH6" s="34">
        <f t="shared" si="9"/>
        <v>320.36</v>
      </c>
      <c r="CI6" s="34">
        <f t="shared" si="9"/>
        <v>246.72</v>
      </c>
      <c r="CJ6" s="34">
        <f t="shared" si="9"/>
        <v>234.96</v>
      </c>
      <c r="CK6" s="34">
        <f t="shared" si="9"/>
        <v>221.81</v>
      </c>
      <c r="CL6" s="33" t="str">
        <f>IF(CL7="","",IF(CL7="-","【-】","【"&amp;SUBSTITUTE(TEXT(CL7,"#,##0.00"),"-","△")&amp;"】"))</f>
        <v>【215.23】</v>
      </c>
      <c r="CM6" s="34">
        <f>IF(CM7="",NA(),CM7)</f>
        <v>12.91</v>
      </c>
      <c r="CN6" s="34">
        <f t="shared" ref="CN6:CV6" si="10">IF(CN7="",NA(),CN7)</f>
        <v>12.49</v>
      </c>
      <c r="CO6" s="34">
        <f t="shared" si="10"/>
        <v>13.16</v>
      </c>
      <c r="CP6" s="34">
        <f t="shared" si="10"/>
        <v>12.57</v>
      </c>
      <c r="CQ6" s="34">
        <f t="shared" si="10"/>
        <v>16.62</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53.87</v>
      </c>
      <c r="CY6" s="34">
        <f t="shared" ref="CY6:DG6" si="11">IF(CY7="",NA(),CY7)</f>
        <v>57.19</v>
      </c>
      <c r="CZ6" s="34">
        <f t="shared" si="11"/>
        <v>69.94</v>
      </c>
      <c r="DA6" s="34">
        <f t="shared" si="11"/>
        <v>65.45</v>
      </c>
      <c r="DB6" s="34">
        <f t="shared" si="11"/>
        <v>76.45</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204862</v>
      </c>
      <c r="D7" s="36">
        <v>47</v>
      </c>
      <c r="E7" s="36">
        <v>17</v>
      </c>
      <c r="F7" s="36">
        <v>4</v>
      </c>
      <c r="G7" s="36">
        <v>0</v>
      </c>
      <c r="H7" s="36" t="s">
        <v>110</v>
      </c>
      <c r="I7" s="36" t="s">
        <v>111</v>
      </c>
      <c r="J7" s="36" t="s">
        <v>112</v>
      </c>
      <c r="K7" s="36" t="s">
        <v>113</v>
      </c>
      <c r="L7" s="36" t="s">
        <v>114</v>
      </c>
      <c r="M7" s="36" t="s">
        <v>115</v>
      </c>
      <c r="N7" s="37" t="s">
        <v>116</v>
      </c>
      <c r="O7" s="37" t="s">
        <v>117</v>
      </c>
      <c r="P7" s="37">
        <v>11.68</v>
      </c>
      <c r="Q7" s="37">
        <v>52.21</v>
      </c>
      <c r="R7" s="37">
        <v>3800</v>
      </c>
      <c r="S7" s="37">
        <v>2985</v>
      </c>
      <c r="T7" s="37">
        <v>267.91000000000003</v>
      </c>
      <c r="U7" s="37">
        <v>11.14</v>
      </c>
      <c r="V7" s="37">
        <v>344</v>
      </c>
      <c r="W7" s="37">
        <v>0.34</v>
      </c>
      <c r="X7" s="37">
        <v>1011.76</v>
      </c>
      <c r="Y7" s="37">
        <v>56.49</v>
      </c>
      <c r="Z7" s="37">
        <v>42.59</v>
      </c>
      <c r="AA7" s="37">
        <v>42.24</v>
      </c>
      <c r="AB7" s="37">
        <v>45.62</v>
      </c>
      <c r="AC7" s="37">
        <v>42.07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7259.93</v>
      </c>
      <c r="BJ7" s="37">
        <v>5673.09</v>
      </c>
      <c r="BK7" s="37">
        <v>1554.05</v>
      </c>
      <c r="BL7" s="37">
        <v>1671.86</v>
      </c>
      <c r="BM7" s="37">
        <v>1434.89</v>
      </c>
      <c r="BN7" s="37">
        <v>1298.9100000000001</v>
      </c>
      <c r="BO7" s="37">
        <v>1243.71</v>
      </c>
      <c r="BP7" s="37">
        <v>1225.44</v>
      </c>
      <c r="BQ7" s="37">
        <v>19.239999999999998</v>
      </c>
      <c r="BR7" s="37">
        <v>45.98</v>
      </c>
      <c r="BS7" s="37">
        <v>42.67</v>
      </c>
      <c r="BT7" s="37">
        <v>29.3</v>
      </c>
      <c r="BU7" s="37">
        <v>36.24</v>
      </c>
      <c r="BV7" s="37">
        <v>53.01</v>
      </c>
      <c r="BW7" s="37">
        <v>50.54</v>
      </c>
      <c r="BX7" s="37">
        <v>66.22</v>
      </c>
      <c r="BY7" s="37">
        <v>69.87</v>
      </c>
      <c r="BZ7" s="37">
        <v>74.3</v>
      </c>
      <c r="CA7" s="37">
        <v>75.58</v>
      </c>
      <c r="CB7" s="37">
        <v>1183.79</v>
      </c>
      <c r="CC7" s="37">
        <v>488.31</v>
      </c>
      <c r="CD7" s="37">
        <v>537.20000000000005</v>
      </c>
      <c r="CE7" s="37">
        <v>774.57</v>
      </c>
      <c r="CF7" s="37">
        <v>646.71</v>
      </c>
      <c r="CG7" s="37">
        <v>299.39</v>
      </c>
      <c r="CH7" s="37">
        <v>320.36</v>
      </c>
      <c r="CI7" s="37">
        <v>246.72</v>
      </c>
      <c r="CJ7" s="37">
        <v>234.96</v>
      </c>
      <c r="CK7" s="37">
        <v>221.81</v>
      </c>
      <c r="CL7" s="37">
        <v>215.23</v>
      </c>
      <c r="CM7" s="37">
        <v>12.91</v>
      </c>
      <c r="CN7" s="37">
        <v>12.49</v>
      </c>
      <c r="CO7" s="37">
        <v>13.16</v>
      </c>
      <c r="CP7" s="37">
        <v>12.57</v>
      </c>
      <c r="CQ7" s="37">
        <v>16.62</v>
      </c>
      <c r="CR7" s="37">
        <v>36.200000000000003</v>
      </c>
      <c r="CS7" s="37">
        <v>34.74</v>
      </c>
      <c r="CT7" s="37">
        <v>41.35</v>
      </c>
      <c r="CU7" s="37">
        <v>42.9</v>
      </c>
      <c r="CV7" s="37">
        <v>43.36</v>
      </c>
      <c r="CW7" s="37">
        <v>42.66</v>
      </c>
      <c r="CX7" s="37">
        <v>53.87</v>
      </c>
      <c r="CY7" s="37">
        <v>57.19</v>
      </c>
      <c r="CZ7" s="37">
        <v>69.94</v>
      </c>
      <c r="DA7" s="37">
        <v>65.45</v>
      </c>
      <c r="DB7" s="37">
        <v>76.45</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2019-02-12T05:17:46Z</cp:lastPrinted>
  <dcterms:created xsi:type="dcterms:W3CDTF">2018-12-03T09:14:29Z</dcterms:created>
  <dcterms:modified xsi:type="dcterms:W3CDTF">2019-02-20T13:08:12Z</dcterms:modified>
  <cp:category/>
</cp:coreProperties>
</file>