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H5nGby4Y413M2C16vq4Aug+ZkbhUDkgNwnPxwD4ZbMVWDuu5yCCdAIrbObuKF8aap0Krp1xAktDVoELAmHTLg==" workbookSaltValue="S9QhrpdYXJY1DVnaxoEPXQ=="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<sst xmlns="http://schemas.openxmlformats.org/spreadsheetml/2006/main" count="237" uniqueCount="124">
  <si>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</si>
  <si>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</si>
  <si>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</si>
  <si>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</si>
  <si>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</si>
  <si>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</si>
  <si>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</si>
  <si>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</si>
  <si>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</si>
  <si>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</si>
  <si>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</si>
  <si>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</si>
  <si>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</si>
  <si>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</si>
  <si>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</si>
  <si>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</si>
  <si>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</si>
  <si>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</si>
  <si>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</si>
  <si>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</si>
  <si>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</si>
  <si>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</si>
  <si>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</si>
  <si>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</si>
  <si>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</si>
  <si>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</si>
  <si>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</si>
  <si>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</si>
  <si>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</si>
  <si>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</si>
  <si>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</si>
  <si>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</si>
  <si>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</si>
  <si>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</si>
  <si>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</si>
  <si>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</si>
  <si>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</si>
  <si>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</si>
  <si>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</si>
  <si>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</si>
  <si>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</si>
  <si>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</si>
  <si>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</si>
  <si>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</si>
  <si>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</si>
  <si>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</si>
  <si>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</si>
  <si>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</si>
  <si>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</si>
  <si>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</si>
  <si>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</si>
  <si>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</si>
  <si>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</si>
  <si>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</si>
  <si>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</si>
  <si>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</si>
  <si>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</si>
  <si>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</si>
  <si>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</si>
  <si>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</si>
  <si>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</si>
  <si>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</si>
  <si>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</si>
  <si>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</si>
  <si>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</si>
  <si>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</si>
  <si>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</si>
  <si>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</si>
  <si>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</si>
  <si>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</si>
  <si>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</si>
  <si>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</si>
  <si>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</si>
  <si>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</si>
  <si>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</si>
  <si>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</si>
  <si>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</si>
  <si>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</si>
  <si>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</si>
  <si>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</si>
  <si>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</si>
  <si>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</si>
  <si>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</si>
  <si>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</si>
  <si>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</si>
  <si>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</si>
  <si>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</si>
  <si>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</si>
  <si>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</si>
  <si>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</si>
  <si>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</si>
  <si>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</si>
  <si>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</si>
  <si>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</si>
  <si>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</si>
  <si>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</si>
  <si>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</si>
  <si>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</si>
  <si>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</si>
  <si>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</si>
  <si>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</si>
  <si>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</si>
  <si>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</si>
  <si>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</si>
  <si>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</si>
  <si>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</si>
  <si>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</si>
  <si>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</si>
  <si>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小谷村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</si>
  <si>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</si>
  <si>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</si>
  <si>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</si>
  <si>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</si>
  <si>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</si>
  <si>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</si>
  <si>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</si>
  <si>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</si>
  <si>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</si>
  <si>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</si>
  <si>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</si>
  <si>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</si>
  <si>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平成29年度より、村一般会計で運営していた小規模な飲料水供給施設や簡易給水施設を統合し、当簡易水道事業の規模が増加した。
　収支的には法定繰入内で事業運営ができている状況であるが、老朽化する施設の更新費用等の捻出（積立）は不足している状況である。
　地形的制約により現存の16水系の統廃合は難しく、今後も料金収入の確保や経常経費の抑制に努め、現状の事業運営を維持していく。</t>
    <rPh sb="1" eb="3">
      <t>ヘイセイ</t>
    </rPh>
    <rPh sb="5" eb="6">
      <t>ネン</t>
    </rPh>
    <rPh sb="6" eb="7">
      <t>ド</t>
    </rPh>
    <rPh sb="10" eb="11">
      <t>ムラ</t>
    </rPh>
    <rPh sb="11" eb="13">
      <t>イッパン</t>
    </rPh>
    <rPh sb="13" eb="15">
      <t>カイケイ</t>
    </rPh>
    <rPh sb="16" eb="18">
      <t>ウンエイ</t>
    </rPh>
    <rPh sb="22" eb="25">
      <t>ショウキボ</t>
    </rPh>
    <rPh sb="26" eb="29">
      <t>インリョウスイ</t>
    </rPh>
    <rPh sb="29" eb="31">
      <t>キョウキュウ</t>
    </rPh>
    <rPh sb="31" eb="33">
      <t>シセツ</t>
    </rPh>
    <rPh sb="34" eb="36">
      <t>カンイ</t>
    </rPh>
    <rPh sb="36" eb="38">
      <t>キュウスイ</t>
    </rPh>
    <rPh sb="38" eb="40">
      <t>シセツ</t>
    </rPh>
    <rPh sb="41" eb="43">
      <t>トウゴウ</t>
    </rPh>
    <rPh sb="45" eb="46">
      <t>トウ</t>
    </rPh>
    <rPh sb="46" eb="48">
      <t>カンイ</t>
    </rPh>
    <rPh sb="48" eb="50">
      <t>スイドウ</t>
    </rPh>
    <rPh sb="50" eb="52">
      <t>ジギョウ</t>
    </rPh>
    <rPh sb="53" eb="55">
      <t>キボ</t>
    </rPh>
    <rPh sb="56" eb="58">
      <t>ゾウカ</t>
    </rPh>
    <rPh sb="63" eb="65">
      <t>シュウシ</t>
    </rPh>
    <rPh sb="65" eb="66">
      <t>テキ</t>
    </rPh>
    <rPh sb="68" eb="70">
      <t>ホウテイ</t>
    </rPh>
    <rPh sb="70" eb="72">
      <t>クリイレ</t>
    </rPh>
    <rPh sb="72" eb="73">
      <t>ナイ</t>
    </rPh>
    <rPh sb="74" eb="76">
      <t>ジギョウ</t>
    </rPh>
    <rPh sb="76" eb="78">
      <t>ウンエイ</t>
    </rPh>
    <rPh sb="84" eb="86">
      <t>ジョウキョウ</t>
    </rPh>
    <rPh sb="91" eb="94">
      <t>ロウキュウカ</t>
    </rPh>
    <rPh sb="96" eb="98">
      <t>シセツ</t>
    </rPh>
    <rPh sb="99" eb="101">
      <t>コウシン</t>
    </rPh>
    <rPh sb="101" eb="103">
      <t>ヒヨウ</t>
    </rPh>
    <rPh sb="103" eb="104">
      <t>ナド</t>
    </rPh>
    <rPh sb="105" eb="107">
      <t>ネンシュツ</t>
    </rPh>
    <rPh sb="108" eb="110">
      <t>ツミタテ</t>
    </rPh>
    <rPh sb="112" eb="114">
      <t>フソク</t>
    </rPh>
    <rPh sb="118" eb="120">
      <t>ジョウキョウ</t>
    </rPh>
    <rPh sb="126" eb="129">
      <t>チケイテキ</t>
    </rPh>
    <rPh sb="129" eb="131">
      <t>セイヤク</t>
    </rPh>
    <rPh sb="134" eb="136">
      <t>ゲンゾン</t>
    </rPh>
    <rPh sb="139" eb="141">
      <t>スイケイ</t>
    </rPh>
    <rPh sb="142" eb="145">
      <t>トウハイゴウ</t>
    </rPh>
    <rPh sb="146" eb="147">
      <t>ムズカ</t>
    </rPh>
    <rPh sb="150" eb="152">
      <t>コンゴ</t>
    </rPh>
    <rPh sb="153" eb="155">
      <t>リョウキン</t>
    </rPh>
    <rPh sb="155" eb="157">
      <t>シュウニュウ</t>
    </rPh>
    <rPh sb="158" eb="160">
      <t>カクホ</t>
    </rPh>
    <rPh sb="161" eb="163">
      <t>ケイジョウ</t>
    </rPh>
    <rPh sb="163" eb="165">
      <t>ケイヒ</t>
    </rPh>
    <rPh sb="166" eb="168">
      <t>ヨクセイ</t>
    </rPh>
    <rPh sb="169" eb="170">
      <t>ツト</t>
    </rPh>
    <rPh sb="172" eb="174">
      <t>ゲンジョウ</t>
    </rPh>
    <rPh sb="175" eb="177">
      <t>ジギョウ</t>
    </rPh>
    <rPh sb="177" eb="179">
      <t>ウンエイ</t>
    </rPh>
    <rPh sb="180" eb="182">
      <t>イジ</t>
    </rPh>
    <phoneticPr fontId="4"/>
  </si>
  <si>
    <t>　平成29年度は、料金徴収の向上（滞納対策）に努めた結果、料金収入が増加し収益的収支比率及び料金回収率の値が向上した。一方、修繕費の増加等により給水原価が徐々に増加しており、引き続き料金徴収の徹底や経費の抑制に努めていく必要がある。
　また、当期の冬は最強寒波による凍結漏水事故が多発し、有収率が低下した。その点を踏まえても施設利用率は低い状況にあるが、地形的な制約があり、施設の統廃合やダウンサイジング等が困難なことから、当面は現状施設で管理していく計画である。</t>
    <rPh sb="1" eb="3">
      <t>ヘイセイ</t>
    </rPh>
    <rPh sb="5" eb="7">
      <t>ネンド</t>
    </rPh>
    <rPh sb="9" eb="11">
      <t>リョウキン</t>
    </rPh>
    <rPh sb="11" eb="13">
      <t>チョウシュウ</t>
    </rPh>
    <rPh sb="14" eb="16">
      <t>コウジョウ</t>
    </rPh>
    <rPh sb="17" eb="19">
      <t>タイノウ</t>
    </rPh>
    <rPh sb="19" eb="21">
      <t>タイサク</t>
    </rPh>
    <rPh sb="23" eb="24">
      <t>ツト</t>
    </rPh>
    <rPh sb="26" eb="28">
      <t>ケッカ</t>
    </rPh>
    <rPh sb="29" eb="31">
      <t>リョウキン</t>
    </rPh>
    <rPh sb="31" eb="33">
      <t>シュウニュウ</t>
    </rPh>
    <rPh sb="34" eb="36">
      <t>ゾウカ</t>
    </rPh>
    <rPh sb="37" eb="40">
      <t>シュウエキテキ</t>
    </rPh>
    <rPh sb="40" eb="42">
      <t>シュウシ</t>
    </rPh>
    <rPh sb="42" eb="44">
      <t>ヒリツ</t>
    </rPh>
    <rPh sb="44" eb="45">
      <t>オヨ</t>
    </rPh>
    <rPh sb="46" eb="48">
      <t>リョウキン</t>
    </rPh>
    <rPh sb="48" eb="50">
      <t>カイシュウ</t>
    </rPh>
    <rPh sb="50" eb="51">
      <t>リツ</t>
    </rPh>
    <rPh sb="54" eb="56">
      <t>コウジョウ</t>
    </rPh>
    <rPh sb="59" eb="61">
      <t>イッポウ</t>
    </rPh>
    <rPh sb="62" eb="64">
      <t>シュウゼン</t>
    </rPh>
    <rPh sb="64" eb="65">
      <t>ヒ</t>
    </rPh>
    <rPh sb="66" eb="68">
      <t>ゾウカ</t>
    </rPh>
    <rPh sb="68" eb="69">
      <t>ナド</t>
    </rPh>
    <rPh sb="72" eb="74">
      <t>キュウスイ</t>
    </rPh>
    <rPh sb="74" eb="76">
      <t>ゲンカ</t>
    </rPh>
    <rPh sb="77" eb="79">
      <t>ジョジョ</t>
    </rPh>
    <rPh sb="80" eb="82">
      <t>ゾウカ</t>
    </rPh>
    <rPh sb="87" eb="88">
      <t>ヒ</t>
    </rPh>
    <rPh sb="89" eb="90">
      <t>ツヅ</t>
    </rPh>
    <rPh sb="91" eb="93">
      <t>リョウキン</t>
    </rPh>
    <rPh sb="93" eb="95">
      <t>チョウシュウ</t>
    </rPh>
    <rPh sb="96" eb="98">
      <t>テッテイ</t>
    </rPh>
    <rPh sb="99" eb="101">
      <t>ケイヒ</t>
    </rPh>
    <rPh sb="102" eb="104">
      <t>ヨクセイ</t>
    </rPh>
    <rPh sb="105" eb="106">
      <t>ツト</t>
    </rPh>
    <rPh sb="110" eb="112">
      <t>ヒツヨウ</t>
    </rPh>
    <rPh sb="137" eb="139">
      <t>ジコ</t>
    </rPh>
    <rPh sb="144" eb="146">
      <t>ユウシュウ</t>
    </rPh>
    <rPh sb="146" eb="147">
      <t>リツ</t>
    </rPh>
    <rPh sb="148" eb="150">
      <t>テイカ</t>
    </rPh>
    <rPh sb="155" eb="156">
      <t>テン</t>
    </rPh>
    <rPh sb="157" eb="158">
      <t>フ</t>
    </rPh>
    <rPh sb="162" eb="164">
      <t>シセツ</t>
    </rPh>
    <rPh sb="164" eb="167">
      <t>リヨウリツ</t>
    </rPh>
    <rPh sb="168" eb="169">
      <t>ヒク</t>
    </rPh>
    <rPh sb="170" eb="172">
      <t>ジョウキョウ</t>
    </rPh>
    <rPh sb="177" eb="180">
      <t>チケイテキ</t>
    </rPh>
    <rPh sb="181" eb="183">
      <t>セイヤク</t>
    </rPh>
    <rPh sb="187" eb="189">
      <t>シセツ</t>
    </rPh>
    <rPh sb="190" eb="193">
      <t>トウハイゴウ</t>
    </rPh>
    <rPh sb="202" eb="203">
      <t>ナド</t>
    </rPh>
    <rPh sb="204" eb="206">
      <t>コンナン</t>
    </rPh>
    <rPh sb="212" eb="214">
      <t>トウメン</t>
    </rPh>
    <rPh sb="215" eb="217">
      <t>ゲンジョウ</t>
    </rPh>
    <rPh sb="217" eb="219">
      <t>シセツ</t>
    </rPh>
    <rPh sb="220" eb="222">
      <t>カンリ</t>
    </rPh>
    <rPh sb="226" eb="228">
      <t>ケイカク</t>
    </rPh>
    <phoneticPr fontId="4"/>
  </si>
  <si>
    <t>　大半の施設が新設・更新から20年以上経過しており、平成26年度～平成29年度にかけて一部の導水管で基幹改良を進めてきた。しかし当簡水に存する16水系の大半の導・送水管は険しい山腹に長躯布設されており、その更新にあたっては給水人口と比べて事業費が膨大になることから、財政的な面も含めて慎重に更新の計画をたてていく必要がある。このため現在は施設・管路等の資産整理を進め現状資産の把握を進めている。</t>
    <rPh sb="1" eb="3">
      <t>タイハン</t>
    </rPh>
    <rPh sb="4" eb="6">
      <t>シセツ</t>
    </rPh>
    <rPh sb="7" eb="9">
      <t>シンセツ</t>
    </rPh>
    <rPh sb="10" eb="12">
      <t>コウシン</t>
    </rPh>
    <rPh sb="16" eb="17">
      <t>ネン</t>
    </rPh>
    <rPh sb="17" eb="19">
      <t>イジョウ</t>
    </rPh>
    <rPh sb="19" eb="21">
      <t>ケイカ</t>
    </rPh>
    <rPh sb="26" eb="28">
      <t>ヘイセイ</t>
    </rPh>
    <rPh sb="30" eb="31">
      <t>ネン</t>
    </rPh>
    <rPh sb="31" eb="32">
      <t>ド</t>
    </rPh>
    <rPh sb="33" eb="35">
      <t>ヘイセイ</t>
    </rPh>
    <rPh sb="37" eb="38">
      <t>ネン</t>
    </rPh>
    <rPh sb="38" eb="39">
      <t>ド</t>
    </rPh>
    <rPh sb="43" eb="45">
      <t>イチブ</t>
    </rPh>
    <rPh sb="46" eb="48">
      <t>ドウスイ</t>
    </rPh>
    <rPh sb="48" eb="49">
      <t>カン</t>
    </rPh>
    <rPh sb="50" eb="52">
      <t>キカン</t>
    </rPh>
    <rPh sb="52" eb="54">
      <t>カイリョウ</t>
    </rPh>
    <rPh sb="55" eb="56">
      <t>スス</t>
    </rPh>
    <rPh sb="64" eb="65">
      <t>トウ</t>
    </rPh>
    <rPh sb="65" eb="67">
      <t>カンスイ</t>
    </rPh>
    <rPh sb="68" eb="69">
      <t>ゾン</t>
    </rPh>
    <rPh sb="73" eb="75">
      <t>スイケイ</t>
    </rPh>
    <rPh sb="76" eb="78">
      <t>タイハン</t>
    </rPh>
    <rPh sb="79" eb="80">
      <t>ドウ</t>
    </rPh>
    <rPh sb="81" eb="84">
      <t>ソウスイカン</t>
    </rPh>
    <rPh sb="85" eb="86">
      <t>ケワ</t>
    </rPh>
    <rPh sb="88" eb="90">
      <t>サンプク</t>
    </rPh>
    <rPh sb="91" eb="93">
      <t>チョウク</t>
    </rPh>
    <rPh sb="93" eb="95">
      <t>フセツ</t>
    </rPh>
    <rPh sb="103" eb="105">
      <t>コウシン</t>
    </rPh>
    <rPh sb="111" eb="113">
      <t>キュウスイ</t>
    </rPh>
    <rPh sb="113" eb="115">
      <t>ジンコウ</t>
    </rPh>
    <rPh sb="116" eb="117">
      <t>クラ</t>
    </rPh>
    <rPh sb="119" eb="121">
      <t>ジギョウ</t>
    </rPh>
    <rPh sb="121" eb="122">
      <t>ヒ</t>
    </rPh>
    <rPh sb="123" eb="125">
      <t>ボウダイ</t>
    </rPh>
    <rPh sb="133" eb="136">
      <t>ザイセイテキ</t>
    </rPh>
    <rPh sb="137" eb="138">
      <t>メン</t>
    </rPh>
    <rPh sb="139" eb="140">
      <t>フク</t>
    </rPh>
    <rPh sb="142" eb="144">
      <t>シンチョウ</t>
    </rPh>
    <rPh sb="145" eb="147">
      <t>コウシン</t>
    </rPh>
    <rPh sb="148" eb="150">
      <t>ケイカク</t>
    </rPh>
    <rPh sb="156" eb="158">
      <t>ヒツヨウ</t>
    </rPh>
    <rPh sb="166" eb="168">
      <t>ゲンザイ</t>
    </rPh>
    <rPh sb="169" eb="171">
      <t>シセツ</t>
    </rPh>
    <rPh sb="172" eb="174">
      <t>カンロ</t>
    </rPh>
    <rPh sb="174" eb="175">
      <t>ナド</t>
    </rPh>
    <rPh sb="176" eb="178">
      <t>シサン</t>
    </rPh>
    <rPh sb="178" eb="180">
      <t>セイリ</t>
    </rPh>
    <rPh sb="181" eb="182">
      <t>スス</t>
    </rPh>
    <rPh sb="183" eb="185">
      <t>ゲンジョウ</t>
    </rPh>
    <rPh sb="185" eb="187">
      <t>シサン</t>
    </rPh>
    <rPh sb="188" eb="190">
      <t>ハアク</t>
    </rPh>
    <rPh sb="191" eb="19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</si>
</sst>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2.89</c:v>
                </c:pt>
                <c:pt idx="3" formatCode="#,##0.00;&quot;△&quot;#,##0.00;&quot;-&quot;">
                  <c:v>0.93</c:v>
                </c:pt>
                <c:pt idx="4" formatCode="#,##0.00;&quot;△&quot;#,##0.00;&quot;-&quot;">
                  <c:v>1.75</c:v>
                </c:pt>
              </c:numCache>
            </c:numRef>
          </c:val>
          <c:extLst xmlns:c16r2="http://schemas.microsoft.com/office/drawing/2015/06/chart">
            <c:ext xmlns:c16="http://schemas.microsoft.com/office/drawing/2014/chart" uri="{C3380CC4-5D6E-409C-BE32-E72D297353CC}">
              <c16:uniqueId val="{00000000-E33C-4421-A699-C6205B9E5037}"/>
            </c:ext>
          </c:extLst>
        </c:ser>
        <c:dLbls>
          <c:showLegendKey val="0"/>
          <c:showVal val="0"/>
          <c:showCatName val="0"/>
          <c:showSerName val="0"/>
          <c:showPercent val="0"/>
          <c:showBubbleSize val="0"/>
        </c:dLbls>
        <c:gapWidth val="150"/>
        <c:axId val="83417728"/>
        <c:axId val="8513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E33C-4421-A699-C6205B9E5037}"/>
            </c:ext>
          </c:extLst>
        </c:ser>
        <c:dLbls>
          <c:showLegendKey val="0"/>
          <c:showVal val="0"/>
          <c:showCatName val="0"/>
          <c:showSerName val="0"/>
          <c:showPercent val="0"/>
          <c:showBubbleSize val="0"/>
        </c:dLbls>
        <c:marker val="1"/>
        <c:smooth val="0"/>
        <c:axId val="83417728"/>
        <c:axId val="85136128"/>
      </c:lineChart>
      <c:dateAx>
        <c:axId val="83417728"/>
        <c:scaling>
          <c:orientation val="minMax"/>
        </c:scaling>
        <c:delete val="1"/>
        <c:axPos val="b"/>
        <c:numFmt formatCode="ge" sourceLinked="1"/>
        <c:majorTickMark val="none"/>
        <c:minorTickMark val="none"/>
        <c:tickLblPos val="none"/>
        <c:crossAx val="85136128"/>
        <c:crosses val="autoZero"/>
        <c:auto val="1"/>
        <c:lblOffset val="100"/>
        <c:baseTimeUnit val="years"/>
      </c:dateAx>
      <c:valAx>
        <c:axId val="851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13.25</c:v>
                </c:pt>
                <c:pt idx="1">
                  <c:v>13.4</c:v>
                </c:pt>
                <c:pt idx="2">
                  <c:v>12.33</c:v>
                </c:pt>
                <c:pt idx="3">
                  <c:v>12.1</c:v>
                </c:pt>
                <c:pt idx="4">
                  <c:v>31.5</c:v>
                </c:pt>
              </c:numCache>
            </c:numRef>
          </c:val>
          <c:extLst xmlns:c16r2="http://schemas.microsoft.com/office/drawing/2015/06/chart">
            <c:ext xmlns:c16="http://schemas.microsoft.com/office/drawing/2014/chart" uri="{C3380CC4-5D6E-409C-BE32-E72D297353CC}">
              <c16:uniqueId val="{00000000-7DD5-4222-8BB5-BFD95F2AECEB}"/>
            </c:ext>
          </c:extLst>
        </c:ser>
        <c:dLbls>
          <c:showLegendKey val="0"/>
          <c:showVal val="0"/>
          <c:showCatName val="0"/>
          <c:showSerName val="0"/>
          <c:showPercent val="0"/>
          <c:showBubbleSize val="0"/>
        </c:dLbls>
        <c:gapWidth val="150"/>
        <c:axId val="88451328"/>
        <c:axId val="8845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7DD5-4222-8BB5-BFD95F2AECEB}"/>
            </c:ext>
          </c:extLst>
        </c:ser>
        <c:dLbls>
          <c:showLegendKey val="0"/>
          <c:showVal val="0"/>
          <c:showCatName val="0"/>
          <c:showSerName val="0"/>
          <c:showPercent val="0"/>
          <c:showBubbleSize val="0"/>
        </c:dLbls>
        <c:marker val="1"/>
        <c:smooth val="0"/>
        <c:axId val="88451328"/>
        <c:axId val="88453504"/>
      </c:lineChart>
      <c:dateAx>
        <c:axId val="88451328"/>
        <c:scaling>
          <c:orientation val="minMax"/>
        </c:scaling>
        <c:delete val="1"/>
        <c:axPos val="b"/>
        <c:numFmt formatCode="ge" sourceLinked="1"/>
        <c:majorTickMark val="none"/>
        <c:minorTickMark val="none"/>
        <c:tickLblPos val="none"/>
        <c:crossAx val="88453504"/>
        <c:crosses val="autoZero"/>
        <c:auto val="1"/>
        <c:lblOffset val="100"/>
        <c:baseTimeUnit val="years"/>
      </c:dateAx>
      <c:valAx>
        <c:axId val="8845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96.47</c:v>
                </c:pt>
                <c:pt idx="1">
                  <c:v>96.74</c:v>
                </c:pt>
                <c:pt idx="2">
                  <c:v>97.33</c:v>
                </c:pt>
                <c:pt idx="3">
                  <c:v>95.27</c:v>
                </c:pt>
                <c:pt idx="4">
                  <c:v>49.82</c:v>
                </c:pt>
              </c:numCache>
            </c:numRef>
          </c:val>
          <c:extLst xmlns:c16r2="http://schemas.microsoft.com/office/drawing/2015/06/chart">
            <c:ext xmlns:c16="http://schemas.microsoft.com/office/drawing/2014/chart" uri="{C3380CC4-5D6E-409C-BE32-E72D297353CC}">
              <c16:uniqueId val="{00000000-D2C4-4B7C-B575-543ECB3E7D52}"/>
            </c:ext>
          </c:extLst>
        </c:ser>
        <c:dLbls>
          <c:showLegendKey val="0"/>
          <c:showVal val="0"/>
          <c:showCatName val="0"/>
          <c:showSerName val="0"/>
          <c:showPercent val="0"/>
          <c:showBubbleSize val="0"/>
        </c:dLbls>
        <c:gapWidth val="150"/>
        <c:axId val="88177280"/>
        <c:axId val="8818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D2C4-4B7C-B575-543ECB3E7D52}"/>
            </c:ext>
          </c:extLst>
        </c:ser>
        <c:dLbls>
          <c:showLegendKey val="0"/>
          <c:showVal val="0"/>
          <c:showCatName val="0"/>
          <c:showSerName val="0"/>
          <c:showPercent val="0"/>
          <c:showBubbleSize val="0"/>
        </c:dLbls>
        <c:marker val="1"/>
        <c:smooth val="0"/>
        <c:axId val="88177280"/>
        <c:axId val="88187648"/>
      </c:lineChart>
      <c:dateAx>
        <c:axId val="88177280"/>
        <c:scaling>
          <c:orientation val="minMax"/>
        </c:scaling>
        <c:delete val="1"/>
        <c:axPos val="b"/>
        <c:numFmt formatCode="ge" sourceLinked="1"/>
        <c:majorTickMark val="none"/>
        <c:minorTickMark val="none"/>
        <c:tickLblPos val="none"/>
        <c:crossAx val="88187648"/>
        <c:crosses val="autoZero"/>
        <c:auto val="1"/>
        <c:lblOffset val="100"/>
        <c:baseTimeUnit val="years"/>
      </c:dateAx>
      <c:valAx>
        <c:axId val="881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111.84</c:v>
                </c:pt>
                <c:pt idx="1">
                  <c:v>97.29</c:v>
                </c:pt>
                <c:pt idx="2">
                  <c:v>114.42</c:v>
                </c:pt>
                <c:pt idx="3">
                  <c:v>92.02</c:v>
                </c:pt>
                <c:pt idx="4">
                  <c:v>103.78</c:v>
                </c:pt>
              </c:numCache>
            </c:numRef>
          </c:val>
          <c:extLst xmlns:c16r2="http://schemas.microsoft.com/office/drawing/2015/06/chart">
            <c:ext xmlns:c16="http://schemas.microsoft.com/office/drawing/2014/chart" uri="{C3380CC4-5D6E-409C-BE32-E72D297353CC}">
              <c16:uniqueId val="{00000000-F7F3-4B08-9E98-76549FBD16A0}"/>
            </c:ext>
          </c:extLst>
        </c:ser>
        <c:dLbls>
          <c:showLegendKey val="0"/>
          <c:showVal val="0"/>
          <c:showCatName val="0"/>
          <c:showSerName val="0"/>
          <c:showPercent val="0"/>
          <c:showBubbleSize val="0"/>
        </c:dLbls>
        <c:gapWidth val="150"/>
        <c:axId val="85175296"/>
        <c:axId val="8517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F7F3-4B08-9E98-76549FBD16A0}"/>
            </c:ext>
          </c:extLst>
        </c:ser>
        <c:dLbls>
          <c:showLegendKey val="0"/>
          <c:showVal val="0"/>
          <c:showCatName val="0"/>
          <c:showSerName val="0"/>
          <c:showPercent val="0"/>
          <c:showBubbleSize val="0"/>
        </c:dLbls>
        <c:marker val="1"/>
        <c:smooth val="0"/>
        <c:axId val="85175296"/>
        <c:axId val="85177472"/>
      </c:lineChart>
      <c:dateAx>
        <c:axId val="85175296"/>
        <c:scaling>
          <c:orientation val="minMax"/>
        </c:scaling>
        <c:delete val="1"/>
        <c:axPos val="b"/>
        <c:numFmt formatCode="ge" sourceLinked="1"/>
        <c:majorTickMark val="none"/>
        <c:minorTickMark val="none"/>
        <c:tickLblPos val="none"/>
        <c:crossAx val="85177472"/>
        <c:crosses val="autoZero"/>
        <c:auto val="1"/>
        <c:lblOffset val="100"/>
        <c:baseTimeUnit val="years"/>
      </c:dateAx>
      <c:valAx>
        <c:axId val="851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B8-4610-B8BD-49E71803422D}"/>
            </c:ext>
          </c:extLst>
        </c:ser>
        <c:dLbls>
          <c:showLegendKey val="0"/>
          <c:showVal val="0"/>
          <c:showCatName val="0"/>
          <c:showSerName val="0"/>
          <c:showPercent val="0"/>
          <c:showBubbleSize val="0"/>
        </c:dLbls>
        <c:gapWidth val="150"/>
        <c:axId val="85290368"/>
        <c:axId val="852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B8-4610-B8BD-49E71803422D}"/>
            </c:ext>
          </c:extLst>
        </c:ser>
        <c:dLbls>
          <c:showLegendKey val="0"/>
          <c:showVal val="0"/>
          <c:showCatName val="0"/>
          <c:showSerName val="0"/>
          <c:showPercent val="0"/>
          <c:showBubbleSize val="0"/>
        </c:dLbls>
        <c:marker val="1"/>
        <c:smooth val="0"/>
        <c:axId val="85290368"/>
        <c:axId val="85292544"/>
      </c:lineChart>
      <c:dateAx>
        <c:axId val="85290368"/>
        <c:scaling>
          <c:orientation val="minMax"/>
        </c:scaling>
        <c:delete val="1"/>
        <c:axPos val="b"/>
        <c:numFmt formatCode="ge" sourceLinked="1"/>
        <c:majorTickMark val="none"/>
        <c:minorTickMark val="none"/>
        <c:tickLblPos val="none"/>
        <c:crossAx val="85292544"/>
        <c:crosses val="autoZero"/>
        <c:auto val="1"/>
        <c:lblOffset val="100"/>
        <c:baseTimeUnit val="years"/>
      </c:dateAx>
      <c:valAx>
        <c:axId val="852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E0-4DF6-9F4C-A92BBDE657C7}"/>
            </c:ext>
          </c:extLst>
        </c:ser>
        <c:dLbls>
          <c:showLegendKey val="0"/>
          <c:showVal val="0"/>
          <c:showCatName val="0"/>
          <c:showSerName val="0"/>
          <c:showPercent val="0"/>
          <c:showBubbleSize val="0"/>
        </c:dLbls>
        <c:gapWidth val="150"/>
        <c:axId val="88094208"/>
        <c:axId val="880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E0-4DF6-9F4C-A92BBDE657C7}"/>
            </c:ext>
          </c:extLst>
        </c:ser>
        <c:dLbls>
          <c:showLegendKey val="0"/>
          <c:showVal val="0"/>
          <c:showCatName val="0"/>
          <c:showSerName val="0"/>
          <c:showPercent val="0"/>
          <c:showBubbleSize val="0"/>
        </c:dLbls>
        <c:marker val="1"/>
        <c:smooth val="0"/>
        <c:axId val="88094208"/>
        <c:axId val="88096128"/>
      </c:lineChart>
      <c:dateAx>
        <c:axId val="88094208"/>
        <c:scaling>
          <c:orientation val="minMax"/>
        </c:scaling>
        <c:delete val="1"/>
        <c:axPos val="b"/>
        <c:numFmt formatCode="ge" sourceLinked="1"/>
        <c:majorTickMark val="none"/>
        <c:minorTickMark val="none"/>
        <c:tickLblPos val="none"/>
        <c:crossAx val="88096128"/>
        <c:crosses val="autoZero"/>
        <c:auto val="1"/>
        <c:lblOffset val="100"/>
        <c:baseTimeUnit val="years"/>
      </c:dateAx>
      <c:valAx>
        <c:axId val="880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9B-46CC-93BB-F80F1679E216}"/>
            </c:ext>
          </c:extLst>
        </c:ser>
        <c:dLbls>
          <c:showLegendKey val="0"/>
          <c:showVal val="0"/>
          <c:showCatName val="0"/>
          <c:showSerName val="0"/>
          <c:showPercent val="0"/>
          <c:showBubbleSize val="0"/>
        </c:dLbls>
        <c:gapWidth val="150"/>
        <c:axId val="88124032"/>
        <c:axId val="878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9B-46CC-93BB-F80F1679E216}"/>
            </c:ext>
          </c:extLst>
        </c:ser>
        <c:dLbls>
          <c:showLegendKey val="0"/>
          <c:showVal val="0"/>
          <c:showCatName val="0"/>
          <c:showSerName val="0"/>
          <c:showPercent val="0"/>
          <c:showBubbleSize val="0"/>
        </c:dLbls>
        <c:marker val="1"/>
        <c:smooth val="0"/>
        <c:axId val="88124032"/>
        <c:axId val="87888640"/>
      </c:lineChart>
      <c:dateAx>
        <c:axId val="88124032"/>
        <c:scaling>
          <c:orientation val="minMax"/>
        </c:scaling>
        <c:delete val="1"/>
        <c:axPos val="b"/>
        <c:numFmt formatCode="ge" sourceLinked="1"/>
        <c:majorTickMark val="none"/>
        <c:minorTickMark val="none"/>
        <c:tickLblPos val="none"/>
        <c:crossAx val="87888640"/>
        <c:crosses val="autoZero"/>
        <c:auto val="1"/>
        <c:lblOffset val="100"/>
        <c:baseTimeUnit val="years"/>
      </c:dateAx>
      <c:valAx>
        <c:axId val="878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04-476E-A67F-0D3EE273A2E9}"/>
            </c:ext>
          </c:extLst>
        </c:ser>
        <c:dLbls>
          <c:showLegendKey val="0"/>
          <c:showVal val="0"/>
          <c:showCatName val="0"/>
          <c:showSerName val="0"/>
          <c:showPercent val="0"/>
          <c:showBubbleSize val="0"/>
        </c:dLbls>
        <c:gapWidth val="150"/>
        <c:axId val="87903232"/>
        <c:axId val="879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04-476E-A67F-0D3EE273A2E9}"/>
            </c:ext>
          </c:extLst>
        </c:ser>
        <c:dLbls>
          <c:showLegendKey val="0"/>
          <c:showVal val="0"/>
          <c:showCatName val="0"/>
          <c:showSerName val="0"/>
          <c:showPercent val="0"/>
          <c:showBubbleSize val="0"/>
        </c:dLbls>
        <c:marker val="1"/>
        <c:smooth val="0"/>
        <c:axId val="87903232"/>
        <c:axId val="87917696"/>
      </c:lineChart>
      <c:dateAx>
        <c:axId val="87903232"/>
        <c:scaling>
          <c:orientation val="minMax"/>
        </c:scaling>
        <c:delete val="1"/>
        <c:axPos val="b"/>
        <c:numFmt formatCode="ge" sourceLinked="1"/>
        <c:majorTickMark val="none"/>
        <c:minorTickMark val="none"/>
        <c:tickLblPos val="none"/>
        <c:crossAx val="87917696"/>
        <c:crosses val="autoZero"/>
        <c:auto val="1"/>
        <c:lblOffset val="100"/>
        <c:baseTimeUnit val="years"/>
      </c:dateAx>
      <c:valAx>
        <c:axId val="879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0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672.18</c:v>
                </c:pt>
                <c:pt idx="1">
                  <c:v>699.24</c:v>
                </c:pt>
                <c:pt idx="2">
                  <c:v>753.2</c:v>
                </c:pt>
                <c:pt idx="3">
                  <c:v>835.98</c:v>
                </c:pt>
                <c:pt idx="4">
                  <c:v>674.83</c:v>
                </c:pt>
              </c:numCache>
            </c:numRef>
          </c:val>
          <c:extLst xmlns:c16r2="http://schemas.microsoft.com/office/drawing/2015/06/chart">
            <c:ext xmlns:c16="http://schemas.microsoft.com/office/drawing/2014/chart" uri="{C3380CC4-5D6E-409C-BE32-E72D297353CC}">
              <c16:uniqueId val="{00000000-3E4B-43A5-B04E-495FC8A17D32}"/>
            </c:ext>
          </c:extLst>
        </c:ser>
        <c:dLbls>
          <c:showLegendKey val="0"/>
          <c:showVal val="0"/>
          <c:showCatName val="0"/>
          <c:showSerName val="0"/>
          <c:showPercent val="0"/>
          <c:showBubbleSize val="0"/>
        </c:dLbls>
        <c:gapWidth val="150"/>
        <c:axId val="87954944"/>
        <c:axId val="8795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3E4B-43A5-B04E-495FC8A17D32}"/>
            </c:ext>
          </c:extLst>
        </c:ser>
        <c:dLbls>
          <c:showLegendKey val="0"/>
          <c:showVal val="0"/>
          <c:showCatName val="0"/>
          <c:showSerName val="0"/>
          <c:showPercent val="0"/>
          <c:showBubbleSize val="0"/>
        </c:dLbls>
        <c:marker val="1"/>
        <c:smooth val="0"/>
        <c:axId val="87954944"/>
        <c:axId val="87956864"/>
      </c:lineChart>
      <c:dateAx>
        <c:axId val="87954944"/>
        <c:scaling>
          <c:orientation val="minMax"/>
        </c:scaling>
        <c:delete val="1"/>
        <c:axPos val="b"/>
        <c:numFmt formatCode="ge" sourceLinked="1"/>
        <c:majorTickMark val="none"/>
        <c:minorTickMark val="none"/>
        <c:tickLblPos val="none"/>
        <c:crossAx val="87956864"/>
        <c:crosses val="autoZero"/>
        <c:auto val="1"/>
        <c:lblOffset val="100"/>
        <c:baseTimeUnit val="years"/>
      </c:dateAx>
      <c:valAx>
        <c:axId val="8795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103.3</c:v>
                </c:pt>
                <c:pt idx="1">
                  <c:v>92.54</c:v>
                </c:pt>
                <c:pt idx="2">
                  <c:v>104.13</c:v>
                </c:pt>
                <c:pt idx="3">
                  <c:v>82.4</c:v>
                </c:pt>
                <c:pt idx="4">
                  <c:v>97.86</c:v>
                </c:pt>
              </c:numCache>
            </c:numRef>
          </c:val>
          <c:extLst xmlns:c16r2="http://schemas.microsoft.com/office/drawing/2015/06/chart">
            <c:ext xmlns:c16="http://schemas.microsoft.com/office/drawing/2014/chart" uri="{C3380CC4-5D6E-409C-BE32-E72D297353CC}">
              <c16:uniqueId val="{00000000-A5D4-406F-9895-2C83D4B6EFB6}"/>
            </c:ext>
          </c:extLst>
        </c:ser>
        <c:dLbls>
          <c:showLegendKey val="0"/>
          <c:showVal val="0"/>
          <c:showCatName val="0"/>
          <c:showSerName val="0"/>
          <c:showPercent val="0"/>
          <c:showBubbleSize val="0"/>
        </c:dLbls>
        <c:gapWidth val="150"/>
        <c:axId val="87992192"/>
        <c:axId val="8799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A5D4-406F-9895-2C83D4B6EFB6}"/>
            </c:ext>
          </c:extLst>
        </c:ser>
        <c:dLbls>
          <c:showLegendKey val="0"/>
          <c:showVal val="0"/>
          <c:showCatName val="0"/>
          <c:showSerName val="0"/>
          <c:showPercent val="0"/>
          <c:showBubbleSize val="0"/>
        </c:dLbls>
        <c:marker val="1"/>
        <c:smooth val="0"/>
        <c:axId val="87992192"/>
        <c:axId val="87998464"/>
      </c:lineChart>
      <c:dateAx>
        <c:axId val="87992192"/>
        <c:scaling>
          <c:orientation val="minMax"/>
        </c:scaling>
        <c:delete val="1"/>
        <c:axPos val="b"/>
        <c:numFmt formatCode="ge" sourceLinked="1"/>
        <c:majorTickMark val="none"/>
        <c:minorTickMark val="none"/>
        <c:tickLblPos val="none"/>
        <c:crossAx val="87998464"/>
        <c:crosses val="autoZero"/>
        <c:auto val="1"/>
        <c:lblOffset val="100"/>
        <c:baseTimeUnit val="years"/>
      </c:dateAx>
      <c:valAx>
        <c:axId val="879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227.54</c:v>
                </c:pt>
                <c:pt idx="1">
                  <c:v>245.62</c:v>
                </c:pt>
                <c:pt idx="2">
                  <c:v>233.99</c:v>
                </c:pt>
                <c:pt idx="3">
                  <c:v>293.82</c:v>
                </c:pt>
                <c:pt idx="4">
                  <c:v>271.35000000000002</c:v>
                </c:pt>
              </c:numCache>
            </c:numRef>
          </c:val>
          <c:extLst xmlns:c16r2="http://schemas.microsoft.com/office/drawing/2015/06/chart">
            <c:ext xmlns:c16="http://schemas.microsoft.com/office/drawing/2014/chart" uri="{C3380CC4-5D6E-409C-BE32-E72D297353CC}">
              <c16:uniqueId val="{00000000-8114-417D-8C55-FCCC123A9AE7}"/>
            </c:ext>
          </c:extLst>
        </c:ser>
        <c:dLbls>
          <c:showLegendKey val="0"/>
          <c:showVal val="0"/>
          <c:showCatName val="0"/>
          <c:showSerName val="0"/>
          <c:showPercent val="0"/>
          <c:showBubbleSize val="0"/>
        </c:dLbls>
        <c:gapWidth val="150"/>
        <c:axId val="88414080"/>
        <c:axId val="8842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8114-417D-8C55-FCCC123A9AE7}"/>
            </c:ext>
          </c:extLst>
        </c:ser>
        <c:dLbls>
          <c:showLegendKey val="0"/>
          <c:showVal val="0"/>
          <c:showCatName val="0"/>
          <c:showSerName val="0"/>
          <c:showPercent val="0"/>
          <c:showBubbleSize val="0"/>
        </c:dLbls>
        <c:marker val="1"/>
        <c:smooth val="0"/>
        <c:axId val="88414080"/>
        <c:axId val="88428544"/>
      </c:lineChart>
      <c:dateAx>
        <c:axId val="88414080"/>
        <c:scaling>
          <c:orientation val="minMax"/>
        </c:scaling>
        <c:delete val="1"/>
        <c:axPos val="b"/>
        <c:numFmt formatCode="ge" sourceLinked="1"/>
        <c:majorTickMark val="none"/>
        <c:minorTickMark val="none"/>
        <c:tickLblPos val="none"/>
        <c:crossAx val="88428544"/>
        <c:crosses val="autoZero"/>
        <c:auto val="1"/>
        <c:lblOffset val="100"/>
        <c:baseTimeUnit val="years"/>
      </c:dateAx>
      <c:valAx>
        <c:axId val="884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1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小谷村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2985</v>
      </c>
      <c r="AM8" s="49"/>
      <c r="AN8" s="49"/>
      <c r="AO8" s="49"/>
      <c r="AP8" s="49"/>
      <c r="AQ8" s="49"/>
      <c r="AR8" s="49"/>
      <c r="AS8" s="49"/>
      <c r="AT8" s="45">
        <f>データ!$S$6</f>
        <v>267.91000000000003</v>
      </c>
      <c r="AU8" s="45"/>
      <c r="AV8" s="45"/>
      <c r="AW8" s="45"/>
      <c r="AX8" s="45"/>
      <c r="AY8" s="45"/>
      <c r="AZ8" s="45"/>
      <c r="BA8" s="45"/>
      <c r="BB8" s="45">
        <f>データ!$T$6</f>
        <v>11.14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77.86</v>
      </c>
      <c r="Q10" s="45"/>
      <c r="R10" s="45"/>
      <c r="S10" s="45"/>
      <c r="T10" s="45"/>
      <c r="U10" s="45"/>
      <c r="V10" s="45"/>
      <c r="W10" s="49">
        <f>データ!$Q$6</f>
        <v>3432</v>
      </c>
      <c r="X10" s="49"/>
      <c r="Y10" s="49"/>
      <c r="Z10" s="49"/>
      <c r="AA10" s="49"/>
      <c r="AB10" s="49"/>
      <c r="AC10" s="49"/>
      <c r="AD10" s="2"/>
      <c r="AE10" s="2"/>
      <c r="AF10" s="2"/>
      <c r="AG10" s="2"/>
      <c r="AH10" s="2"/>
      <c r="AI10" s="2"/>
      <c r="AJ10" s="2"/>
      <c r="AK10" s="2"/>
      <c r="AL10" s="49">
        <f>データ!$U$6</f>
        <v>2293</v>
      </c>
      <c r="AM10" s="49"/>
      <c r="AN10" s="49"/>
      <c r="AO10" s="49"/>
      <c r="AP10" s="49"/>
      <c r="AQ10" s="49"/>
      <c r="AR10" s="49"/>
      <c r="AS10" s="49"/>
      <c r="AT10" s="45">
        <f>データ!$V$6</f>
        <v>15</v>
      </c>
      <c r="AU10" s="45"/>
      <c r="AV10" s="45"/>
      <c r="AW10" s="45"/>
      <c r="AX10" s="45"/>
      <c r="AY10" s="45"/>
      <c r="AZ10" s="45"/>
      <c r="BA10" s="45"/>
      <c r="BB10" s="45">
        <f>データ!$W$6</f>
        <v>152.87</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122</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26</v>
      </c>
      <c r="D34" s="68"/>
      <c r="E34" s="68"/>
      <c r="F34" s="68"/>
      <c r="G34" s="68"/>
      <c r="H34" s="68"/>
      <c r="I34" s="68"/>
      <c r="J34" s="68"/>
      <c r="K34" s="68"/>
      <c r="L34" s="68"/>
      <c r="M34" s="68"/>
      <c r="N34" s="68"/>
      <c r="O34" s="68"/>
      <c r="P34" s="68"/>
      <c r="Q34" s="19"/>
      <c r="R34" s="68" t="s">
        <v>27</v>
      </c>
      <c r="S34" s="68"/>
      <c r="T34" s="68"/>
      <c r="U34" s="68"/>
      <c r="V34" s="68"/>
      <c r="W34" s="68"/>
      <c r="X34" s="68"/>
      <c r="Y34" s="68"/>
      <c r="Z34" s="68"/>
      <c r="AA34" s="68"/>
      <c r="AB34" s="68"/>
      <c r="AC34" s="68"/>
      <c r="AD34" s="68"/>
      <c r="AE34" s="68"/>
      <c r="AF34" s="19"/>
      <c r="AG34" s="68" t="s">
        <v>28</v>
      </c>
      <c r="AH34" s="68"/>
      <c r="AI34" s="68"/>
      <c r="AJ34" s="68"/>
      <c r="AK34" s="68"/>
      <c r="AL34" s="68"/>
      <c r="AM34" s="68"/>
      <c r="AN34" s="68"/>
      <c r="AO34" s="68"/>
      <c r="AP34" s="68"/>
      <c r="AQ34" s="68"/>
      <c r="AR34" s="68"/>
      <c r="AS34" s="68"/>
      <c r="AT34" s="68"/>
      <c r="AU34" s="19"/>
      <c r="AV34" s="68" t="s">
        <v>29</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123</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31</v>
      </c>
      <c r="D56" s="68"/>
      <c r="E56" s="68"/>
      <c r="F56" s="68"/>
      <c r="G56" s="68"/>
      <c r="H56" s="68"/>
      <c r="I56" s="68"/>
      <c r="J56" s="68"/>
      <c r="K56" s="68"/>
      <c r="L56" s="68"/>
      <c r="M56" s="68"/>
      <c r="N56" s="68"/>
      <c r="O56" s="68"/>
      <c r="P56" s="68"/>
      <c r="Q56" s="19"/>
      <c r="R56" s="68" t="s">
        <v>32</v>
      </c>
      <c r="S56" s="68"/>
      <c r="T56" s="68"/>
      <c r="U56" s="68"/>
      <c r="V56" s="68"/>
      <c r="W56" s="68"/>
      <c r="X56" s="68"/>
      <c r="Y56" s="68"/>
      <c r="Z56" s="68"/>
      <c r="AA56" s="68"/>
      <c r="AB56" s="68"/>
      <c r="AC56" s="68"/>
      <c r="AD56" s="68"/>
      <c r="AE56" s="68"/>
      <c r="AF56" s="19"/>
      <c r="AG56" s="68" t="s">
        <v>33</v>
      </c>
      <c r="AH56" s="68"/>
      <c r="AI56" s="68"/>
      <c r="AJ56" s="68"/>
      <c r="AK56" s="68"/>
      <c r="AL56" s="68"/>
      <c r="AM56" s="68"/>
      <c r="AN56" s="68"/>
      <c r="AO56" s="68"/>
      <c r="AP56" s="68"/>
      <c r="AQ56" s="68"/>
      <c r="AR56" s="68"/>
      <c r="AS56" s="68"/>
      <c r="AT56" s="68"/>
      <c r="AU56" s="19"/>
      <c r="AV56" s="68" t="s">
        <v>34</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121</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37</v>
      </c>
      <c r="D79" s="68"/>
      <c r="E79" s="68"/>
      <c r="F79" s="68"/>
      <c r="G79" s="68"/>
      <c r="H79" s="68"/>
      <c r="I79" s="68"/>
      <c r="J79" s="68"/>
      <c r="K79" s="68"/>
      <c r="L79" s="68"/>
      <c r="M79" s="68"/>
      <c r="N79" s="68"/>
      <c r="O79" s="68"/>
      <c r="P79" s="68"/>
      <c r="Q79" s="68"/>
      <c r="R79" s="68"/>
      <c r="S79" s="68"/>
      <c r="T79" s="68"/>
      <c r="U79" s="19"/>
      <c r="V79" s="19"/>
      <c r="W79" s="68" t="s">
        <v>38</v>
      </c>
      <c r="X79" s="68"/>
      <c r="Y79" s="68"/>
      <c r="Z79" s="68"/>
      <c r="AA79" s="68"/>
      <c r="AB79" s="68"/>
      <c r="AC79" s="68"/>
      <c r="AD79" s="68"/>
      <c r="AE79" s="68"/>
      <c r="AF79" s="68"/>
      <c r="AG79" s="68"/>
      <c r="AH79" s="68"/>
      <c r="AI79" s="68"/>
      <c r="AJ79" s="68"/>
      <c r="AK79" s="68"/>
      <c r="AL79" s="68"/>
      <c r="AM79" s="68"/>
      <c r="AN79" s="68"/>
      <c r="AO79" s="19"/>
      <c r="AP79" s="19"/>
      <c r="AQ79" s="68" t="s">
        <v>39</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4oNN4+vwGrkhNeZwjMzf5UggKi2Zgy06NOMFL2SGTbWXrDIcvaNzyDZI2pxmeqdmMXmNbsfmnYTTbFCOxscpig==" saltValue="Pb5e6CrUzVB5a2d0S/+3z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0" t="s">
        <v>64</v>
      </c>
      <c r="I3" s="71"/>
      <c r="J3" s="71"/>
      <c r="K3" s="71"/>
      <c r="L3" s="71"/>
      <c r="M3" s="71"/>
      <c r="N3" s="71"/>
      <c r="O3" s="71"/>
      <c r="P3" s="71"/>
      <c r="Q3" s="71"/>
      <c r="R3" s="71"/>
      <c r="S3" s="71"/>
      <c r="T3" s="71"/>
      <c r="U3" s="71"/>
      <c r="V3" s="71"/>
      <c r="W3" s="72"/>
      <c r="X3" s="76" t="s">
        <v>65</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66</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67</v>
      </c>
      <c r="B4" s="30"/>
      <c r="C4" s="30"/>
      <c r="D4" s="30"/>
      <c r="E4" s="30"/>
      <c r="F4" s="30"/>
      <c r="G4" s="30"/>
      <c r="H4" s="73"/>
      <c r="I4" s="74"/>
      <c r="J4" s="74"/>
      <c r="K4" s="74"/>
      <c r="L4" s="74"/>
      <c r="M4" s="74"/>
      <c r="N4" s="74"/>
      <c r="O4" s="74"/>
      <c r="P4" s="74"/>
      <c r="Q4" s="74"/>
      <c r="R4" s="74"/>
      <c r="S4" s="74"/>
      <c r="T4" s="74"/>
      <c r="U4" s="74"/>
      <c r="V4" s="74"/>
      <c r="W4" s="75"/>
      <c r="X4" s="69" t="s">
        <v>68</v>
      </c>
      <c r="Y4" s="69"/>
      <c r="Z4" s="69"/>
      <c r="AA4" s="69"/>
      <c r="AB4" s="69"/>
      <c r="AC4" s="69"/>
      <c r="AD4" s="69"/>
      <c r="AE4" s="69"/>
      <c r="AF4" s="69"/>
      <c r="AG4" s="69"/>
      <c r="AH4" s="69"/>
      <c r="AI4" s="69" t="s">
        <v>69</v>
      </c>
      <c r="AJ4" s="69"/>
      <c r="AK4" s="69"/>
      <c r="AL4" s="69"/>
      <c r="AM4" s="69"/>
      <c r="AN4" s="69"/>
      <c r="AO4" s="69"/>
      <c r="AP4" s="69"/>
      <c r="AQ4" s="69"/>
      <c r="AR4" s="69"/>
      <c r="AS4" s="69"/>
      <c r="AT4" s="69" t="s">
        <v>70</v>
      </c>
      <c r="AU4" s="69"/>
      <c r="AV4" s="69"/>
      <c r="AW4" s="69"/>
      <c r="AX4" s="69"/>
      <c r="AY4" s="69"/>
      <c r="AZ4" s="69"/>
      <c r="BA4" s="69"/>
      <c r="BB4" s="69"/>
      <c r="BC4" s="69"/>
      <c r="BD4" s="69"/>
      <c r="BE4" s="69" t="s">
        <v>71</v>
      </c>
      <c r="BF4" s="69"/>
      <c r="BG4" s="69"/>
      <c r="BH4" s="69"/>
      <c r="BI4" s="69"/>
      <c r="BJ4" s="69"/>
      <c r="BK4" s="69"/>
      <c r="BL4" s="69"/>
      <c r="BM4" s="69"/>
      <c r="BN4" s="69"/>
      <c r="BO4" s="69"/>
      <c r="BP4" s="69" t="s">
        <v>72</v>
      </c>
      <c r="BQ4" s="69"/>
      <c r="BR4" s="69"/>
      <c r="BS4" s="69"/>
      <c r="BT4" s="69"/>
      <c r="BU4" s="69"/>
      <c r="BV4" s="69"/>
      <c r="BW4" s="69"/>
      <c r="BX4" s="69"/>
      <c r="BY4" s="69"/>
      <c r="BZ4" s="69"/>
      <c r="CA4" s="69" t="s">
        <v>73</v>
      </c>
      <c r="CB4" s="69"/>
      <c r="CC4" s="69"/>
      <c r="CD4" s="69"/>
      <c r="CE4" s="69"/>
      <c r="CF4" s="69"/>
      <c r="CG4" s="69"/>
      <c r="CH4" s="69"/>
      <c r="CI4" s="69"/>
      <c r="CJ4" s="69"/>
      <c r="CK4" s="69"/>
      <c r="CL4" s="69" t="s">
        <v>74</v>
      </c>
      <c r="CM4" s="69"/>
      <c r="CN4" s="69"/>
      <c r="CO4" s="69"/>
      <c r="CP4" s="69"/>
      <c r="CQ4" s="69"/>
      <c r="CR4" s="69"/>
      <c r="CS4" s="69"/>
      <c r="CT4" s="69"/>
      <c r="CU4" s="69"/>
      <c r="CV4" s="69"/>
      <c r="CW4" s="69" t="s">
        <v>75</v>
      </c>
      <c r="CX4" s="69"/>
      <c r="CY4" s="69"/>
      <c r="CZ4" s="69"/>
      <c r="DA4" s="69"/>
      <c r="DB4" s="69"/>
      <c r="DC4" s="69"/>
      <c r="DD4" s="69"/>
      <c r="DE4" s="69"/>
      <c r="DF4" s="69"/>
      <c r="DG4" s="69"/>
      <c r="DH4" s="69" t="s">
        <v>76</v>
      </c>
      <c r="DI4" s="69"/>
      <c r="DJ4" s="69"/>
      <c r="DK4" s="69"/>
      <c r="DL4" s="69"/>
      <c r="DM4" s="69"/>
      <c r="DN4" s="69"/>
      <c r="DO4" s="69"/>
      <c r="DP4" s="69"/>
      <c r="DQ4" s="69"/>
      <c r="DR4" s="69"/>
      <c r="DS4" s="69" t="s">
        <v>77</v>
      </c>
      <c r="DT4" s="69"/>
      <c r="DU4" s="69"/>
      <c r="DV4" s="69"/>
      <c r="DW4" s="69"/>
      <c r="DX4" s="69"/>
      <c r="DY4" s="69"/>
      <c r="DZ4" s="69"/>
      <c r="EA4" s="69"/>
      <c r="EB4" s="69"/>
      <c r="EC4" s="69"/>
      <c r="ED4" s="69" t="s">
        <v>78</v>
      </c>
      <c r="EE4" s="69"/>
      <c r="EF4" s="69"/>
      <c r="EG4" s="69"/>
      <c r="EH4" s="69"/>
      <c r="EI4" s="69"/>
      <c r="EJ4" s="69"/>
      <c r="EK4" s="69"/>
      <c r="EL4" s="69"/>
      <c r="EM4" s="69"/>
      <c r="EN4" s="69"/>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204862</v>
      </c>
      <c r="D6" s="33">
        <f t="shared" si="3"/>
        <v>47</v>
      </c>
      <c r="E6" s="33">
        <f t="shared" si="3"/>
        <v>1</v>
      </c>
      <c r="F6" s="33">
        <f t="shared" si="3"/>
        <v>0</v>
      </c>
      <c r="G6" s="33">
        <f t="shared" si="3"/>
        <v>0</v>
      </c>
      <c r="H6" s="33" t="str">
        <f t="shared" si="3"/>
        <v>長野県　小谷村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77.86</v>
      </c>
      <c r="Q6" s="34">
        <f t="shared" si="3"/>
        <v>3432</v>
      </c>
      <c r="R6" s="34">
        <f t="shared" si="3"/>
        <v>2985</v>
      </c>
      <c r="S6" s="34">
        <f t="shared" si="3"/>
        <v>267.91000000000003</v>
      </c>
      <c r="T6" s="34">
        <f t="shared" si="3"/>
        <v>11.14</v>
      </c>
      <c r="U6" s="34">
        <f t="shared" si="3"/>
        <v>2293</v>
      </c>
      <c r="V6" s="34">
        <f t="shared" si="3"/>
        <v>15</v>
      </c>
      <c r="W6" s="34">
        <f t="shared" si="3"/>
        <v>152.87</v>
      </c>
      <c r="X6" s="35">
        <f>IF(X7="",NA(),X7)</f>
        <v>111.84</v>
      </c>
      <c r="Y6" s="35">
        <f t="shared" ref="Y6:AG6" si="4">IF(Y7="",NA(),Y7)</f>
        <v>97.29</v>
      </c>
      <c r="Z6" s="35">
        <f t="shared" si="4"/>
        <v>114.42</v>
      </c>
      <c r="AA6" s="35">
        <f t="shared" si="4"/>
        <v>92.02</v>
      </c>
      <c r="AB6" s="35">
        <f t="shared" si="4"/>
        <v>103.78</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672.18</v>
      </c>
      <c r="BF6" s="35">
        <f t="shared" ref="BF6:BN6" si="7">IF(BF7="",NA(),BF7)</f>
        <v>699.24</v>
      </c>
      <c r="BG6" s="35">
        <f t="shared" si="7"/>
        <v>753.2</v>
      </c>
      <c r="BH6" s="35">
        <f t="shared" si="7"/>
        <v>835.98</v>
      </c>
      <c r="BI6" s="35">
        <f t="shared" si="7"/>
        <v>674.83</v>
      </c>
      <c r="BJ6" s="35">
        <f t="shared" si="7"/>
        <v>1113.76</v>
      </c>
      <c r="BK6" s="35">
        <f t="shared" si="7"/>
        <v>1125.69</v>
      </c>
      <c r="BL6" s="35">
        <f t="shared" si="7"/>
        <v>1134.67</v>
      </c>
      <c r="BM6" s="35">
        <f t="shared" si="7"/>
        <v>1144.79</v>
      </c>
      <c r="BN6" s="35">
        <f t="shared" si="7"/>
        <v>1061.58</v>
      </c>
      <c r="BO6" s="34" t="str">
        <f>IF(BO7="","",IF(BO7="-","【-】","【"&amp;SUBSTITUTE(TEXT(BO7,"#,##0.00"),"-","△")&amp;"】"))</f>
        <v>【1,141.75】</v>
      </c>
      <c r="BP6" s="35">
        <f>IF(BP7="",NA(),BP7)</f>
        <v>103.3</v>
      </c>
      <c r="BQ6" s="35">
        <f t="shared" ref="BQ6:BY6" si="8">IF(BQ7="",NA(),BQ7)</f>
        <v>92.54</v>
      </c>
      <c r="BR6" s="35">
        <f t="shared" si="8"/>
        <v>104.13</v>
      </c>
      <c r="BS6" s="35">
        <f t="shared" si="8"/>
        <v>82.4</v>
      </c>
      <c r="BT6" s="35">
        <f t="shared" si="8"/>
        <v>97.86</v>
      </c>
      <c r="BU6" s="35">
        <f t="shared" si="8"/>
        <v>34.25</v>
      </c>
      <c r="BV6" s="35">
        <f t="shared" si="8"/>
        <v>46.48</v>
      </c>
      <c r="BW6" s="35">
        <f t="shared" si="8"/>
        <v>40.6</v>
      </c>
      <c r="BX6" s="35">
        <f t="shared" si="8"/>
        <v>56.04</v>
      </c>
      <c r="BY6" s="35">
        <f t="shared" si="8"/>
        <v>58.52</v>
      </c>
      <c r="BZ6" s="34" t="str">
        <f>IF(BZ7="","",IF(BZ7="-","【-】","【"&amp;SUBSTITUTE(TEXT(BZ7,"#,##0.00"),"-","△")&amp;"】"))</f>
        <v>【54.93】</v>
      </c>
      <c r="CA6" s="35">
        <f>IF(CA7="",NA(),CA7)</f>
        <v>227.54</v>
      </c>
      <c r="CB6" s="35">
        <f t="shared" ref="CB6:CJ6" si="9">IF(CB7="",NA(),CB7)</f>
        <v>245.62</v>
      </c>
      <c r="CC6" s="35">
        <f t="shared" si="9"/>
        <v>233.99</v>
      </c>
      <c r="CD6" s="35">
        <f t="shared" si="9"/>
        <v>293.82</v>
      </c>
      <c r="CE6" s="35">
        <f t="shared" si="9"/>
        <v>271.35000000000002</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13.25</v>
      </c>
      <c r="CM6" s="35">
        <f t="shared" ref="CM6:CU6" si="10">IF(CM7="",NA(),CM7)</f>
        <v>13.4</v>
      </c>
      <c r="CN6" s="35">
        <f t="shared" si="10"/>
        <v>12.33</v>
      </c>
      <c r="CO6" s="35">
        <f t="shared" si="10"/>
        <v>12.1</v>
      </c>
      <c r="CP6" s="35">
        <f t="shared" si="10"/>
        <v>31.5</v>
      </c>
      <c r="CQ6" s="35">
        <f t="shared" si="10"/>
        <v>57.55</v>
      </c>
      <c r="CR6" s="35">
        <f t="shared" si="10"/>
        <v>57.43</v>
      </c>
      <c r="CS6" s="35">
        <f t="shared" si="10"/>
        <v>57.29</v>
      </c>
      <c r="CT6" s="35">
        <f t="shared" si="10"/>
        <v>55.9</v>
      </c>
      <c r="CU6" s="35">
        <f t="shared" si="10"/>
        <v>57.3</v>
      </c>
      <c r="CV6" s="34" t="str">
        <f>IF(CV7="","",IF(CV7="-","【-】","【"&amp;SUBSTITUTE(TEXT(CV7,"#,##0.00"),"-","△")&amp;"】"))</f>
        <v>【56.91】</v>
      </c>
      <c r="CW6" s="35">
        <f>IF(CW7="",NA(),CW7)</f>
        <v>96.47</v>
      </c>
      <c r="CX6" s="35">
        <f t="shared" ref="CX6:DF6" si="11">IF(CX7="",NA(),CX7)</f>
        <v>96.74</v>
      </c>
      <c r="CY6" s="35">
        <f t="shared" si="11"/>
        <v>97.33</v>
      </c>
      <c r="CZ6" s="35">
        <f t="shared" si="11"/>
        <v>95.27</v>
      </c>
      <c r="DA6" s="35">
        <f t="shared" si="11"/>
        <v>49.82</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2.89</v>
      </c>
      <c r="EG6" s="35">
        <f t="shared" si="14"/>
        <v>0.93</v>
      </c>
      <c r="EH6" s="35">
        <f t="shared" si="14"/>
        <v>1.75</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204862</v>
      </c>
      <c r="D7" s="37">
        <v>47</v>
      </c>
      <c r="E7" s="37">
        <v>1</v>
      </c>
      <c r="F7" s="37">
        <v>0</v>
      </c>
      <c r="G7" s="37">
        <v>0</v>
      </c>
      <c r="H7" s="37" t="s">
        <v>108</v>
      </c>
      <c r="I7" s="37" t="s">
        <v>109</v>
      </c>
      <c r="J7" s="37" t="s">
        <v>110</v>
      </c>
      <c r="K7" s="37" t="s">
        <v>111</v>
      </c>
      <c r="L7" s="37" t="s">
        <v>112</v>
      </c>
      <c r="M7" s="37" t="s">
        <v>113</v>
      </c>
      <c r="N7" s="38" t="s">
        <v>114</v>
      </c>
      <c r="O7" s="38" t="s">
        <v>115</v>
      </c>
      <c r="P7" s="38">
        <v>77.86</v>
      </c>
      <c r="Q7" s="38">
        <v>3432</v>
      </c>
      <c r="R7" s="38">
        <v>2985</v>
      </c>
      <c r="S7" s="38">
        <v>267.91000000000003</v>
      </c>
      <c r="T7" s="38">
        <v>11.14</v>
      </c>
      <c r="U7" s="38">
        <v>2293</v>
      </c>
      <c r="V7" s="38">
        <v>15</v>
      </c>
      <c r="W7" s="38">
        <v>152.87</v>
      </c>
      <c r="X7" s="38">
        <v>111.84</v>
      </c>
      <c r="Y7" s="38">
        <v>97.29</v>
      </c>
      <c r="Z7" s="38">
        <v>114.42</v>
      </c>
      <c r="AA7" s="38">
        <v>92.02</v>
      </c>
      <c r="AB7" s="38">
        <v>103.78</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672.18</v>
      </c>
      <c r="BF7" s="38">
        <v>699.24</v>
      </c>
      <c r="BG7" s="38">
        <v>753.2</v>
      </c>
      <c r="BH7" s="38">
        <v>835.98</v>
      </c>
      <c r="BI7" s="38">
        <v>674.83</v>
      </c>
      <c r="BJ7" s="38">
        <v>1113.76</v>
      </c>
      <c r="BK7" s="38">
        <v>1125.69</v>
      </c>
      <c r="BL7" s="38">
        <v>1134.67</v>
      </c>
      <c r="BM7" s="38">
        <v>1144.79</v>
      </c>
      <c r="BN7" s="38">
        <v>1061.58</v>
      </c>
      <c r="BO7" s="38">
        <v>1141.75</v>
      </c>
      <c r="BP7" s="38">
        <v>103.3</v>
      </c>
      <c r="BQ7" s="38">
        <v>92.54</v>
      </c>
      <c r="BR7" s="38">
        <v>104.13</v>
      </c>
      <c r="BS7" s="38">
        <v>82.4</v>
      </c>
      <c r="BT7" s="38">
        <v>97.86</v>
      </c>
      <c r="BU7" s="38">
        <v>34.25</v>
      </c>
      <c r="BV7" s="38">
        <v>46.48</v>
      </c>
      <c r="BW7" s="38">
        <v>40.6</v>
      </c>
      <c r="BX7" s="38">
        <v>56.04</v>
      </c>
      <c r="BY7" s="38">
        <v>58.52</v>
      </c>
      <c r="BZ7" s="38">
        <v>54.93</v>
      </c>
      <c r="CA7" s="38">
        <v>227.54</v>
      </c>
      <c r="CB7" s="38">
        <v>245.62</v>
      </c>
      <c r="CC7" s="38">
        <v>233.99</v>
      </c>
      <c r="CD7" s="38">
        <v>293.82</v>
      </c>
      <c r="CE7" s="38">
        <v>271.35000000000002</v>
      </c>
      <c r="CF7" s="38">
        <v>501.18</v>
      </c>
      <c r="CG7" s="38">
        <v>376.61</v>
      </c>
      <c r="CH7" s="38">
        <v>440.03</v>
      </c>
      <c r="CI7" s="38">
        <v>304.35000000000002</v>
      </c>
      <c r="CJ7" s="38">
        <v>296.3</v>
      </c>
      <c r="CK7" s="38">
        <v>292.18</v>
      </c>
      <c r="CL7" s="38">
        <v>13.25</v>
      </c>
      <c r="CM7" s="38">
        <v>13.4</v>
      </c>
      <c r="CN7" s="38">
        <v>12.33</v>
      </c>
      <c r="CO7" s="38">
        <v>12.1</v>
      </c>
      <c r="CP7" s="38">
        <v>31.5</v>
      </c>
      <c r="CQ7" s="38">
        <v>57.55</v>
      </c>
      <c r="CR7" s="38">
        <v>57.43</v>
      </c>
      <c r="CS7" s="38">
        <v>57.29</v>
      </c>
      <c r="CT7" s="38">
        <v>55.9</v>
      </c>
      <c r="CU7" s="38">
        <v>57.3</v>
      </c>
      <c r="CV7" s="38">
        <v>56.91</v>
      </c>
      <c r="CW7" s="38">
        <v>96.47</v>
      </c>
      <c r="CX7" s="38">
        <v>96.74</v>
      </c>
      <c r="CY7" s="38">
        <v>97.33</v>
      </c>
      <c r="CZ7" s="38">
        <v>95.27</v>
      </c>
      <c r="DA7" s="38">
        <v>49.82</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2.89</v>
      </c>
      <c r="EG7" s="38">
        <v>0.93</v>
      </c>
      <c r="EH7" s="38">
        <v>1.75</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2019-01-18T04:48:31Z</cp:lastPrinted>
  <dcterms:created xsi:type="dcterms:W3CDTF">2018-12-03T08:43:41Z</dcterms:created>
  <dcterms:modified xsi:type="dcterms:W3CDTF">2019-02-20T12:03:43Z</dcterms:modified>
  <cp:category/>
</cp:coreProperties>
</file>