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8EXimh+bzyLStRG50+flTVyoFtUz2GMKS4DmliPAH2m0bKI4MRtmCv+zlYfjfvdi6lwwfxHeQrZi/51r/ErUw==" workbookSaltValue="B/1lkBripxpm/YbY5pmj+g==" workbookSpinCount="100000" lockStructure="1"/>
  <bookViews>
    <workbookView xWindow="0" yWindow="0" windowWidth="20490" windowHeight="771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<sst xmlns="http://schemas.openxmlformats.org/spreadsheetml/2006/main" count="232" uniqueCount="120">
  <si>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</si>
  <si>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</si>
  <si>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</si>
  <si>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</si>
  <si>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</si>
  <si>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</si>
  <si>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</si>
  <si>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</si>
  <si>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</si>
  <si>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</si>
  <si>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</si>
  <si>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</si>
  <si>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</si>
  <si>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</si>
  <si>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</si>
  <si>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</si>
  <si>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</si>
  <si>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</si>
  <si>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</si>
  <si>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</si>
  <si>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</si>
  <si>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</si>
  <si>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</si>
  <si>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</si>
  <si>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</si>
  <si>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</si>
  <si>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</si>
  <si>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</si>
  <si>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</si>
  <si>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</si>
  <si>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</si>
  <si>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</si>
  <si>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</si>
  <si>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</si>
  <si>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</si>
  <si>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</si>
  <si>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</si>
  <si>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</si>
  <si>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</si>
  <si>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</si>
  <si>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</si>
  <si>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</si>
  <si>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</si>
  <si>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</si>
  <si>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</si>
  <si>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</si>
  <si>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</si>
  <si>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</si>
  <si>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</si>
  <si>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</si>
  <si>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</si>
  <si>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</si>
  <si>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</si>
  <si>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</si>
  <si>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</si>
  <si>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</si>
  <si>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</si>
  <si>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</si>
  <si>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</si>
  <si>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</si>
  <si>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</si>
  <si>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</si>
  <si>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</si>
  <si>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</si>
  <si>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</si>
  <si>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</si>
  <si>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</si>
  <si>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</si>
  <si>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</si>
  <si>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</si>
  <si>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</si>
  <si>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</si>
  <si>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</si>
  <si>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</si>
  <si>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</si>
  <si>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</si>
  <si>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</si>
  <si>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</si>
  <si>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</si>
  <si>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</si>
  <si>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</si>
  <si>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</si>
  <si>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</si>
  <si>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</si>
  <si>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</si>
  <si>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</si>
  <si>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</si>
  <si>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</si>
  <si>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</si>
  <si>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</si>
  <si>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</si>
  <si>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</si>
  <si>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</si>
  <si>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</si>
  <si>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</si>
  <si>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</si>
  <si>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</si>
  <si>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</si>
  <si>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</si>
  <si>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</si>
  <si>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</si>
  <si>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</si>
  <si>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</si>
  <si>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</si>
  <si>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</si>
  <si>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松川村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</si>
  <si>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</si>
  <si>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</si>
  <si>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</si>
  <si>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</si>
  <si>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</si>
  <si>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</si>
  <si>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</si>
  <si>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</si>
  <si>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</si>
  <si>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</si>
  <si>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</si>
  <si>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有形固定資産減価償却率、管路経年化率とも下水道の管路布設に合わせ更新を行っており、類似団体平均値に比べ低い。今後計画的に更新を検討していく。
</t>
    <rPh sb="0" eb="2">
      <t>ユウケイ</t>
    </rPh>
    <rPh sb="2" eb="4">
      <t>コテイ</t>
    </rPh>
    <rPh sb="4" eb="6">
      <t>シサン</t>
    </rPh>
    <rPh sb="6" eb="8">
      <t>ゲンカ</t>
    </rPh>
    <rPh sb="8" eb="10">
      <t>ショウキャク</t>
    </rPh>
    <rPh sb="10" eb="11">
      <t>リツ</t>
    </rPh>
    <rPh sb="12" eb="14">
      <t>カンロ</t>
    </rPh>
    <rPh sb="14" eb="17">
      <t>ケイネンカ</t>
    </rPh>
    <rPh sb="17" eb="18">
      <t>リツ</t>
    </rPh>
    <rPh sb="20" eb="23">
      <t>ゲスイドウ</t>
    </rPh>
    <rPh sb="24" eb="26">
      <t>カンロ</t>
    </rPh>
    <rPh sb="26" eb="28">
      <t>フセツ</t>
    </rPh>
    <rPh sb="29" eb="30">
      <t>ア</t>
    </rPh>
    <rPh sb="32" eb="34">
      <t>コウシン</t>
    </rPh>
    <rPh sb="35" eb="36">
      <t>オコナ</t>
    </rPh>
    <rPh sb="41" eb="43">
      <t>ルイジ</t>
    </rPh>
    <rPh sb="43" eb="45">
      <t>ダンタイ</t>
    </rPh>
    <rPh sb="45" eb="47">
      <t>ヘイキン</t>
    </rPh>
    <rPh sb="47" eb="48">
      <t>チ</t>
    </rPh>
    <rPh sb="49" eb="50">
      <t>クラ</t>
    </rPh>
    <rPh sb="51" eb="52">
      <t>ヒク</t>
    </rPh>
    <rPh sb="54" eb="56">
      <t>コンゴ</t>
    </rPh>
    <rPh sb="56" eb="59">
      <t>ケイカクテキ</t>
    </rPh>
    <rPh sb="60" eb="62">
      <t>コウシン</t>
    </rPh>
    <rPh sb="63" eb="65">
      <t>ケントウ</t>
    </rPh>
    <phoneticPr fontId="4"/>
  </si>
  <si>
    <t xml:space="preserve">現状、水道事業の財政状況は類似団体との比較でも健全経営を維持しておりますが、今後において施設・管路の老朽化が進み更新投資が必要になる事が予測される。財源確保のため引き続き経費削減に努めていく。
</t>
    <rPh sb="0" eb="2">
      <t>ゲンジョウ</t>
    </rPh>
    <rPh sb="3" eb="5">
      <t>スイドウ</t>
    </rPh>
    <rPh sb="5" eb="7">
      <t>ジギョウ</t>
    </rPh>
    <rPh sb="8" eb="10">
      <t>ザイセイ</t>
    </rPh>
    <rPh sb="10" eb="12">
      <t>ジョウキョウ</t>
    </rPh>
    <rPh sb="13" eb="15">
      <t>ルイジ</t>
    </rPh>
    <rPh sb="15" eb="17">
      <t>ダンタイ</t>
    </rPh>
    <rPh sb="19" eb="21">
      <t>ヒカク</t>
    </rPh>
    <rPh sb="23" eb="25">
      <t>ケンゼン</t>
    </rPh>
    <rPh sb="25" eb="27">
      <t>ケイエイ</t>
    </rPh>
    <rPh sb="28" eb="30">
      <t>イジ</t>
    </rPh>
    <rPh sb="38" eb="40">
      <t>コンゴ</t>
    </rPh>
    <rPh sb="44" eb="46">
      <t>シセツ</t>
    </rPh>
    <rPh sb="47" eb="49">
      <t>カンロ</t>
    </rPh>
    <rPh sb="50" eb="53">
      <t>ロウキュウカ</t>
    </rPh>
    <rPh sb="54" eb="55">
      <t>スス</t>
    </rPh>
    <rPh sb="56" eb="58">
      <t>コウシン</t>
    </rPh>
    <rPh sb="58" eb="60">
      <t>トウシ</t>
    </rPh>
    <rPh sb="61" eb="63">
      <t>ヒツヨウ</t>
    </rPh>
    <rPh sb="66" eb="67">
      <t>コト</t>
    </rPh>
    <rPh sb="68" eb="70">
      <t>ヨソク</t>
    </rPh>
    <rPh sb="74" eb="76">
      <t>ザイゲン</t>
    </rPh>
    <rPh sb="76" eb="78">
      <t>カクホ</t>
    </rPh>
    <rPh sb="81" eb="82">
      <t>ヒ</t>
    </rPh>
    <rPh sb="83" eb="84">
      <t>ツヅ</t>
    </rPh>
    <rPh sb="85" eb="87">
      <t>ケイヒ</t>
    </rPh>
    <rPh sb="87" eb="89">
      <t>サクゲン</t>
    </rPh>
    <rPh sb="90" eb="91">
      <t>ツト</t>
    </rPh>
    <phoneticPr fontId="4"/>
  </si>
  <si>
    <t xml:space="preserve">経常収支比率は100％を超えており、健全な水準で推移している。流動比率、料金回収率については、類似団体平均値より高く現時点で支払能力また料金収入の確保ができており問題なく、維持管理費が抑えられた事でさらに経営状況の改善が図られた。企業債残高対給水収益比率は類似団体平均より高いですが、計画的に投資を行っており減少傾向にあります。
施設利用率・有収率は類似団体平均値より高い値また給水原価は低い値であり、財政状況は健全な水準で維持しているが、施設利用率の向上は有収率の減少の影響と考えられ、今後漏水調査など行い有収率の改善を図ります。
</t>
    <rPh sb="0" eb="2">
      <t>ケイジョウ</t>
    </rPh>
    <rPh sb="2" eb="4">
      <t>シュウシ</t>
    </rPh>
    <rPh sb="4" eb="6">
      <t>ヒリツ</t>
    </rPh>
    <rPh sb="12" eb="13">
      <t>コ</t>
    </rPh>
    <rPh sb="18" eb="20">
      <t>ケンゼン</t>
    </rPh>
    <rPh sb="21" eb="23">
      <t>スイジュン</t>
    </rPh>
    <rPh sb="24" eb="26">
      <t>スイイ</t>
    </rPh>
    <rPh sb="31" eb="33">
      <t>リュウドウ</t>
    </rPh>
    <rPh sb="33" eb="35">
      <t>ヒリツ</t>
    </rPh>
    <rPh sb="36" eb="38">
      <t>リョウキン</t>
    </rPh>
    <rPh sb="38" eb="40">
      <t>カイシュウ</t>
    </rPh>
    <rPh sb="40" eb="41">
      <t>リツ</t>
    </rPh>
    <rPh sb="47" eb="49">
      <t>ルイジ</t>
    </rPh>
    <rPh sb="49" eb="51">
      <t>ダンタイ</t>
    </rPh>
    <rPh sb="51" eb="53">
      <t>ヘイキン</t>
    </rPh>
    <rPh sb="53" eb="54">
      <t>チ</t>
    </rPh>
    <rPh sb="56" eb="57">
      <t>タカ</t>
    </rPh>
    <rPh sb="58" eb="61">
      <t>ゲンジテン</t>
    </rPh>
    <rPh sb="62" eb="64">
      <t>シハライ</t>
    </rPh>
    <rPh sb="64" eb="66">
      <t>ノウリョク</t>
    </rPh>
    <rPh sb="68" eb="70">
      <t>リョウキン</t>
    </rPh>
    <rPh sb="70" eb="72">
      <t>シュウニュウ</t>
    </rPh>
    <rPh sb="73" eb="75">
      <t>カクホ</t>
    </rPh>
    <rPh sb="81" eb="83">
      <t>モンダイ</t>
    </rPh>
    <rPh sb="86" eb="88">
      <t>イジ</t>
    </rPh>
    <rPh sb="88" eb="90">
      <t>カンリ</t>
    </rPh>
    <rPh sb="90" eb="91">
      <t>ヒ</t>
    </rPh>
    <rPh sb="92" eb="93">
      <t>オサ</t>
    </rPh>
    <rPh sb="102" eb="104">
      <t>ケイエイ</t>
    </rPh>
    <rPh sb="104" eb="106">
      <t>ジョウキョウ</t>
    </rPh>
    <rPh sb="107" eb="109">
      <t>カイゼン</t>
    </rPh>
    <rPh sb="110" eb="111">
      <t>ハカ</t>
    </rPh>
    <rPh sb="128" eb="130">
      <t>ルイジ</t>
    </rPh>
    <rPh sb="130" eb="132">
      <t>ダンタイ</t>
    </rPh>
    <rPh sb="132" eb="134">
      <t>ヘイキン</t>
    </rPh>
    <rPh sb="136" eb="137">
      <t>タカ</t>
    </rPh>
    <rPh sb="142" eb="145">
      <t>ケイカクテキ</t>
    </rPh>
    <rPh sb="146" eb="148">
      <t>トウシ</t>
    </rPh>
    <rPh sb="149" eb="150">
      <t>オコナ</t>
    </rPh>
    <rPh sb="154" eb="156">
      <t>ゲンショウ</t>
    </rPh>
    <rPh sb="156" eb="158">
      <t>ケイコウ</t>
    </rPh>
    <rPh sb="165" eb="167">
      <t>シセツ</t>
    </rPh>
    <rPh sb="167" eb="170">
      <t>リヨウリツ</t>
    </rPh>
    <rPh sb="171" eb="173">
      <t>ユウシュウ</t>
    </rPh>
    <rPh sb="173" eb="174">
      <t>リツ</t>
    </rPh>
    <rPh sb="175" eb="177">
      <t>ルイジ</t>
    </rPh>
    <rPh sb="177" eb="179">
      <t>ダンタイ</t>
    </rPh>
    <rPh sb="179" eb="181">
      <t>ヘイキン</t>
    </rPh>
    <rPh sb="181" eb="182">
      <t>チ</t>
    </rPh>
    <rPh sb="184" eb="185">
      <t>タカ</t>
    </rPh>
    <rPh sb="186" eb="187">
      <t>アタイ</t>
    </rPh>
    <rPh sb="189" eb="191">
      <t>キュウスイ</t>
    </rPh>
    <rPh sb="191" eb="193">
      <t>ゲンカ</t>
    </rPh>
    <rPh sb="194" eb="195">
      <t>ヒク</t>
    </rPh>
    <rPh sb="196" eb="197">
      <t>アタイ</t>
    </rPh>
    <rPh sb="201" eb="203">
      <t>ザイセイ</t>
    </rPh>
    <rPh sb="203" eb="205">
      <t>ジョウキョウ</t>
    </rPh>
    <rPh sb="206" eb="208">
      <t>ケンゼン</t>
    </rPh>
    <rPh sb="209" eb="211">
      <t>スイジュン</t>
    </rPh>
    <rPh sb="212" eb="214">
      <t>イジ</t>
    </rPh>
    <rPh sb="220" eb="222">
      <t>シセツ</t>
    </rPh>
    <rPh sb="222" eb="225">
      <t>リヨウリツ</t>
    </rPh>
    <rPh sb="226" eb="228">
      <t>コウジョウ</t>
    </rPh>
    <rPh sb="229" eb="231">
      <t>ユウシュウ</t>
    </rPh>
    <rPh sb="231" eb="232">
      <t>リツ</t>
    </rPh>
    <rPh sb="233" eb="235">
      <t>ゲンショウ</t>
    </rPh>
    <rPh sb="236" eb="238">
      <t>エイキョウ</t>
    </rPh>
    <rPh sb="239" eb="240">
      <t>カンガ</t>
    </rPh>
    <rPh sb="244" eb="246">
      <t>コンゴ</t>
    </rPh>
    <rPh sb="246" eb="248">
      <t>ロウスイ</t>
    </rPh>
    <rPh sb="248" eb="250">
      <t>チョウサ</t>
    </rPh>
    <rPh sb="252" eb="253">
      <t>オコナ</t>
    </rPh>
    <rPh sb="254" eb="256">
      <t>ユウシュウ</t>
    </rPh>
    <rPh sb="256" eb="257">
      <t>リツ</t>
    </rPh>
    <rPh sb="258" eb="260">
      <t>カイゼン</t>
    </rPh>
    <rPh sb="261" eb="262">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</si>
</sst>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E41-4507-BE88-1914AFAC3ED4}"/>
            </c:ext>
          </c:extLst>
        </c:ser>
        <c:dLbls>
          <c:showLegendKey val="0"/>
          <c:showVal val="0"/>
          <c:showCatName val="0"/>
          <c:showSerName val="0"/>
          <c:showPercent val="0"/>
          <c:showBubbleSize val="0"/>
        </c:dLbls>
        <c:gapWidth val="150"/>
        <c:axId val="75171712"/>
        <c:axId val="7517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0.46</c:v>
                </c:pt>
                <c:pt idx="4">
                  <c:v>0.44</c:v>
                </c:pt>
              </c:numCache>
            </c:numRef>
          </c:val>
          <c:smooth val="0"/>
          <c:extLst xmlns:c16r2="http://schemas.microsoft.com/office/drawing/2015/06/chart">
            <c:ext xmlns:c16="http://schemas.microsoft.com/office/drawing/2014/chart" uri="{C3380CC4-5D6E-409C-BE32-E72D297353CC}">
              <c16:uniqueId val="{00000001-DE41-4507-BE88-1914AFAC3ED4}"/>
            </c:ext>
          </c:extLst>
        </c:ser>
        <c:dLbls>
          <c:showLegendKey val="0"/>
          <c:showVal val="0"/>
          <c:showCatName val="0"/>
          <c:showSerName val="0"/>
          <c:showPercent val="0"/>
          <c:showBubbleSize val="0"/>
        </c:dLbls>
        <c:marker val="1"/>
        <c:smooth val="0"/>
        <c:axId val="75171712"/>
        <c:axId val="75177984"/>
      </c:lineChart>
      <c:dateAx>
        <c:axId val="75171712"/>
        <c:scaling>
          <c:orientation val="minMax"/>
        </c:scaling>
        <c:delete val="1"/>
        <c:axPos val="b"/>
        <c:numFmt formatCode="ge" sourceLinked="1"/>
        <c:majorTickMark val="none"/>
        <c:minorTickMark val="none"/>
        <c:tickLblPos val="none"/>
        <c:crossAx val="75177984"/>
        <c:crosses val="autoZero"/>
        <c:auto val="1"/>
        <c:lblOffset val="100"/>
        <c:baseTimeUnit val="years"/>
      </c:dateAx>
      <c:valAx>
        <c:axId val="7517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7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60.75</c:v>
                </c:pt>
                <c:pt idx="1">
                  <c:v>59.31</c:v>
                </c:pt>
                <c:pt idx="2">
                  <c:v>59.17</c:v>
                </c:pt>
                <c:pt idx="3">
                  <c:v>65.3</c:v>
                </c:pt>
                <c:pt idx="4">
                  <c:v>67.36</c:v>
                </c:pt>
              </c:numCache>
            </c:numRef>
          </c:val>
          <c:extLst xmlns:c16r2="http://schemas.microsoft.com/office/drawing/2015/06/chart">
            <c:ext xmlns:c16="http://schemas.microsoft.com/office/drawing/2014/chart" uri="{C3380CC4-5D6E-409C-BE32-E72D297353CC}">
              <c16:uniqueId val="{00000000-EFC2-4554-A568-C9B01E500EE7}"/>
            </c:ext>
          </c:extLst>
        </c:ser>
        <c:dLbls>
          <c:showLegendKey val="0"/>
          <c:showVal val="0"/>
          <c:showCatName val="0"/>
          <c:showSerName val="0"/>
          <c:showPercent val="0"/>
          <c:showBubbleSize val="0"/>
        </c:dLbls>
        <c:gapWidth val="150"/>
        <c:axId val="84846848"/>
        <c:axId val="8484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49.32</c:v>
                </c:pt>
                <c:pt idx="4">
                  <c:v>50.24</c:v>
                </c:pt>
              </c:numCache>
            </c:numRef>
          </c:val>
          <c:smooth val="0"/>
          <c:extLst xmlns:c16r2="http://schemas.microsoft.com/office/drawing/2015/06/chart">
            <c:ext xmlns:c16="http://schemas.microsoft.com/office/drawing/2014/chart" uri="{C3380CC4-5D6E-409C-BE32-E72D297353CC}">
              <c16:uniqueId val="{00000001-EFC2-4554-A568-C9B01E500EE7}"/>
            </c:ext>
          </c:extLst>
        </c:ser>
        <c:dLbls>
          <c:showLegendKey val="0"/>
          <c:showVal val="0"/>
          <c:showCatName val="0"/>
          <c:showSerName val="0"/>
          <c:showPercent val="0"/>
          <c:showBubbleSize val="0"/>
        </c:dLbls>
        <c:marker val="1"/>
        <c:smooth val="0"/>
        <c:axId val="84846848"/>
        <c:axId val="84849024"/>
      </c:lineChart>
      <c:dateAx>
        <c:axId val="84846848"/>
        <c:scaling>
          <c:orientation val="minMax"/>
        </c:scaling>
        <c:delete val="1"/>
        <c:axPos val="b"/>
        <c:numFmt formatCode="ge" sourceLinked="1"/>
        <c:majorTickMark val="none"/>
        <c:minorTickMark val="none"/>
        <c:tickLblPos val="none"/>
        <c:crossAx val="84849024"/>
        <c:crosses val="autoZero"/>
        <c:auto val="1"/>
        <c:lblOffset val="100"/>
        <c:baseTimeUnit val="years"/>
      </c:dateAx>
      <c:valAx>
        <c:axId val="8484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4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c:v>
                </c:pt>
                <c:pt idx="1">
                  <c:v>91.57</c:v>
                </c:pt>
                <c:pt idx="2">
                  <c:v>91.06</c:v>
                </c:pt>
                <c:pt idx="3">
                  <c:v>88.65</c:v>
                </c:pt>
                <c:pt idx="4">
                  <c:v>84.52</c:v>
                </c:pt>
              </c:numCache>
            </c:numRef>
          </c:val>
          <c:extLst xmlns:c16r2="http://schemas.microsoft.com/office/drawing/2015/06/chart">
            <c:ext xmlns:c16="http://schemas.microsoft.com/office/drawing/2014/chart" uri="{C3380CC4-5D6E-409C-BE32-E72D297353CC}">
              <c16:uniqueId val="{00000000-364A-4EF5-A4A1-646F1115F6BD}"/>
            </c:ext>
          </c:extLst>
        </c:ser>
        <c:dLbls>
          <c:showLegendKey val="0"/>
          <c:showVal val="0"/>
          <c:showCatName val="0"/>
          <c:showSerName val="0"/>
          <c:showPercent val="0"/>
          <c:showBubbleSize val="0"/>
        </c:dLbls>
        <c:gapWidth val="150"/>
        <c:axId val="86997632"/>
        <c:axId val="8699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364A-4EF5-A4A1-646F1115F6BD}"/>
            </c:ext>
          </c:extLst>
        </c:ser>
        <c:dLbls>
          <c:showLegendKey val="0"/>
          <c:showVal val="0"/>
          <c:showCatName val="0"/>
          <c:showSerName val="0"/>
          <c:showPercent val="0"/>
          <c:showBubbleSize val="0"/>
        </c:dLbls>
        <c:marker val="1"/>
        <c:smooth val="0"/>
        <c:axId val="86997632"/>
        <c:axId val="86999808"/>
      </c:lineChart>
      <c:dateAx>
        <c:axId val="86997632"/>
        <c:scaling>
          <c:orientation val="minMax"/>
        </c:scaling>
        <c:delete val="1"/>
        <c:axPos val="b"/>
        <c:numFmt formatCode="ge" sourceLinked="1"/>
        <c:majorTickMark val="none"/>
        <c:minorTickMark val="none"/>
        <c:tickLblPos val="none"/>
        <c:crossAx val="86999808"/>
        <c:crosses val="autoZero"/>
        <c:auto val="1"/>
        <c:lblOffset val="100"/>
        <c:baseTimeUnit val="years"/>
      </c:dateAx>
      <c:valAx>
        <c:axId val="8699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9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109.32</c:v>
                </c:pt>
                <c:pt idx="1">
                  <c:v>121.06</c:v>
                </c:pt>
                <c:pt idx="2">
                  <c:v>118.69</c:v>
                </c:pt>
                <c:pt idx="3">
                  <c:v>122.21</c:v>
                </c:pt>
                <c:pt idx="4">
                  <c:v>123.1</c:v>
                </c:pt>
              </c:numCache>
            </c:numRef>
          </c:val>
          <c:extLst xmlns:c16r2="http://schemas.microsoft.com/office/drawing/2015/06/chart">
            <c:ext xmlns:c16="http://schemas.microsoft.com/office/drawing/2014/chart" uri="{C3380CC4-5D6E-409C-BE32-E72D297353CC}">
              <c16:uniqueId val="{00000000-9854-4F7C-94AF-B6C2FA17BB3A}"/>
            </c:ext>
          </c:extLst>
        </c:ser>
        <c:dLbls>
          <c:showLegendKey val="0"/>
          <c:showVal val="0"/>
          <c:showCatName val="0"/>
          <c:showSerName val="0"/>
          <c:showPercent val="0"/>
          <c:showBubbleSize val="0"/>
        </c:dLbls>
        <c:gapWidth val="150"/>
        <c:axId val="75213056"/>
        <c:axId val="7522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107.95</c:v>
                </c:pt>
                <c:pt idx="4">
                  <c:v>104.47</c:v>
                </c:pt>
              </c:numCache>
            </c:numRef>
          </c:val>
          <c:smooth val="0"/>
          <c:extLst xmlns:c16r2="http://schemas.microsoft.com/office/drawing/2015/06/chart">
            <c:ext xmlns:c16="http://schemas.microsoft.com/office/drawing/2014/chart" uri="{C3380CC4-5D6E-409C-BE32-E72D297353CC}">
              <c16:uniqueId val="{00000001-9854-4F7C-94AF-B6C2FA17BB3A}"/>
            </c:ext>
          </c:extLst>
        </c:ser>
        <c:dLbls>
          <c:showLegendKey val="0"/>
          <c:showVal val="0"/>
          <c:showCatName val="0"/>
          <c:showSerName val="0"/>
          <c:showPercent val="0"/>
          <c:showBubbleSize val="0"/>
        </c:dLbls>
        <c:marker val="1"/>
        <c:smooth val="0"/>
        <c:axId val="75213056"/>
        <c:axId val="75227520"/>
      </c:lineChart>
      <c:dateAx>
        <c:axId val="75213056"/>
        <c:scaling>
          <c:orientation val="minMax"/>
        </c:scaling>
        <c:delete val="1"/>
        <c:axPos val="b"/>
        <c:numFmt formatCode="ge" sourceLinked="1"/>
        <c:majorTickMark val="none"/>
        <c:minorTickMark val="none"/>
        <c:tickLblPos val="none"/>
        <c:crossAx val="75227520"/>
        <c:crosses val="autoZero"/>
        <c:auto val="1"/>
        <c:lblOffset val="100"/>
        <c:baseTimeUnit val="years"/>
      </c:dateAx>
      <c:valAx>
        <c:axId val="75227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21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34.299999999999997</c:v>
                </c:pt>
                <c:pt idx="1">
                  <c:v>36.32</c:v>
                </c:pt>
                <c:pt idx="2">
                  <c:v>37.85</c:v>
                </c:pt>
                <c:pt idx="3">
                  <c:v>39.5</c:v>
                </c:pt>
                <c:pt idx="4">
                  <c:v>41.54</c:v>
                </c:pt>
              </c:numCache>
            </c:numRef>
          </c:val>
          <c:extLst xmlns:c16r2="http://schemas.microsoft.com/office/drawing/2015/06/chart">
            <c:ext xmlns:c16="http://schemas.microsoft.com/office/drawing/2014/chart" uri="{C3380CC4-5D6E-409C-BE32-E72D297353CC}">
              <c16:uniqueId val="{00000000-27AC-4F5F-84A2-3D9E5F6717F9}"/>
            </c:ext>
          </c:extLst>
        </c:ser>
        <c:dLbls>
          <c:showLegendKey val="0"/>
          <c:showVal val="0"/>
          <c:showCatName val="0"/>
          <c:showSerName val="0"/>
          <c:showPercent val="0"/>
          <c:showBubbleSize val="0"/>
        </c:dLbls>
        <c:gapWidth val="150"/>
        <c:axId val="76966528"/>
        <c:axId val="7696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48.3</c:v>
                </c:pt>
                <c:pt idx="4">
                  <c:v>45.14</c:v>
                </c:pt>
              </c:numCache>
            </c:numRef>
          </c:val>
          <c:smooth val="0"/>
          <c:extLst xmlns:c16r2="http://schemas.microsoft.com/office/drawing/2015/06/chart">
            <c:ext xmlns:c16="http://schemas.microsoft.com/office/drawing/2014/chart" uri="{C3380CC4-5D6E-409C-BE32-E72D297353CC}">
              <c16:uniqueId val="{00000001-27AC-4F5F-84A2-3D9E5F6717F9}"/>
            </c:ext>
          </c:extLst>
        </c:ser>
        <c:dLbls>
          <c:showLegendKey val="0"/>
          <c:showVal val="0"/>
          <c:showCatName val="0"/>
          <c:showSerName val="0"/>
          <c:showPercent val="0"/>
          <c:showBubbleSize val="0"/>
        </c:dLbls>
        <c:marker val="1"/>
        <c:smooth val="0"/>
        <c:axId val="76966528"/>
        <c:axId val="76968704"/>
      </c:lineChart>
      <c:dateAx>
        <c:axId val="76966528"/>
        <c:scaling>
          <c:orientation val="minMax"/>
        </c:scaling>
        <c:delete val="1"/>
        <c:axPos val="b"/>
        <c:numFmt formatCode="ge" sourceLinked="1"/>
        <c:majorTickMark val="none"/>
        <c:minorTickMark val="none"/>
        <c:tickLblPos val="none"/>
        <c:crossAx val="76968704"/>
        <c:crosses val="autoZero"/>
        <c:auto val="1"/>
        <c:lblOffset val="100"/>
        <c:baseTimeUnit val="years"/>
      </c:dateAx>
      <c:valAx>
        <c:axId val="7696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4</c:v>
                </c:pt>
                <c:pt idx="1">
                  <c:v>3.99</c:v>
                </c:pt>
                <c:pt idx="2">
                  <c:v>3.99</c:v>
                </c:pt>
                <c:pt idx="3">
                  <c:v>3.99</c:v>
                </c:pt>
                <c:pt idx="4">
                  <c:v>3.99</c:v>
                </c:pt>
              </c:numCache>
            </c:numRef>
          </c:val>
          <c:extLst xmlns:c16r2="http://schemas.microsoft.com/office/drawing/2015/06/chart">
            <c:ext xmlns:c16="http://schemas.microsoft.com/office/drawing/2014/chart" uri="{C3380CC4-5D6E-409C-BE32-E72D297353CC}">
              <c16:uniqueId val="{00000000-2206-4154-9E3B-6C1D154248D3}"/>
            </c:ext>
          </c:extLst>
        </c:ser>
        <c:dLbls>
          <c:showLegendKey val="0"/>
          <c:showVal val="0"/>
          <c:showCatName val="0"/>
          <c:showSerName val="0"/>
          <c:showPercent val="0"/>
          <c:showBubbleSize val="0"/>
        </c:dLbls>
        <c:gapWidth val="150"/>
        <c:axId val="76987392"/>
        <c:axId val="8475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12.43</c:v>
                </c:pt>
                <c:pt idx="4">
                  <c:v>13.58</c:v>
                </c:pt>
              </c:numCache>
            </c:numRef>
          </c:val>
          <c:smooth val="0"/>
          <c:extLst xmlns:c16r2="http://schemas.microsoft.com/office/drawing/2015/06/chart">
            <c:ext xmlns:c16="http://schemas.microsoft.com/office/drawing/2014/chart" uri="{C3380CC4-5D6E-409C-BE32-E72D297353CC}">
              <c16:uniqueId val="{00000001-2206-4154-9E3B-6C1D154248D3}"/>
            </c:ext>
          </c:extLst>
        </c:ser>
        <c:dLbls>
          <c:showLegendKey val="0"/>
          <c:showVal val="0"/>
          <c:showCatName val="0"/>
          <c:showSerName val="0"/>
          <c:showPercent val="0"/>
          <c:showBubbleSize val="0"/>
        </c:dLbls>
        <c:marker val="1"/>
        <c:smooth val="0"/>
        <c:axId val="76987392"/>
        <c:axId val="84755584"/>
      </c:lineChart>
      <c:dateAx>
        <c:axId val="76987392"/>
        <c:scaling>
          <c:orientation val="minMax"/>
        </c:scaling>
        <c:delete val="1"/>
        <c:axPos val="b"/>
        <c:numFmt formatCode="ge" sourceLinked="1"/>
        <c:majorTickMark val="none"/>
        <c:minorTickMark val="none"/>
        <c:tickLblPos val="none"/>
        <c:crossAx val="84755584"/>
        <c:crosses val="autoZero"/>
        <c:auto val="1"/>
        <c:lblOffset val="100"/>
        <c:baseTimeUnit val="years"/>
      </c:dateAx>
      <c:valAx>
        <c:axId val="8475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8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350-4B1E-BD2D-B1BC904F3ECD}"/>
            </c:ext>
          </c:extLst>
        </c:ser>
        <c:dLbls>
          <c:showLegendKey val="0"/>
          <c:showVal val="0"/>
          <c:showCatName val="0"/>
          <c:showSerName val="0"/>
          <c:showPercent val="0"/>
          <c:showBubbleSize val="0"/>
        </c:dLbls>
        <c:gapWidth val="150"/>
        <c:axId val="84788736"/>
        <c:axId val="847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A350-4B1E-BD2D-B1BC904F3ECD}"/>
            </c:ext>
          </c:extLst>
        </c:ser>
        <c:dLbls>
          <c:showLegendKey val="0"/>
          <c:showVal val="0"/>
          <c:showCatName val="0"/>
          <c:showSerName val="0"/>
          <c:showPercent val="0"/>
          <c:showBubbleSize val="0"/>
        </c:dLbls>
        <c:marker val="1"/>
        <c:smooth val="0"/>
        <c:axId val="84788736"/>
        <c:axId val="84790656"/>
      </c:lineChart>
      <c:dateAx>
        <c:axId val="84788736"/>
        <c:scaling>
          <c:orientation val="minMax"/>
        </c:scaling>
        <c:delete val="1"/>
        <c:axPos val="b"/>
        <c:numFmt formatCode="ge" sourceLinked="1"/>
        <c:majorTickMark val="none"/>
        <c:minorTickMark val="none"/>
        <c:tickLblPos val="none"/>
        <c:crossAx val="84790656"/>
        <c:crosses val="autoZero"/>
        <c:auto val="1"/>
        <c:lblOffset val="100"/>
        <c:baseTimeUnit val="years"/>
      </c:dateAx>
      <c:valAx>
        <c:axId val="847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78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7609.53</c:v>
                </c:pt>
                <c:pt idx="1">
                  <c:v>365.48</c:v>
                </c:pt>
                <c:pt idx="2">
                  <c:v>306.60000000000002</c:v>
                </c:pt>
                <c:pt idx="3">
                  <c:v>291.66000000000003</c:v>
                </c:pt>
                <c:pt idx="4">
                  <c:v>298.11</c:v>
                </c:pt>
              </c:numCache>
            </c:numRef>
          </c:val>
          <c:extLst xmlns:c16r2="http://schemas.microsoft.com/office/drawing/2015/06/chart">
            <c:ext xmlns:c16="http://schemas.microsoft.com/office/drawing/2014/chart" uri="{C3380CC4-5D6E-409C-BE32-E72D297353CC}">
              <c16:uniqueId val="{00000000-2F60-4F7C-96C4-DC0BBE5603CE}"/>
            </c:ext>
          </c:extLst>
        </c:ser>
        <c:dLbls>
          <c:showLegendKey val="0"/>
          <c:showVal val="0"/>
          <c:showCatName val="0"/>
          <c:showSerName val="0"/>
          <c:showPercent val="0"/>
          <c:showBubbleSize val="0"/>
        </c:dLbls>
        <c:gapWidth val="150"/>
        <c:axId val="77162752"/>
        <c:axId val="7716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371.89</c:v>
                </c:pt>
                <c:pt idx="4">
                  <c:v>293.23</c:v>
                </c:pt>
              </c:numCache>
            </c:numRef>
          </c:val>
          <c:smooth val="0"/>
          <c:extLst xmlns:c16r2="http://schemas.microsoft.com/office/drawing/2015/06/chart">
            <c:ext xmlns:c16="http://schemas.microsoft.com/office/drawing/2014/chart" uri="{C3380CC4-5D6E-409C-BE32-E72D297353CC}">
              <c16:uniqueId val="{00000001-2F60-4F7C-96C4-DC0BBE5603CE}"/>
            </c:ext>
          </c:extLst>
        </c:ser>
        <c:dLbls>
          <c:showLegendKey val="0"/>
          <c:showVal val="0"/>
          <c:showCatName val="0"/>
          <c:showSerName val="0"/>
          <c:showPercent val="0"/>
          <c:showBubbleSize val="0"/>
        </c:dLbls>
        <c:marker val="1"/>
        <c:smooth val="0"/>
        <c:axId val="77162752"/>
        <c:axId val="77169024"/>
      </c:lineChart>
      <c:dateAx>
        <c:axId val="77162752"/>
        <c:scaling>
          <c:orientation val="minMax"/>
        </c:scaling>
        <c:delete val="1"/>
        <c:axPos val="b"/>
        <c:numFmt formatCode="ge" sourceLinked="1"/>
        <c:majorTickMark val="none"/>
        <c:minorTickMark val="none"/>
        <c:tickLblPos val="none"/>
        <c:crossAx val="77169024"/>
        <c:crosses val="autoZero"/>
        <c:auto val="1"/>
        <c:lblOffset val="100"/>
        <c:baseTimeUnit val="years"/>
      </c:dateAx>
      <c:valAx>
        <c:axId val="77169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16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791.66</c:v>
                </c:pt>
                <c:pt idx="1">
                  <c:v>755.38</c:v>
                </c:pt>
                <c:pt idx="2">
                  <c:v>713.63</c:v>
                </c:pt>
                <c:pt idx="3">
                  <c:v>664.81</c:v>
                </c:pt>
                <c:pt idx="4">
                  <c:v>624.67999999999995</c:v>
                </c:pt>
              </c:numCache>
            </c:numRef>
          </c:val>
          <c:extLst xmlns:c16r2="http://schemas.microsoft.com/office/drawing/2015/06/chart">
            <c:ext xmlns:c16="http://schemas.microsoft.com/office/drawing/2014/chart" uri="{C3380CC4-5D6E-409C-BE32-E72D297353CC}">
              <c16:uniqueId val="{00000000-7126-4894-B728-868EB66AB3F5}"/>
            </c:ext>
          </c:extLst>
        </c:ser>
        <c:dLbls>
          <c:showLegendKey val="0"/>
          <c:showVal val="0"/>
          <c:showCatName val="0"/>
          <c:showSerName val="0"/>
          <c:showPercent val="0"/>
          <c:showBubbleSize val="0"/>
        </c:dLbls>
        <c:gapWidth val="150"/>
        <c:axId val="77008256"/>
        <c:axId val="7701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7126-4894-B728-868EB66AB3F5}"/>
            </c:ext>
          </c:extLst>
        </c:ser>
        <c:dLbls>
          <c:showLegendKey val="0"/>
          <c:showVal val="0"/>
          <c:showCatName val="0"/>
          <c:showSerName val="0"/>
          <c:showPercent val="0"/>
          <c:showBubbleSize val="0"/>
        </c:dLbls>
        <c:marker val="1"/>
        <c:smooth val="0"/>
        <c:axId val="77008256"/>
        <c:axId val="77014528"/>
      </c:lineChart>
      <c:dateAx>
        <c:axId val="77008256"/>
        <c:scaling>
          <c:orientation val="minMax"/>
        </c:scaling>
        <c:delete val="1"/>
        <c:axPos val="b"/>
        <c:numFmt formatCode="ge" sourceLinked="1"/>
        <c:majorTickMark val="none"/>
        <c:minorTickMark val="none"/>
        <c:tickLblPos val="none"/>
        <c:crossAx val="77014528"/>
        <c:crosses val="autoZero"/>
        <c:auto val="1"/>
        <c:lblOffset val="100"/>
        <c:baseTimeUnit val="years"/>
      </c:dateAx>
      <c:valAx>
        <c:axId val="77014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00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105.43</c:v>
                </c:pt>
                <c:pt idx="1">
                  <c:v>120</c:v>
                </c:pt>
                <c:pt idx="2">
                  <c:v>116.63</c:v>
                </c:pt>
                <c:pt idx="3">
                  <c:v>116.32</c:v>
                </c:pt>
                <c:pt idx="4">
                  <c:v>120.72</c:v>
                </c:pt>
              </c:numCache>
            </c:numRef>
          </c:val>
          <c:extLst xmlns:c16r2="http://schemas.microsoft.com/office/drawing/2015/06/chart">
            <c:ext xmlns:c16="http://schemas.microsoft.com/office/drawing/2014/chart" uri="{C3380CC4-5D6E-409C-BE32-E72D297353CC}">
              <c16:uniqueId val="{00000000-B80A-4CE2-8A12-792116A07EB8}"/>
            </c:ext>
          </c:extLst>
        </c:ser>
        <c:dLbls>
          <c:showLegendKey val="0"/>
          <c:showVal val="0"/>
          <c:showCatName val="0"/>
          <c:showSerName val="0"/>
          <c:showPercent val="0"/>
          <c:showBubbleSize val="0"/>
        </c:dLbls>
        <c:gapWidth val="150"/>
        <c:axId val="77052160"/>
        <c:axId val="7705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93.28</c:v>
                </c:pt>
                <c:pt idx="4">
                  <c:v>87.51</c:v>
                </c:pt>
              </c:numCache>
            </c:numRef>
          </c:val>
          <c:smooth val="0"/>
          <c:extLst xmlns:c16r2="http://schemas.microsoft.com/office/drawing/2015/06/chart">
            <c:ext xmlns:c16="http://schemas.microsoft.com/office/drawing/2014/chart" uri="{C3380CC4-5D6E-409C-BE32-E72D297353CC}">
              <c16:uniqueId val="{00000001-B80A-4CE2-8A12-792116A07EB8}"/>
            </c:ext>
          </c:extLst>
        </c:ser>
        <c:dLbls>
          <c:showLegendKey val="0"/>
          <c:showVal val="0"/>
          <c:showCatName val="0"/>
          <c:showSerName val="0"/>
          <c:showPercent val="0"/>
          <c:showBubbleSize val="0"/>
        </c:dLbls>
        <c:marker val="1"/>
        <c:smooth val="0"/>
        <c:axId val="77052160"/>
        <c:axId val="77054336"/>
      </c:lineChart>
      <c:dateAx>
        <c:axId val="77052160"/>
        <c:scaling>
          <c:orientation val="minMax"/>
        </c:scaling>
        <c:delete val="1"/>
        <c:axPos val="b"/>
        <c:numFmt formatCode="ge" sourceLinked="1"/>
        <c:majorTickMark val="none"/>
        <c:minorTickMark val="none"/>
        <c:tickLblPos val="none"/>
        <c:crossAx val="77054336"/>
        <c:crosses val="autoZero"/>
        <c:auto val="1"/>
        <c:lblOffset val="100"/>
        <c:baseTimeUnit val="years"/>
      </c:dateAx>
      <c:valAx>
        <c:axId val="7705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5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168.76</c:v>
                </c:pt>
                <c:pt idx="1">
                  <c:v>149.03</c:v>
                </c:pt>
                <c:pt idx="2">
                  <c:v>152.93</c:v>
                </c:pt>
                <c:pt idx="3">
                  <c:v>153.37</c:v>
                </c:pt>
                <c:pt idx="4">
                  <c:v>147.94999999999999</c:v>
                </c:pt>
              </c:numCache>
            </c:numRef>
          </c:val>
          <c:extLst xmlns:c16r2="http://schemas.microsoft.com/office/drawing/2015/06/chart">
            <c:ext xmlns:c16="http://schemas.microsoft.com/office/drawing/2014/chart" uri="{C3380CC4-5D6E-409C-BE32-E72D297353CC}">
              <c16:uniqueId val="{00000000-257F-40D9-A4B5-83D5B13E6CEB}"/>
            </c:ext>
          </c:extLst>
        </c:ser>
        <c:dLbls>
          <c:showLegendKey val="0"/>
          <c:showVal val="0"/>
          <c:showCatName val="0"/>
          <c:showSerName val="0"/>
          <c:showPercent val="0"/>
          <c:showBubbleSize val="0"/>
        </c:dLbls>
        <c:gapWidth val="150"/>
        <c:axId val="84809600"/>
        <c:axId val="8482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208.29</c:v>
                </c:pt>
                <c:pt idx="4">
                  <c:v>218.42</c:v>
                </c:pt>
              </c:numCache>
            </c:numRef>
          </c:val>
          <c:smooth val="0"/>
          <c:extLst xmlns:c16r2="http://schemas.microsoft.com/office/drawing/2015/06/chart">
            <c:ext xmlns:c16="http://schemas.microsoft.com/office/drawing/2014/chart" uri="{C3380CC4-5D6E-409C-BE32-E72D297353CC}">
              <c16:uniqueId val="{00000001-257F-40D9-A4B5-83D5B13E6CEB}"/>
            </c:ext>
          </c:extLst>
        </c:ser>
        <c:dLbls>
          <c:showLegendKey val="0"/>
          <c:showVal val="0"/>
          <c:showCatName val="0"/>
          <c:showSerName val="0"/>
          <c:showPercent val="0"/>
          <c:showBubbleSize val="0"/>
        </c:dLbls>
        <c:marker val="1"/>
        <c:smooth val="0"/>
        <c:axId val="84809600"/>
        <c:axId val="84824064"/>
      </c:lineChart>
      <c:dateAx>
        <c:axId val="84809600"/>
        <c:scaling>
          <c:orientation val="minMax"/>
        </c:scaling>
        <c:delete val="1"/>
        <c:axPos val="b"/>
        <c:numFmt formatCode="ge" sourceLinked="1"/>
        <c:majorTickMark val="none"/>
        <c:minorTickMark val="none"/>
        <c:tickLblPos val="none"/>
        <c:crossAx val="84824064"/>
        <c:crosses val="autoZero"/>
        <c:auto val="1"/>
        <c:lblOffset val="100"/>
        <c:baseTimeUnit val="years"/>
      </c:dateAx>
      <c:valAx>
        <c:axId val="8482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0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松川村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9846</v>
      </c>
      <c r="AM8" s="59"/>
      <c r="AN8" s="59"/>
      <c r="AO8" s="59"/>
      <c r="AP8" s="59"/>
      <c r="AQ8" s="59"/>
      <c r="AR8" s="59"/>
      <c r="AS8" s="59"/>
      <c r="AT8" s="50">
        <f>データ!$S$6</f>
        <v>47.07</v>
      </c>
      <c r="AU8" s="51"/>
      <c r="AV8" s="51"/>
      <c r="AW8" s="51"/>
      <c r="AX8" s="51"/>
      <c r="AY8" s="51"/>
      <c r="AZ8" s="51"/>
      <c r="BA8" s="51"/>
      <c r="BB8" s="52">
        <f>データ!$T$6</f>
        <v>209.18</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57.99</v>
      </c>
      <c r="J10" s="51"/>
      <c r="K10" s="51"/>
      <c r="L10" s="51"/>
      <c r="M10" s="51"/>
      <c r="N10" s="51"/>
      <c r="O10" s="62"/>
      <c r="P10" s="52">
        <f>データ!$P$6</f>
        <v>100</v>
      </c>
      <c r="Q10" s="52"/>
      <c r="R10" s="52"/>
      <c r="S10" s="52"/>
      <c r="T10" s="52"/>
      <c r="U10" s="52"/>
      <c r="V10" s="52"/>
      <c r="W10" s="59">
        <f>データ!$Q$6</f>
        <v>3560</v>
      </c>
      <c r="X10" s="59"/>
      <c r="Y10" s="59"/>
      <c r="Z10" s="59"/>
      <c r="AA10" s="59"/>
      <c r="AB10" s="59"/>
      <c r="AC10" s="59"/>
      <c r="AD10" s="2"/>
      <c r="AE10" s="2"/>
      <c r="AF10" s="2"/>
      <c r="AG10" s="2"/>
      <c r="AH10" s="4"/>
      <c r="AI10" s="4"/>
      <c r="AJ10" s="4"/>
      <c r="AK10" s="4"/>
      <c r="AL10" s="59">
        <f>データ!$U$6</f>
        <v>9788</v>
      </c>
      <c r="AM10" s="59"/>
      <c r="AN10" s="59"/>
      <c r="AO10" s="59"/>
      <c r="AP10" s="59"/>
      <c r="AQ10" s="59"/>
      <c r="AR10" s="59"/>
      <c r="AS10" s="59"/>
      <c r="AT10" s="50">
        <f>データ!$V$6</f>
        <v>29.6</v>
      </c>
      <c r="AU10" s="51"/>
      <c r="AV10" s="51"/>
      <c r="AW10" s="51"/>
      <c r="AX10" s="51"/>
      <c r="AY10" s="51"/>
      <c r="AZ10" s="51"/>
      <c r="BA10" s="51"/>
      <c r="BB10" s="52">
        <f>データ!$W$6</f>
        <v>330.68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A84LF9uCOlq8CsAC1nlxkZLSJDouU8TwXdMRGVVgQCq/TIzhNgtYEFf1d4nJqFmbGW1fTFY75Fk3ZryKErHhaw==" saltValue="68Kcx8Zj31NzDpHjrDIoj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4" t="s">
        <v>62</v>
      </c>
      <c r="I3" s="85"/>
      <c r="J3" s="85"/>
      <c r="K3" s="85"/>
      <c r="L3" s="85"/>
      <c r="M3" s="85"/>
      <c r="N3" s="85"/>
      <c r="O3" s="85"/>
      <c r="P3" s="85"/>
      <c r="Q3" s="85"/>
      <c r="R3" s="85"/>
      <c r="S3" s="85"/>
      <c r="T3" s="85"/>
      <c r="U3" s="85"/>
      <c r="V3" s="85"/>
      <c r="W3" s="86"/>
      <c r="X3" s="90" t="s">
        <v>63</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64</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8" t="s">
        <v>65</v>
      </c>
      <c r="B4" s="30"/>
      <c r="C4" s="30"/>
      <c r="D4" s="30"/>
      <c r="E4" s="30"/>
      <c r="F4" s="30"/>
      <c r="G4" s="30"/>
      <c r="H4" s="87"/>
      <c r="I4" s="88"/>
      <c r="J4" s="88"/>
      <c r="K4" s="88"/>
      <c r="L4" s="88"/>
      <c r="M4" s="88"/>
      <c r="N4" s="88"/>
      <c r="O4" s="88"/>
      <c r="P4" s="88"/>
      <c r="Q4" s="88"/>
      <c r="R4" s="88"/>
      <c r="S4" s="88"/>
      <c r="T4" s="88"/>
      <c r="U4" s="88"/>
      <c r="V4" s="88"/>
      <c r="W4" s="89"/>
      <c r="X4" s="83" t="s">
        <v>66</v>
      </c>
      <c r="Y4" s="83"/>
      <c r="Z4" s="83"/>
      <c r="AA4" s="83"/>
      <c r="AB4" s="83"/>
      <c r="AC4" s="83"/>
      <c r="AD4" s="83"/>
      <c r="AE4" s="83"/>
      <c r="AF4" s="83"/>
      <c r="AG4" s="83"/>
      <c r="AH4" s="83"/>
      <c r="AI4" s="83" t="s">
        <v>67</v>
      </c>
      <c r="AJ4" s="83"/>
      <c r="AK4" s="83"/>
      <c r="AL4" s="83"/>
      <c r="AM4" s="83"/>
      <c r="AN4" s="83"/>
      <c r="AO4" s="83"/>
      <c r="AP4" s="83"/>
      <c r="AQ4" s="83"/>
      <c r="AR4" s="83"/>
      <c r="AS4" s="83"/>
      <c r="AT4" s="83" t="s">
        <v>68</v>
      </c>
      <c r="AU4" s="83"/>
      <c r="AV4" s="83"/>
      <c r="AW4" s="83"/>
      <c r="AX4" s="83"/>
      <c r="AY4" s="83"/>
      <c r="AZ4" s="83"/>
      <c r="BA4" s="83"/>
      <c r="BB4" s="83"/>
      <c r="BC4" s="83"/>
      <c r="BD4" s="83"/>
      <c r="BE4" s="83" t="s">
        <v>69</v>
      </c>
      <c r="BF4" s="83"/>
      <c r="BG4" s="83"/>
      <c r="BH4" s="83"/>
      <c r="BI4" s="83"/>
      <c r="BJ4" s="83"/>
      <c r="BK4" s="83"/>
      <c r="BL4" s="83"/>
      <c r="BM4" s="83"/>
      <c r="BN4" s="83"/>
      <c r="BO4" s="83"/>
      <c r="BP4" s="83" t="s">
        <v>70</v>
      </c>
      <c r="BQ4" s="83"/>
      <c r="BR4" s="83"/>
      <c r="BS4" s="83"/>
      <c r="BT4" s="83"/>
      <c r="BU4" s="83"/>
      <c r="BV4" s="83"/>
      <c r="BW4" s="83"/>
      <c r="BX4" s="83"/>
      <c r="BY4" s="83"/>
      <c r="BZ4" s="83"/>
      <c r="CA4" s="83" t="s">
        <v>71</v>
      </c>
      <c r="CB4" s="83"/>
      <c r="CC4" s="83"/>
      <c r="CD4" s="83"/>
      <c r="CE4" s="83"/>
      <c r="CF4" s="83"/>
      <c r="CG4" s="83"/>
      <c r="CH4" s="83"/>
      <c r="CI4" s="83"/>
      <c r="CJ4" s="83"/>
      <c r="CK4" s="83"/>
      <c r="CL4" s="83" t="s">
        <v>72</v>
      </c>
      <c r="CM4" s="83"/>
      <c r="CN4" s="83"/>
      <c r="CO4" s="83"/>
      <c r="CP4" s="83"/>
      <c r="CQ4" s="83"/>
      <c r="CR4" s="83"/>
      <c r="CS4" s="83"/>
      <c r="CT4" s="83"/>
      <c r="CU4" s="83"/>
      <c r="CV4" s="83"/>
      <c r="CW4" s="83" t="s">
        <v>73</v>
      </c>
      <c r="CX4" s="83"/>
      <c r="CY4" s="83"/>
      <c r="CZ4" s="83"/>
      <c r="DA4" s="83"/>
      <c r="DB4" s="83"/>
      <c r="DC4" s="83"/>
      <c r="DD4" s="83"/>
      <c r="DE4" s="83"/>
      <c r="DF4" s="83"/>
      <c r="DG4" s="83"/>
      <c r="DH4" s="83" t="s">
        <v>74</v>
      </c>
      <c r="DI4" s="83"/>
      <c r="DJ4" s="83"/>
      <c r="DK4" s="83"/>
      <c r="DL4" s="83"/>
      <c r="DM4" s="83"/>
      <c r="DN4" s="83"/>
      <c r="DO4" s="83"/>
      <c r="DP4" s="83"/>
      <c r="DQ4" s="83"/>
      <c r="DR4" s="83"/>
      <c r="DS4" s="83" t="s">
        <v>75</v>
      </c>
      <c r="DT4" s="83"/>
      <c r="DU4" s="83"/>
      <c r="DV4" s="83"/>
      <c r="DW4" s="83"/>
      <c r="DX4" s="83"/>
      <c r="DY4" s="83"/>
      <c r="DZ4" s="83"/>
      <c r="EA4" s="83"/>
      <c r="EB4" s="83"/>
      <c r="EC4" s="83"/>
      <c r="ED4" s="83" t="s">
        <v>76</v>
      </c>
      <c r="EE4" s="83"/>
      <c r="EF4" s="83"/>
      <c r="EG4" s="83"/>
      <c r="EH4" s="83"/>
      <c r="EI4" s="83"/>
      <c r="EJ4" s="83"/>
      <c r="EK4" s="83"/>
      <c r="EL4" s="83"/>
      <c r="EM4" s="83"/>
      <c r="EN4" s="83"/>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204820</v>
      </c>
      <c r="D6" s="33">
        <f t="shared" si="3"/>
        <v>46</v>
      </c>
      <c r="E6" s="33">
        <f t="shared" si="3"/>
        <v>1</v>
      </c>
      <c r="F6" s="33">
        <f t="shared" si="3"/>
        <v>0</v>
      </c>
      <c r="G6" s="33">
        <f t="shared" si="3"/>
        <v>1</v>
      </c>
      <c r="H6" s="33" t="str">
        <f t="shared" si="3"/>
        <v>長野県　松川村</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57.99</v>
      </c>
      <c r="P6" s="34">
        <f t="shared" si="3"/>
        <v>100</v>
      </c>
      <c r="Q6" s="34">
        <f t="shared" si="3"/>
        <v>3560</v>
      </c>
      <c r="R6" s="34">
        <f t="shared" si="3"/>
        <v>9846</v>
      </c>
      <c r="S6" s="34">
        <f t="shared" si="3"/>
        <v>47.07</v>
      </c>
      <c r="T6" s="34">
        <f t="shared" si="3"/>
        <v>209.18</v>
      </c>
      <c r="U6" s="34">
        <f t="shared" si="3"/>
        <v>9788</v>
      </c>
      <c r="V6" s="34">
        <f t="shared" si="3"/>
        <v>29.6</v>
      </c>
      <c r="W6" s="34">
        <f t="shared" si="3"/>
        <v>330.68</v>
      </c>
      <c r="X6" s="35">
        <f>IF(X7="",NA(),X7)</f>
        <v>109.32</v>
      </c>
      <c r="Y6" s="35">
        <f t="shared" ref="Y6:AG6" si="4">IF(Y7="",NA(),Y7)</f>
        <v>121.06</v>
      </c>
      <c r="Z6" s="35">
        <f t="shared" si="4"/>
        <v>118.69</v>
      </c>
      <c r="AA6" s="35">
        <f t="shared" si="4"/>
        <v>122.21</v>
      </c>
      <c r="AB6" s="35">
        <f t="shared" si="4"/>
        <v>123.1</v>
      </c>
      <c r="AC6" s="35">
        <f t="shared" si="4"/>
        <v>107.95</v>
      </c>
      <c r="AD6" s="35">
        <f t="shared" si="4"/>
        <v>109.49</v>
      </c>
      <c r="AE6" s="35">
        <f t="shared" si="4"/>
        <v>111.06</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12.44</v>
      </c>
      <c r="AR6" s="35">
        <f t="shared" si="5"/>
        <v>16.399999999999999</v>
      </c>
      <c r="AS6" s="34" t="str">
        <f>IF(AS7="","",IF(AS7="-","【-】","【"&amp;SUBSTITUTE(TEXT(AS7,"#,##0.00"),"-","△")&amp;"】"))</f>
        <v>【0.85】</v>
      </c>
      <c r="AT6" s="35">
        <f>IF(AT7="",NA(),AT7)</f>
        <v>7609.53</v>
      </c>
      <c r="AU6" s="35">
        <f t="shared" ref="AU6:BC6" si="6">IF(AU7="",NA(),AU7)</f>
        <v>365.48</v>
      </c>
      <c r="AV6" s="35">
        <f t="shared" si="6"/>
        <v>306.60000000000002</v>
      </c>
      <c r="AW6" s="35">
        <f t="shared" si="6"/>
        <v>291.66000000000003</v>
      </c>
      <c r="AX6" s="35">
        <f t="shared" si="6"/>
        <v>298.11</v>
      </c>
      <c r="AY6" s="35">
        <f t="shared" si="6"/>
        <v>1081.23</v>
      </c>
      <c r="AZ6" s="35">
        <f t="shared" si="6"/>
        <v>406.37</v>
      </c>
      <c r="BA6" s="35">
        <f t="shared" si="6"/>
        <v>398.29</v>
      </c>
      <c r="BB6" s="35">
        <f t="shared" si="6"/>
        <v>371.89</v>
      </c>
      <c r="BC6" s="35">
        <f t="shared" si="6"/>
        <v>293.23</v>
      </c>
      <c r="BD6" s="34" t="str">
        <f>IF(BD7="","",IF(BD7="-","【-】","【"&amp;SUBSTITUTE(TEXT(BD7,"#,##0.00"),"-","△")&amp;"】"))</f>
        <v>【264.34】</v>
      </c>
      <c r="BE6" s="35">
        <f>IF(BE7="",NA(),BE7)</f>
        <v>791.66</v>
      </c>
      <c r="BF6" s="35">
        <f t="shared" ref="BF6:BN6" si="7">IF(BF7="",NA(),BF7)</f>
        <v>755.38</v>
      </c>
      <c r="BG6" s="35">
        <f t="shared" si="7"/>
        <v>713.63</v>
      </c>
      <c r="BH6" s="35">
        <f t="shared" si="7"/>
        <v>664.81</v>
      </c>
      <c r="BI6" s="35">
        <f t="shared" si="7"/>
        <v>624.67999999999995</v>
      </c>
      <c r="BJ6" s="35">
        <f t="shared" si="7"/>
        <v>443.13</v>
      </c>
      <c r="BK6" s="35">
        <f t="shared" si="7"/>
        <v>442.54</v>
      </c>
      <c r="BL6" s="35">
        <f t="shared" si="7"/>
        <v>431</v>
      </c>
      <c r="BM6" s="35">
        <f t="shared" si="7"/>
        <v>483.11</v>
      </c>
      <c r="BN6" s="35">
        <f t="shared" si="7"/>
        <v>542.29999999999995</v>
      </c>
      <c r="BO6" s="34" t="str">
        <f>IF(BO7="","",IF(BO7="-","【-】","【"&amp;SUBSTITUTE(TEXT(BO7,"#,##0.00"),"-","△")&amp;"】"))</f>
        <v>【274.27】</v>
      </c>
      <c r="BP6" s="35">
        <f>IF(BP7="",NA(),BP7)</f>
        <v>105.43</v>
      </c>
      <c r="BQ6" s="35">
        <f t="shared" ref="BQ6:BY6" si="8">IF(BQ7="",NA(),BQ7)</f>
        <v>120</v>
      </c>
      <c r="BR6" s="35">
        <f t="shared" si="8"/>
        <v>116.63</v>
      </c>
      <c r="BS6" s="35">
        <f t="shared" si="8"/>
        <v>116.32</v>
      </c>
      <c r="BT6" s="35">
        <f t="shared" si="8"/>
        <v>120.72</v>
      </c>
      <c r="BU6" s="35">
        <f t="shared" si="8"/>
        <v>95.4</v>
      </c>
      <c r="BV6" s="35">
        <f t="shared" si="8"/>
        <v>98.6</v>
      </c>
      <c r="BW6" s="35">
        <f t="shared" si="8"/>
        <v>100.82</v>
      </c>
      <c r="BX6" s="35">
        <f t="shared" si="8"/>
        <v>93.28</v>
      </c>
      <c r="BY6" s="35">
        <f t="shared" si="8"/>
        <v>87.51</v>
      </c>
      <c r="BZ6" s="34" t="str">
        <f>IF(BZ7="","",IF(BZ7="-","【-】","【"&amp;SUBSTITUTE(TEXT(BZ7,"#,##0.00"),"-","△")&amp;"】"))</f>
        <v>【104.36】</v>
      </c>
      <c r="CA6" s="35">
        <f>IF(CA7="",NA(),CA7)</f>
        <v>168.76</v>
      </c>
      <c r="CB6" s="35">
        <f t="shared" ref="CB6:CJ6" si="9">IF(CB7="",NA(),CB7)</f>
        <v>149.03</v>
      </c>
      <c r="CC6" s="35">
        <f t="shared" si="9"/>
        <v>152.93</v>
      </c>
      <c r="CD6" s="35">
        <f t="shared" si="9"/>
        <v>153.37</v>
      </c>
      <c r="CE6" s="35">
        <f t="shared" si="9"/>
        <v>147.94999999999999</v>
      </c>
      <c r="CF6" s="35">
        <f t="shared" si="9"/>
        <v>186.15</v>
      </c>
      <c r="CG6" s="35">
        <f t="shared" si="9"/>
        <v>181.67</v>
      </c>
      <c r="CH6" s="35">
        <f t="shared" si="9"/>
        <v>179.55</v>
      </c>
      <c r="CI6" s="35">
        <f t="shared" si="9"/>
        <v>208.29</v>
      </c>
      <c r="CJ6" s="35">
        <f t="shared" si="9"/>
        <v>218.42</v>
      </c>
      <c r="CK6" s="34" t="str">
        <f>IF(CK7="","",IF(CK7="-","【-】","【"&amp;SUBSTITUTE(TEXT(CK7,"#,##0.00"),"-","△")&amp;"】"))</f>
        <v>【165.71】</v>
      </c>
      <c r="CL6" s="35">
        <f>IF(CL7="",NA(),CL7)</f>
        <v>60.75</v>
      </c>
      <c r="CM6" s="35">
        <f t="shared" ref="CM6:CU6" si="10">IF(CM7="",NA(),CM7)</f>
        <v>59.31</v>
      </c>
      <c r="CN6" s="35">
        <f t="shared" si="10"/>
        <v>59.17</v>
      </c>
      <c r="CO6" s="35">
        <f t="shared" si="10"/>
        <v>65.3</v>
      </c>
      <c r="CP6" s="35">
        <f t="shared" si="10"/>
        <v>67.36</v>
      </c>
      <c r="CQ6" s="35">
        <f t="shared" si="10"/>
        <v>54.47</v>
      </c>
      <c r="CR6" s="35">
        <f t="shared" si="10"/>
        <v>53.61</v>
      </c>
      <c r="CS6" s="35">
        <f t="shared" si="10"/>
        <v>53.52</v>
      </c>
      <c r="CT6" s="35">
        <f t="shared" si="10"/>
        <v>49.32</v>
      </c>
      <c r="CU6" s="35">
        <f t="shared" si="10"/>
        <v>50.24</v>
      </c>
      <c r="CV6" s="34" t="str">
        <f>IF(CV7="","",IF(CV7="-","【-】","【"&amp;SUBSTITUTE(TEXT(CV7,"#,##0.00"),"-","△")&amp;"】"))</f>
        <v>【60.41】</v>
      </c>
      <c r="CW6" s="35">
        <f>IF(CW7="",NA(),CW7)</f>
        <v>91</v>
      </c>
      <c r="CX6" s="35">
        <f t="shared" ref="CX6:DF6" si="11">IF(CX7="",NA(),CX7)</f>
        <v>91.57</v>
      </c>
      <c r="CY6" s="35">
        <f t="shared" si="11"/>
        <v>91.06</v>
      </c>
      <c r="CZ6" s="35">
        <f t="shared" si="11"/>
        <v>88.65</v>
      </c>
      <c r="DA6" s="35">
        <f t="shared" si="11"/>
        <v>84.52</v>
      </c>
      <c r="DB6" s="35">
        <f t="shared" si="11"/>
        <v>81.459999999999994</v>
      </c>
      <c r="DC6" s="35">
        <f t="shared" si="11"/>
        <v>81.31</v>
      </c>
      <c r="DD6" s="35">
        <f t="shared" si="11"/>
        <v>81.459999999999994</v>
      </c>
      <c r="DE6" s="35">
        <f t="shared" si="11"/>
        <v>79.34</v>
      </c>
      <c r="DF6" s="35">
        <f t="shared" si="11"/>
        <v>78.650000000000006</v>
      </c>
      <c r="DG6" s="34" t="str">
        <f>IF(DG7="","",IF(DG7="-","【-】","【"&amp;SUBSTITUTE(TEXT(DG7,"#,##0.00"),"-","△")&amp;"】"))</f>
        <v>【89.93】</v>
      </c>
      <c r="DH6" s="35">
        <f>IF(DH7="",NA(),DH7)</f>
        <v>34.299999999999997</v>
      </c>
      <c r="DI6" s="35">
        <f t="shared" ref="DI6:DQ6" si="12">IF(DI7="",NA(),DI7)</f>
        <v>36.32</v>
      </c>
      <c r="DJ6" s="35">
        <f t="shared" si="12"/>
        <v>37.85</v>
      </c>
      <c r="DK6" s="35">
        <f t="shared" si="12"/>
        <v>39.5</v>
      </c>
      <c r="DL6" s="35">
        <f t="shared" si="12"/>
        <v>41.54</v>
      </c>
      <c r="DM6" s="35">
        <f t="shared" si="12"/>
        <v>38.520000000000003</v>
      </c>
      <c r="DN6" s="35">
        <f t="shared" si="12"/>
        <v>46.67</v>
      </c>
      <c r="DO6" s="35">
        <f t="shared" si="12"/>
        <v>47.7</v>
      </c>
      <c r="DP6" s="35">
        <f t="shared" si="12"/>
        <v>48.3</v>
      </c>
      <c r="DQ6" s="35">
        <f t="shared" si="12"/>
        <v>45.14</v>
      </c>
      <c r="DR6" s="34" t="str">
        <f>IF(DR7="","",IF(DR7="-","【-】","【"&amp;SUBSTITUTE(TEXT(DR7,"#,##0.00"),"-","△")&amp;"】"))</f>
        <v>【48.12】</v>
      </c>
      <c r="DS6" s="35">
        <f>IF(DS7="",NA(),DS7)</f>
        <v>4</v>
      </c>
      <c r="DT6" s="35">
        <f t="shared" ref="DT6:EB6" si="13">IF(DT7="",NA(),DT7)</f>
        <v>3.99</v>
      </c>
      <c r="DU6" s="35">
        <f t="shared" si="13"/>
        <v>3.99</v>
      </c>
      <c r="DV6" s="35">
        <f t="shared" si="13"/>
        <v>3.99</v>
      </c>
      <c r="DW6" s="35">
        <f t="shared" si="13"/>
        <v>3.99</v>
      </c>
      <c r="DX6" s="35">
        <f t="shared" si="13"/>
        <v>9.43</v>
      </c>
      <c r="DY6" s="35">
        <f t="shared" si="13"/>
        <v>10.029999999999999</v>
      </c>
      <c r="DZ6" s="35">
        <f t="shared" si="13"/>
        <v>7.26</v>
      </c>
      <c r="EA6" s="35">
        <f t="shared" si="13"/>
        <v>12.43</v>
      </c>
      <c r="EB6" s="35">
        <f t="shared" si="13"/>
        <v>13.58</v>
      </c>
      <c r="EC6" s="34" t="str">
        <f>IF(EC7="","",IF(EC7="-","【-】","【"&amp;SUBSTITUTE(TEXT(EC7,"#,##0.00"),"-","△")&amp;"】"))</f>
        <v>【15.89】</v>
      </c>
      <c r="ED6" s="34">
        <f>IF(ED7="",NA(),ED7)</f>
        <v>0</v>
      </c>
      <c r="EE6" s="34">
        <f t="shared" ref="EE6:EM6" si="14">IF(EE7="",NA(),EE7)</f>
        <v>0</v>
      </c>
      <c r="EF6" s="34">
        <f t="shared" si="14"/>
        <v>0</v>
      </c>
      <c r="EG6" s="34">
        <f t="shared" si="14"/>
        <v>0</v>
      </c>
      <c r="EH6" s="34">
        <f t="shared" si="14"/>
        <v>0</v>
      </c>
      <c r="EI6" s="35">
        <f t="shared" si="14"/>
        <v>0.71</v>
      </c>
      <c r="EJ6" s="35">
        <f t="shared" si="14"/>
        <v>0.68</v>
      </c>
      <c r="EK6" s="35">
        <f t="shared" si="14"/>
        <v>1.65</v>
      </c>
      <c r="EL6" s="35">
        <f t="shared" si="14"/>
        <v>0.46</v>
      </c>
      <c r="EM6" s="35">
        <f t="shared" si="14"/>
        <v>0.44</v>
      </c>
      <c r="EN6" s="34" t="str">
        <f>IF(EN7="","",IF(EN7="-","【-】","【"&amp;SUBSTITUTE(TEXT(EN7,"#,##0.00"),"-","△")&amp;"】"))</f>
        <v>【0.69】</v>
      </c>
    </row>
    <row r="7" spans="1:144" s="36" customFormat="1" x14ac:dyDescent="0.15">
      <c r="A7" s="28"/>
      <c r="B7" s="37">
        <v>2017</v>
      </c>
      <c r="C7" s="37">
        <v>204820</v>
      </c>
      <c r="D7" s="37">
        <v>46</v>
      </c>
      <c r="E7" s="37">
        <v>1</v>
      </c>
      <c r="F7" s="37">
        <v>0</v>
      </c>
      <c r="G7" s="37">
        <v>1</v>
      </c>
      <c r="H7" s="37" t="s">
        <v>105</v>
      </c>
      <c r="I7" s="37" t="s">
        <v>106</v>
      </c>
      <c r="J7" s="37" t="s">
        <v>107</v>
      </c>
      <c r="K7" s="37" t="s">
        <v>108</v>
      </c>
      <c r="L7" s="37" t="s">
        <v>109</v>
      </c>
      <c r="M7" s="37" t="s">
        <v>110</v>
      </c>
      <c r="N7" s="38" t="s">
        <v>111</v>
      </c>
      <c r="O7" s="38">
        <v>57.99</v>
      </c>
      <c r="P7" s="38">
        <v>100</v>
      </c>
      <c r="Q7" s="38">
        <v>3560</v>
      </c>
      <c r="R7" s="38">
        <v>9846</v>
      </c>
      <c r="S7" s="38">
        <v>47.07</v>
      </c>
      <c r="T7" s="38">
        <v>209.18</v>
      </c>
      <c r="U7" s="38">
        <v>9788</v>
      </c>
      <c r="V7" s="38">
        <v>29.6</v>
      </c>
      <c r="W7" s="38">
        <v>330.68</v>
      </c>
      <c r="X7" s="38">
        <v>109.32</v>
      </c>
      <c r="Y7" s="38">
        <v>121.06</v>
      </c>
      <c r="Z7" s="38">
        <v>118.69</v>
      </c>
      <c r="AA7" s="38">
        <v>122.21</v>
      </c>
      <c r="AB7" s="38">
        <v>123.1</v>
      </c>
      <c r="AC7" s="38">
        <v>107.95</v>
      </c>
      <c r="AD7" s="38">
        <v>109.49</v>
      </c>
      <c r="AE7" s="38">
        <v>111.06</v>
      </c>
      <c r="AF7" s="38">
        <v>107.95</v>
      </c>
      <c r="AG7" s="38">
        <v>104.47</v>
      </c>
      <c r="AH7" s="38">
        <v>113.39</v>
      </c>
      <c r="AI7" s="38">
        <v>0</v>
      </c>
      <c r="AJ7" s="38">
        <v>0</v>
      </c>
      <c r="AK7" s="38">
        <v>0</v>
      </c>
      <c r="AL7" s="38">
        <v>0</v>
      </c>
      <c r="AM7" s="38">
        <v>0</v>
      </c>
      <c r="AN7" s="38">
        <v>13.47</v>
      </c>
      <c r="AO7" s="38">
        <v>9.49</v>
      </c>
      <c r="AP7" s="38">
        <v>9.35</v>
      </c>
      <c r="AQ7" s="38">
        <v>12.44</v>
      </c>
      <c r="AR7" s="38">
        <v>16.399999999999999</v>
      </c>
      <c r="AS7" s="38">
        <v>0.85</v>
      </c>
      <c r="AT7" s="38">
        <v>7609.53</v>
      </c>
      <c r="AU7" s="38">
        <v>365.48</v>
      </c>
      <c r="AV7" s="38">
        <v>306.60000000000002</v>
      </c>
      <c r="AW7" s="38">
        <v>291.66000000000003</v>
      </c>
      <c r="AX7" s="38">
        <v>298.11</v>
      </c>
      <c r="AY7" s="38">
        <v>1081.23</v>
      </c>
      <c r="AZ7" s="38">
        <v>406.37</v>
      </c>
      <c r="BA7" s="38">
        <v>398.29</v>
      </c>
      <c r="BB7" s="38">
        <v>371.89</v>
      </c>
      <c r="BC7" s="38">
        <v>293.23</v>
      </c>
      <c r="BD7" s="38">
        <v>264.33999999999997</v>
      </c>
      <c r="BE7" s="38">
        <v>791.66</v>
      </c>
      <c r="BF7" s="38">
        <v>755.38</v>
      </c>
      <c r="BG7" s="38">
        <v>713.63</v>
      </c>
      <c r="BH7" s="38">
        <v>664.81</v>
      </c>
      <c r="BI7" s="38">
        <v>624.67999999999995</v>
      </c>
      <c r="BJ7" s="38">
        <v>443.13</v>
      </c>
      <c r="BK7" s="38">
        <v>442.54</v>
      </c>
      <c r="BL7" s="38">
        <v>431</v>
      </c>
      <c r="BM7" s="38">
        <v>483.11</v>
      </c>
      <c r="BN7" s="38">
        <v>542.29999999999995</v>
      </c>
      <c r="BO7" s="38">
        <v>274.27</v>
      </c>
      <c r="BP7" s="38">
        <v>105.43</v>
      </c>
      <c r="BQ7" s="38">
        <v>120</v>
      </c>
      <c r="BR7" s="38">
        <v>116.63</v>
      </c>
      <c r="BS7" s="38">
        <v>116.32</v>
      </c>
      <c r="BT7" s="38">
        <v>120.72</v>
      </c>
      <c r="BU7" s="38">
        <v>95.4</v>
      </c>
      <c r="BV7" s="38">
        <v>98.6</v>
      </c>
      <c r="BW7" s="38">
        <v>100.82</v>
      </c>
      <c r="BX7" s="38">
        <v>93.28</v>
      </c>
      <c r="BY7" s="38">
        <v>87.51</v>
      </c>
      <c r="BZ7" s="38">
        <v>104.36</v>
      </c>
      <c r="CA7" s="38">
        <v>168.76</v>
      </c>
      <c r="CB7" s="38">
        <v>149.03</v>
      </c>
      <c r="CC7" s="38">
        <v>152.93</v>
      </c>
      <c r="CD7" s="38">
        <v>153.37</v>
      </c>
      <c r="CE7" s="38">
        <v>147.94999999999999</v>
      </c>
      <c r="CF7" s="38">
        <v>186.15</v>
      </c>
      <c r="CG7" s="38">
        <v>181.67</v>
      </c>
      <c r="CH7" s="38">
        <v>179.55</v>
      </c>
      <c r="CI7" s="38">
        <v>208.29</v>
      </c>
      <c r="CJ7" s="38">
        <v>218.42</v>
      </c>
      <c r="CK7" s="38">
        <v>165.71</v>
      </c>
      <c r="CL7" s="38">
        <v>60.75</v>
      </c>
      <c r="CM7" s="38">
        <v>59.31</v>
      </c>
      <c r="CN7" s="38">
        <v>59.17</v>
      </c>
      <c r="CO7" s="38">
        <v>65.3</v>
      </c>
      <c r="CP7" s="38">
        <v>67.36</v>
      </c>
      <c r="CQ7" s="38">
        <v>54.47</v>
      </c>
      <c r="CR7" s="38">
        <v>53.61</v>
      </c>
      <c r="CS7" s="38">
        <v>53.52</v>
      </c>
      <c r="CT7" s="38">
        <v>49.32</v>
      </c>
      <c r="CU7" s="38">
        <v>50.24</v>
      </c>
      <c r="CV7" s="38">
        <v>60.41</v>
      </c>
      <c r="CW7" s="38">
        <v>91</v>
      </c>
      <c r="CX7" s="38">
        <v>91.57</v>
      </c>
      <c r="CY7" s="38">
        <v>91.06</v>
      </c>
      <c r="CZ7" s="38">
        <v>88.65</v>
      </c>
      <c r="DA7" s="38">
        <v>84.52</v>
      </c>
      <c r="DB7" s="38">
        <v>81.459999999999994</v>
      </c>
      <c r="DC7" s="38">
        <v>81.31</v>
      </c>
      <c r="DD7" s="38">
        <v>81.459999999999994</v>
      </c>
      <c r="DE7" s="38">
        <v>79.34</v>
      </c>
      <c r="DF7" s="38">
        <v>78.650000000000006</v>
      </c>
      <c r="DG7" s="38">
        <v>89.93</v>
      </c>
      <c r="DH7" s="38">
        <v>34.299999999999997</v>
      </c>
      <c r="DI7" s="38">
        <v>36.32</v>
      </c>
      <c r="DJ7" s="38">
        <v>37.85</v>
      </c>
      <c r="DK7" s="38">
        <v>39.5</v>
      </c>
      <c r="DL7" s="38">
        <v>41.54</v>
      </c>
      <c r="DM7" s="38">
        <v>38.520000000000003</v>
      </c>
      <c r="DN7" s="38">
        <v>46.67</v>
      </c>
      <c r="DO7" s="38">
        <v>47.7</v>
      </c>
      <c r="DP7" s="38">
        <v>48.3</v>
      </c>
      <c r="DQ7" s="38">
        <v>45.14</v>
      </c>
      <c r="DR7" s="38">
        <v>48.12</v>
      </c>
      <c r="DS7" s="38">
        <v>4</v>
      </c>
      <c r="DT7" s="38">
        <v>3.99</v>
      </c>
      <c r="DU7" s="38">
        <v>3.99</v>
      </c>
      <c r="DV7" s="38">
        <v>3.99</v>
      </c>
      <c r="DW7" s="38">
        <v>3.99</v>
      </c>
      <c r="DX7" s="38">
        <v>9.43</v>
      </c>
      <c r="DY7" s="38">
        <v>10.029999999999999</v>
      </c>
      <c r="DZ7" s="38">
        <v>7.26</v>
      </c>
      <c r="EA7" s="38">
        <v>12.43</v>
      </c>
      <c r="EB7" s="38">
        <v>13.58</v>
      </c>
      <c r="EC7" s="38">
        <v>15.89</v>
      </c>
      <c r="ED7" s="38">
        <v>0</v>
      </c>
      <c r="EE7" s="38">
        <v>0</v>
      </c>
      <c r="EF7" s="38">
        <v>0</v>
      </c>
      <c r="EG7" s="38">
        <v>0</v>
      </c>
      <c r="EH7" s="38">
        <v>0</v>
      </c>
      <c r="EI7" s="38">
        <v>0.71</v>
      </c>
      <c r="EJ7" s="38">
        <v>0.68</v>
      </c>
      <c r="EK7" s="38">
        <v>1.65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2019-01-21T02:23:39Z</cp:lastPrinted>
  <dcterms:created xsi:type="dcterms:W3CDTF">2018-12-03T08:31:41Z</dcterms:created>
  <dcterms:modified xsi:type="dcterms:W3CDTF">2019-02-20T12:02:07Z</dcterms:modified>
  <cp:category/>
</cp:coreProperties>
</file>