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q8I06vQ+U0j8fHOlMUHP5cE8wBpnqUNtqpKcpRPsd2H9swAWKXUiLxDxD7qDk8Y0cgpoTVziye2s6YHaD+fVQ==" workbookSaltValue="/nFBKdTez05J6T/FJpRYVA==" workbookSpinCount="100000" lockStructure="1"/>
  <bookViews>
    <workbookView xWindow="0" yWindow="0" windowWidth="20490" windowHeight="669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W10" i="4"/>
  <c r="P10" i="4"/>
  <c r="B10" i="4"/>
  <c r="BB8" i="4"/>
  <c r="AT8" i="4"/>
  <c r="AL8" i="4"/>
  <c r="W8" i="4"/>
  <c r="P8" i="4"/>
  <c r="I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<sst xmlns="http://schemas.openxmlformats.org/spreadsheetml/2006/main" count="237" uniqueCount="125">
  <si>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</si>
  <si>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</si>
  <si>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</si>
  <si>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</si>
  <si>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</si>
  <si>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</si>
  <si>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</si>
  <si>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</si>
  <si>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</si>
  <si>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</si>
  <si>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</si>
  <si>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</si>
  <si>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</si>
  <si>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</si>
  <si>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</si>
  <si>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</si>
  <si>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</si>
  <si>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</si>
  <si>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</si>
  <si>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</si>
  <si>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</si>
  <si>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</si>
  <si>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</si>
  <si>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</si>
  <si>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</si>
  <si>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</si>
  <si>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</si>
  <si>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</si>
  <si>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</si>
  <si>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</si>
  <si>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</si>
  <si>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</si>
  <si>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</si>
  <si>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</si>
  <si>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</si>
  <si>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</si>
  <si>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</si>
  <si>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</si>
  <si>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</si>
  <si>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</si>
  <si>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</si>
  <si>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</si>
  <si>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</si>
  <si>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</si>
  <si>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</si>
  <si>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</si>
  <si>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</si>
  <si>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</si>
  <si>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</si>
  <si>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</si>
  <si>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</si>
  <si>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</si>
  <si>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</si>
  <si>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</si>
  <si>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</si>
  <si>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</si>
  <si>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</si>
  <si>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</si>
  <si>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</si>
  <si>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</si>
  <si>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</si>
  <si>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</si>
  <si>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</si>
  <si>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</si>
  <si>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</si>
  <si>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</si>
  <si>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</si>
  <si>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</si>
  <si>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</si>
  <si>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</si>
  <si>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</si>
  <si>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</si>
  <si>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</si>
  <si>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</si>
  <si>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</si>
  <si>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</si>
  <si>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</si>
  <si>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</si>
  <si>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</si>
  <si>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</si>
  <si>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</si>
  <si>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</si>
  <si>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</si>
  <si>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</si>
  <si>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</si>
  <si>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</si>
  <si>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</si>
  <si>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</si>
  <si>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</si>
  <si>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</si>
  <si>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</si>
  <si>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</si>
  <si>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</si>
  <si>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</si>
  <si>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</si>
  <si>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</si>
  <si>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</si>
  <si>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</si>
  <si>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</si>
  <si>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</si>
  <si>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</si>
  <si>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</si>
  <si>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</si>
  <si>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</si>
  <si>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</si>
  <si>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</si>
  <si>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</si>
  <si>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</si>
  <si>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</si>
  <si>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山形村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</si>
  <si>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</si>
  <si>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</si>
  <si>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</si>
  <si>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</si>
  <si>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</si>
  <si>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</si>
  <si>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</si>
  <si>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</si>
  <si>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</si>
  <si>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</si>
  <si>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</si>
  <si>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</si>
  <si>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平成28～29年度には、漏水が多発していた導水管の更新工事を行いました。　　　　　　　　　　　　　　　　　　分析表にはありませんが、浄水施設ならびに管路等の老朽化が進み、更新時期が過ぎているものがほとんどで更新や改築の計画が必要ですので、関係部局等と連携を図りながら更新計画等をしていきます。</t>
    <rPh sb="0" eb="2">
      <t>ヘイセイ</t>
    </rPh>
    <rPh sb="7" eb="9">
      <t>ネンド</t>
    </rPh>
    <rPh sb="12" eb="14">
      <t>ロウスイ</t>
    </rPh>
    <rPh sb="15" eb="17">
      <t>タハツ</t>
    </rPh>
    <rPh sb="21" eb="23">
      <t>ドウスイ</t>
    </rPh>
    <rPh sb="23" eb="24">
      <t>カン</t>
    </rPh>
    <rPh sb="25" eb="27">
      <t>コウシン</t>
    </rPh>
    <rPh sb="27" eb="29">
      <t>コウジ</t>
    </rPh>
    <rPh sb="30" eb="31">
      <t>オコナ</t>
    </rPh>
    <rPh sb="54" eb="56">
      <t>ブンセキ</t>
    </rPh>
    <rPh sb="56" eb="57">
      <t>ヒョウ</t>
    </rPh>
    <rPh sb="66" eb="68">
      <t>ジョウスイ</t>
    </rPh>
    <rPh sb="68" eb="70">
      <t>シセツ</t>
    </rPh>
    <rPh sb="74" eb="76">
      <t>カンロ</t>
    </rPh>
    <rPh sb="76" eb="77">
      <t>トウ</t>
    </rPh>
    <rPh sb="78" eb="81">
      <t>ロウキュウカ</t>
    </rPh>
    <rPh sb="82" eb="83">
      <t>スス</t>
    </rPh>
    <rPh sb="85" eb="87">
      <t>コウシン</t>
    </rPh>
    <rPh sb="87" eb="89">
      <t>ジキ</t>
    </rPh>
    <rPh sb="90" eb="91">
      <t>ス</t>
    </rPh>
    <rPh sb="103" eb="105">
      <t>コウシン</t>
    </rPh>
    <rPh sb="106" eb="108">
      <t>カイチク</t>
    </rPh>
    <rPh sb="109" eb="111">
      <t>ケイカク</t>
    </rPh>
    <rPh sb="112" eb="114">
      <t>ヒツヨウ</t>
    </rPh>
    <rPh sb="119" eb="121">
      <t>カンケイ</t>
    </rPh>
    <rPh sb="121" eb="123">
      <t>ブキョク</t>
    </rPh>
    <rPh sb="123" eb="124">
      <t>トウ</t>
    </rPh>
    <rPh sb="125" eb="127">
      <t>レンケイ</t>
    </rPh>
    <rPh sb="128" eb="129">
      <t>ハカ</t>
    </rPh>
    <rPh sb="133" eb="135">
      <t>コウシン</t>
    </rPh>
    <rPh sb="135" eb="137">
      <t>ケイカク</t>
    </rPh>
    <rPh sb="137" eb="138">
      <t>トウ</t>
    </rPh>
    <phoneticPr fontId="4"/>
  </si>
  <si>
    <t>清水高原簡易水道事業は、一般会計からの繰入金に依存し、厳しい経営状況です。　　　　　　　　
平成31年度末で村の指定管理期間が満了するスカイランドきよみずの動向により、水道施設の更新・改築等や運営規模の見直し、あるいは上水道事業への統合など課題は多くあります。大変厳しい経営状況の中、関係部局との連携を図りながら継続した水道水の供給を保てるよう努力していきます。</t>
    <rPh sb="0" eb="2">
      <t>キヨミズ</t>
    </rPh>
    <rPh sb="2" eb="4">
      <t>コウゲン</t>
    </rPh>
    <rPh sb="4" eb="6">
      <t>カンイ</t>
    </rPh>
    <rPh sb="6" eb="8">
      <t>スイドウ</t>
    </rPh>
    <rPh sb="8" eb="10">
      <t>ジギョウ</t>
    </rPh>
    <rPh sb="12" eb="14">
      <t>イッパン</t>
    </rPh>
    <rPh sb="14" eb="16">
      <t>カイケイ</t>
    </rPh>
    <rPh sb="19" eb="21">
      <t>クリイレ</t>
    </rPh>
    <rPh sb="21" eb="22">
      <t>キン</t>
    </rPh>
    <rPh sb="23" eb="25">
      <t>イゾン</t>
    </rPh>
    <rPh sb="27" eb="28">
      <t>キビ</t>
    </rPh>
    <rPh sb="30" eb="32">
      <t>ケイエイ</t>
    </rPh>
    <rPh sb="32" eb="34">
      <t>ジョウキョウ</t>
    </rPh>
    <rPh sb="46" eb="48">
      <t>ヘイセイ</t>
    </rPh>
    <rPh sb="50" eb="52">
      <t>ネンド</t>
    </rPh>
    <rPh sb="52" eb="53">
      <t>スエ</t>
    </rPh>
    <rPh sb="54" eb="55">
      <t>ムラ</t>
    </rPh>
    <rPh sb="56" eb="58">
      <t>シテイ</t>
    </rPh>
    <rPh sb="58" eb="60">
      <t>カンリ</t>
    </rPh>
    <rPh sb="60" eb="62">
      <t>キカン</t>
    </rPh>
    <rPh sb="63" eb="65">
      <t>マンリョウ</t>
    </rPh>
    <rPh sb="78" eb="80">
      <t>ドウコウ</t>
    </rPh>
    <rPh sb="84" eb="86">
      <t>スイドウ</t>
    </rPh>
    <rPh sb="86" eb="88">
      <t>シセツ</t>
    </rPh>
    <rPh sb="89" eb="91">
      <t>コウシン</t>
    </rPh>
    <rPh sb="92" eb="94">
      <t>カイチク</t>
    </rPh>
    <rPh sb="94" eb="95">
      <t>トウ</t>
    </rPh>
    <rPh sb="96" eb="98">
      <t>ウンエイ</t>
    </rPh>
    <rPh sb="98" eb="100">
      <t>キボ</t>
    </rPh>
    <rPh sb="101" eb="103">
      <t>ミナオ</t>
    </rPh>
    <rPh sb="109" eb="112">
      <t>ジョウスイドウ</t>
    </rPh>
    <rPh sb="112" eb="114">
      <t>ジギョウ</t>
    </rPh>
    <rPh sb="116" eb="118">
      <t>トウゴウ</t>
    </rPh>
    <rPh sb="120" eb="122">
      <t>カダイ</t>
    </rPh>
    <rPh sb="123" eb="124">
      <t>オオ</t>
    </rPh>
    <rPh sb="130" eb="132">
      <t>タイヘン</t>
    </rPh>
    <rPh sb="132" eb="133">
      <t>キビ</t>
    </rPh>
    <rPh sb="135" eb="137">
      <t>ケイエイ</t>
    </rPh>
    <rPh sb="137" eb="139">
      <t>ジョウキョウ</t>
    </rPh>
    <rPh sb="140" eb="141">
      <t>ナカ</t>
    </rPh>
    <rPh sb="142" eb="144">
      <t>カンケイ</t>
    </rPh>
    <rPh sb="144" eb="146">
      <t>ブキョク</t>
    </rPh>
    <rPh sb="148" eb="150">
      <t>レンケイ</t>
    </rPh>
    <rPh sb="151" eb="152">
      <t>ハカ</t>
    </rPh>
    <rPh sb="156" eb="158">
      <t>ケイゾク</t>
    </rPh>
    <rPh sb="160" eb="163">
      <t>スイドウスイ</t>
    </rPh>
    <rPh sb="164" eb="166">
      <t>キョウキュウ</t>
    </rPh>
    <rPh sb="167" eb="168">
      <t>タモ</t>
    </rPh>
    <rPh sb="172" eb="174">
      <t>ドリョク</t>
    </rPh>
    <phoneticPr fontId="4"/>
  </si>
  <si>
    <t>平成28年度より委託料等の費用が減少していることにより、収益的収支比率及び料金回収率が向上し、給水原価比率が減少しました。全国平均や類似団体平均の数値より上回っていますが、基準となる100%を大幅に下回っており、かつ料金回収率も50%台と低く、給水収益(料金収入)だけでは費用を賄えず一般会計からの繰入金に頼りながら経営を保っています。　　　　　　　　　　　　　　　　                                　企業債残高対給水収益比率は、平成28～29年度に導水管布設替事業のため企業債を借入れたことにより数値が増加しました。　　　　　　　　　　　　　　　　　　　　　　　　　　　　　　　　　　有収率は近年ほぼ横ばいで推移しておりますが、老朽管も多い為、今後漏水等により有収率が減少することが見込まれます。漏水調査等を行い早期発見をし、有収率の改善を図っていきます。　　　　　　　　　　　　　　　　　　　　　　清水高原の定住者は数名で、水道使用量のほとんどはスカイランドきよみず(交流宿泊施設)によるものです。そのため計画給水人口と現状とは大きくかけ離れており、施設利用率は低くなっています。                                                                        平成31年度末で、村の指定管理期間が満了するスカイランドきよみずの動向により、水道施設の見直しが必要となってきます。</t>
    <rPh sb="0" eb="2">
      <t>ヘイセイ</t>
    </rPh>
    <rPh sb="4" eb="6">
      <t>ネンド</t>
    </rPh>
    <rPh sb="8" eb="11">
      <t>イタクリョウ</t>
    </rPh>
    <rPh sb="11" eb="12">
      <t>トウ</t>
    </rPh>
    <rPh sb="13" eb="15">
      <t>ヒヨウ</t>
    </rPh>
    <rPh sb="16" eb="18">
      <t>ゲンショウ</t>
    </rPh>
    <rPh sb="28" eb="31">
      <t>シュウエキテキ</t>
    </rPh>
    <rPh sb="31" eb="33">
      <t>シュウシ</t>
    </rPh>
    <rPh sb="33" eb="35">
      <t>ヒリツ</t>
    </rPh>
    <rPh sb="35" eb="36">
      <t>オヨ</t>
    </rPh>
    <rPh sb="37" eb="42">
      <t>リョウキンカイシュウリツ</t>
    </rPh>
    <rPh sb="43" eb="45">
      <t>コウジョウ</t>
    </rPh>
    <rPh sb="47" eb="49">
      <t>キュウスイ</t>
    </rPh>
    <rPh sb="49" eb="51">
      <t>ゲンカ</t>
    </rPh>
    <rPh sb="51" eb="53">
      <t>ヒリツ</t>
    </rPh>
    <rPh sb="54" eb="56">
      <t>ゲンショウ</t>
    </rPh>
    <rPh sb="61" eb="63">
      <t>ゼンコク</t>
    </rPh>
    <rPh sb="63" eb="65">
      <t>ヘイキン</t>
    </rPh>
    <rPh sb="66" eb="68">
      <t>ルイジ</t>
    </rPh>
    <rPh sb="68" eb="70">
      <t>ダンタイ</t>
    </rPh>
    <rPh sb="70" eb="72">
      <t>ヘイキン</t>
    </rPh>
    <rPh sb="73" eb="75">
      <t>スウチ</t>
    </rPh>
    <rPh sb="77" eb="79">
      <t>ウワマワ</t>
    </rPh>
    <rPh sb="86" eb="88">
      <t>キジュン</t>
    </rPh>
    <rPh sb="96" eb="98">
      <t>オオハバ</t>
    </rPh>
    <rPh sb="99" eb="101">
      <t>シタマワ</t>
    </rPh>
    <rPh sb="108" eb="110">
      <t>リョウキン</t>
    </rPh>
    <rPh sb="110" eb="112">
      <t>カイシュウ</t>
    </rPh>
    <rPh sb="112" eb="113">
      <t>リツ</t>
    </rPh>
    <rPh sb="117" eb="118">
      <t>ダイ</t>
    </rPh>
    <rPh sb="119" eb="120">
      <t>ヒク</t>
    </rPh>
    <rPh sb="122" eb="124">
      <t>キュウスイ</t>
    </rPh>
    <rPh sb="124" eb="126">
      <t>シュウエキ</t>
    </rPh>
    <rPh sb="127" eb="129">
      <t>リョウキン</t>
    </rPh>
    <rPh sb="129" eb="131">
      <t>シュウニュウ</t>
    </rPh>
    <rPh sb="136" eb="138">
      <t>ヒヨウ</t>
    </rPh>
    <rPh sb="139" eb="140">
      <t>マカナ</t>
    </rPh>
    <rPh sb="142" eb="144">
      <t>イッパン</t>
    </rPh>
    <rPh sb="144" eb="146">
      <t>カイケイ</t>
    </rPh>
    <rPh sb="149" eb="151">
      <t>クリイ</t>
    </rPh>
    <rPh sb="151" eb="152">
      <t>キン</t>
    </rPh>
    <rPh sb="153" eb="154">
      <t>タヨ</t>
    </rPh>
    <rPh sb="158" eb="160">
      <t>ケイエイ</t>
    </rPh>
    <rPh sb="161" eb="162">
      <t>タモ</t>
    </rPh>
    <rPh sb="217" eb="219">
      <t>キギョウ</t>
    </rPh>
    <rPh sb="219" eb="220">
      <t>サイ</t>
    </rPh>
    <rPh sb="220" eb="222">
      <t>ザンダカ</t>
    </rPh>
    <rPh sb="222" eb="223">
      <t>タイ</t>
    </rPh>
    <rPh sb="223" eb="225">
      <t>キュウスイ</t>
    </rPh>
    <rPh sb="225" eb="227">
      <t>シュウエキ</t>
    </rPh>
    <rPh sb="227" eb="229">
      <t>ヒリツ</t>
    </rPh>
    <rPh sb="231" eb="233">
      <t>ヘイセイ</t>
    </rPh>
    <rPh sb="238" eb="240">
      <t>ネンド</t>
    </rPh>
    <rPh sb="241" eb="243">
      <t>ドウスイ</t>
    </rPh>
    <rPh sb="243" eb="244">
      <t>カン</t>
    </rPh>
    <rPh sb="244" eb="247">
      <t>フセツガ</t>
    </rPh>
    <rPh sb="247" eb="249">
      <t>ジギョウ</t>
    </rPh>
    <rPh sb="252" eb="254">
      <t>キギョウ</t>
    </rPh>
    <rPh sb="254" eb="255">
      <t>サイ</t>
    </rPh>
    <rPh sb="256" eb="258">
      <t>カリイ</t>
    </rPh>
    <rPh sb="265" eb="267">
      <t>スウチ</t>
    </rPh>
    <rPh sb="268" eb="270">
      <t>ゾウカ</t>
    </rPh>
    <rPh sb="321" eb="323">
      <t>スイイ</t>
    </rPh>
    <rPh sb="331" eb="333">
      <t>ロウキュウ</t>
    </rPh>
    <rPh sb="333" eb="334">
      <t>カン</t>
    </rPh>
    <rPh sb="335" eb="336">
      <t>オオ</t>
    </rPh>
    <rPh sb="337" eb="338">
      <t>タメ</t>
    </rPh>
    <rPh sb="339" eb="341">
      <t>コンゴ</t>
    </rPh>
    <rPh sb="341" eb="343">
      <t>ロウスイ</t>
    </rPh>
    <rPh sb="343" eb="344">
      <t>トウ</t>
    </rPh>
    <rPh sb="347" eb="349">
      <t>ユウシュウ</t>
    </rPh>
    <rPh sb="349" eb="350">
      <t>リツ</t>
    </rPh>
    <rPh sb="351" eb="353">
      <t>ゲンショウ</t>
    </rPh>
    <rPh sb="358" eb="360">
      <t>ミコ</t>
    </rPh>
    <rPh sb="365" eb="367">
      <t>ロウスイ</t>
    </rPh>
    <rPh sb="367" eb="369">
      <t>チョウサ</t>
    </rPh>
    <rPh sb="369" eb="370">
      <t>トウ</t>
    </rPh>
    <rPh sb="371" eb="372">
      <t>オコナ</t>
    </rPh>
    <rPh sb="373" eb="375">
      <t>ソウキ</t>
    </rPh>
    <rPh sb="375" eb="377">
      <t>ハッケン</t>
    </rPh>
    <rPh sb="380" eb="382">
      <t>ユウシュウ</t>
    </rPh>
    <rPh sb="382" eb="383">
      <t>リツ</t>
    </rPh>
    <rPh sb="384" eb="386">
      <t>カイゼン</t>
    </rPh>
    <rPh sb="387" eb="388">
      <t>ハカ</t>
    </rPh>
    <rPh sb="417" eb="419">
      <t>キヨミズ</t>
    </rPh>
    <rPh sb="419" eb="421">
      <t>コウゲン</t>
    </rPh>
    <rPh sb="422" eb="425">
      <t>テイジュウシャ</t>
    </rPh>
    <rPh sb="426" eb="428">
      <t>スウメイ</t>
    </rPh>
    <rPh sb="430" eb="432">
      <t>スイドウ</t>
    </rPh>
    <rPh sb="432" eb="435">
      <t>シヨウリョウ</t>
    </rPh>
    <rPh sb="452" eb="454">
      <t>コウリュウ</t>
    </rPh>
    <rPh sb="454" eb="456">
      <t>シュクハク</t>
    </rPh>
    <rPh sb="456" eb="458">
      <t>シセツ</t>
    </rPh>
    <rPh sb="471" eb="473">
      <t>ケイカク</t>
    </rPh>
    <rPh sb="473" eb="475">
      <t>キュウスイ</t>
    </rPh>
    <rPh sb="475" eb="477">
      <t>ジンコウ</t>
    </rPh>
    <rPh sb="478" eb="480">
      <t>ゲンジョウ</t>
    </rPh>
    <rPh sb="482" eb="483">
      <t>オオ</t>
    </rPh>
    <rPh sb="487" eb="488">
      <t>ハナ</t>
    </rPh>
    <rPh sb="493" eb="495">
      <t>シセツ</t>
    </rPh>
    <rPh sb="495" eb="497">
      <t>リヨウ</t>
    </rPh>
    <rPh sb="497" eb="498">
      <t>リツ</t>
    </rPh>
    <rPh sb="499" eb="500">
      <t>ヒク</t>
    </rPh>
    <rPh sb="580" eb="582">
      <t>ヘイセイ</t>
    </rPh>
    <rPh sb="584" eb="586">
      <t>ネンド</t>
    </rPh>
    <rPh sb="586" eb="587">
      <t>スエ</t>
    </rPh>
    <rPh sb="589" eb="590">
      <t>ムラ</t>
    </rPh>
    <rPh sb="591" eb="593">
      <t>シテイ</t>
    </rPh>
    <rPh sb="593" eb="595">
      <t>カンリ</t>
    </rPh>
    <rPh sb="595" eb="597">
      <t>キカン</t>
    </rPh>
    <rPh sb="598" eb="600">
      <t>マンリョウ</t>
    </rPh>
    <rPh sb="613" eb="615">
      <t>ドウコウ</t>
    </rPh>
    <rPh sb="619" eb="621">
      <t>スイドウ</t>
    </rPh>
    <rPh sb="621" eb="623">
      <t>シセツ</t>
    </rPh>
    <rPh sb="624" eb="626">
      <t>ミナオ</t>
    </rPh>
    <rPh sb="628" eb="6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</si>
</sst>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6</c:v>
                </c:pt>
                <c:pt idx="4" formatCode="#,##0.00;&quot;△&quot;#,##0.00;&quot;-&quot;">
                  <c:v>4.87</c:v>
                </c:pt>
              </c:numCache>
            </c:numRef>
          </c:val>
          <c:extLst xmlns:c16r2="http://schemas.microsoft.com/office/drawing/2015/06/chart">
            <c:ext xmlns:c16="http://schemas.microsoft.com/office/drawing/2014/chart" uri="{C3380CC4-5D6E-409C-BE32-E72D297353CC}">
              <c16:uniqueId val="{00000000-620A-424C-92B7-EC8AD1347872}"/>
            </c:ext>
          </c:extLst>
        </c:ser>
        <c:dLbls>
          <c:showLegendKey val="0"/>
          <c:showVal val="0"/>
          <c:showCatName val="0"/>
          <c:showSerName val="0"/>
          <c:showPercent val="0"/>
          <c:showBubbleSize val="0"/>
        </c:dLbls>
        <c:gapWidth val="150"/>
        <c:axId val="82184448"/>
        <c:axId val="821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620A-424C-92B7-EC8AD1347872}"/>
            </c:ext>
          </c:extLst>
        </c:ser>
        <c:dLbls>
          <c:showLegendKey val="0"/>
          <c:showVal val="0"/>
          <c:showCatName val="0"/>
          <c:showSerName val="0"/>
          <c:showPercent val="0"/>
          <c:showBubbleSize val="0"/>
        </c:dLbls>
        <c:marker val="1"/>
        <c:smooth val="0"/>
        <c:axId val="82184448"/>
        <c:axId val="82186624"/>
      </c:lineChart>
      <c:dateAx>
        <c:axId val="82184448"/>
        <c:scaling>
          <c:orientation val="minMax"/>
        </c:scaling>
        <c:delete val="1"/>
        <c:axPos val="b"/>
        <c:numFmt formatCode="ge" sourceLinked="1"/>
        <c:majorTickMark val="none"/>
        <c:minorTickMark val="none"/>
        <c:tickLblPos val="none"/>
        <c:crossAx val="82186624"/>
        <c:crosses val="autoZero"/>
        <c:auto val="1"/>
        <c:lblOffset val="100"/>
        <c:baseTimeUnit val="years"/>
      </c:dateAx>
      <c:valAx>
        <c:axId val="821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12.78</c:v>
                </c:pt>
                <c:pt idx="1">
                  <c:v>14.38</c:v>
                </c:pt>
                <c:pt idx="2">
                  <c:v>17</c:v>
                </c:pt>
                <c:pt idx="3">
                  <c:v>12.7</c:v>
                </c:pt>
                <c:pt idx="4">
                  <c:v>14.76</c:v>
                </c:pt>
              </c:numCache>
            </c:numRef>
          </c:val>
          <c:extLst xmlns:c16r2="http://schemas.microsoft.com/office/drawing/2015/06/chart">
            <c:ext xmlns:c16="http://schemas.microsoft.com/office/drawing/2014/chart" uri="{C3380CC4-5D6E-409C-BE32-E72D297353CC}">
              <c16:uniqueId val="{00000000-0FE8-4AAE-933C-D0A75DA9A734}"/>
            </c:ext>
          </c:extLst>
        </c:ser>
        <c:dLbls>
          <c:showLegendKey val="0"/>
          <c:showVal val="0"/>
          <c:showCatName val="0"/>
          <c:showSerName val="0"/>
          <c:showPercent val="0"/>
          <c:showBubbleSize val="0"/>
        </c:dLbls>
        <c:gapWidth val="150"/>
        <c:axId val="84920960"/>
        <c:axId val="849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0FE8-4AAE-933C-D0A75DA9A734}"/>
            </c:ext>
          </c:extLst>
        </c:ser>
        <c:dLbls>
          <c:showLegendKey val="0"/>
          <c:showVal val="0"/>
          <c:showCatName val="0"/>
          <c:showSerName val="0"/>
          <c:showPercent val="0"/>
          <c:showBubbleSize val="0"/>
        </c:dLbls>
        <c:marker val="1"/>
        <c:smooth val="0"/>
        <c:axId val="84920960"/>
        <c:axId val="84927232"/>
      </c:lineChart>
      <c:dateAx>
        <c:axId val="84920960"/>
        <c:scaling>
          <c:orientation val="minMax"/>
        </c:scaling>
        <c:delete val="1"/>
        <c:axPos val="b"/>
        <c:numFmt formatCode="ge" sourceLinked="1"/>
        <c:majorTickMark val="none"/>
        <c:minorTickMark val="none"/>
        <c:tickLblPos val="none"/>
        <c:crossAx val="84927232"/>
        <c:crosses val="autoZero"/>
        <c:auto val="1"/>
        <c:lblOffset val="100"/>
        <c:baseTimeUnit val="years"/>
      </c:dateAx>
      <c:valAx>
        <c:axId val="849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74.2</c:v>
                </c:pt>
                <c:pt idx="1">
                  <c:v>74.099999999999994</c:v>
                </c:pt>
                <c:pt idx="2">
                  <c:v>74.3</c:v>
                </c:pt>
                <c:pt idx="3">
                  <c:v>74.3</c:v>
                </c:pt>
                <c:pt idx="4">
                  <c:v>74.3</c:v>
                </c:pt>
              </c:numCache>
            </c:numRef>
          </c:val>
          <c:extLst xmlns:c16r2="http://schemas.microsoft.com/office/drawing/2015/06/chart">
            <c:ext xmlns:c16="http://schemas.microsoft.com/office/drawing/2014/chart" uri="{C3380CC4-5D6E-409C-BE32-E72D297353CC}">
              <c16:uniqueId val="{00000000-595E-4BD7-95A1-4C206504EFB6}"/>
            </c:ext>
          </c:extLst>
        </c:ser>
        <c:dLbls>
          <c:showLegendKey val="0"/>
          <c:showVal val="0"/>
          <c:showCatName val="0"/>
          <c:showSerName val="0"/>
          <c:showPercent val="0"/>
          <c:showBubbleSize val="0"/>
        </c:dLbls>
        <c:gapWidth val="150"/>
        <c:axId val="84974592"/>
        <c:axId val="8497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595E-4BD7-95A1-4C206504EFB6}"/>
            </c:ext>
          </c:extLst>
        </c:ser>
        <c:dLbls>
          <c:showLegendKey val="0"/>
          <c:showVal val="0"/>
          <c:showCatName val="0"/>
          <c:showSerName val="0"/>
          <c:showPercent val="0"/>
          <c:showBubbleSize val="0"/>
        </c:dLbls>
        <c:marker val="1"/>
        <c:smooth val="0"/>
        <c:axId val="84974592"/>
        <c:axId val="84976768"/>
      </c:lineChart>
      <c:dateAx>
        <c:axId val="84974592"/>
        <c:scaling>
          <c:orientation val="minMax"/>
        </c:scaling>
        <c:delete val="1"/>
        <c:axPos val="b"/>
        <c:numFmt formatCode="ge" sourceLinked="1"/>
        <c:majorTickMark val="none"/>
        <c:minorTickMark val="none"/>
        <c:tickLblPos val="none"/>
        <c:crossAx val="84976768"/>
        <c:crosses val="autoZero"/>
        <c:auto val="1"/>
        <c:lblOffset val="100"/>
        <c:baseTimeUnit val="years"/>
      </c:dateAx>
      <c:valAx>
        <c:axId val="849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75.89</c:v>
                </c:pt>
                <c:pt idx="1">
                  <c:v>85.4</c:v>
                </c:pt>
                <c:pt idx="2">
                  <c:v>85.86</c:v>
                </c:pt>
                <c:pt idx="3">
                  <c:v>81.260000000000005</c:v>
                </c:pt>
                <c:pt idx="4">
                  <c:v>83.71</c:v>
                </c:pt>
              </c:numCache>
            </c:numRef>
          </c:val>
          <c:extLst xmlns:c16r2="http://schemas.microsoft.com/office/drawing/2015/06/chart">
            <c:ext xmlns:c16="http://schemas.microsoft.com/office/drawing/2014/chart" uri="{C3380CC4-5D6E-409C-BE32-E72D297353CC}">
              <c16:uniqueId val="{00000000-CAA2-4BE7-9D6A-5264F6F59AD3}"/>
            </c:ext>
          </c:extLst>
        </c:ser>
        <c:dLbls>
          <c:showLegendKey val="0"/>
          <c:showVal val="0"/>
          <c:showCatName val="0"/>
          <c:showSerName val="0"/>
          <c:showPercent val="0"/>
          <c:showBubbleSize val="0"/>
        </c:dLbls>
        <c:gapWidth val="150"/>
        <c:axId val="82229888"/>
        <c:axId val="823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CAA2-4BE7-9D6A-5264F6F59AD3}"/>
            </c:ext>
          </c:extLst>
        </c:ser>
        <c:dLbls>
          <c:showLegendKey val="0"/>
          <c:showVal val="0"/>
          <c:showCatName val="0"/>
          <c:showSerName val="0"/>
          <c:showPercent val="0"/>
          <c:showBubbleSize val="0"/>
        </c:dLbls>
        <c:marker val="1"/>
        <c:smooth val="0"/>
        <c:axId val="82229888"/>
        <c:axId val="82379520"/>
      </c:lineChart>
      <c:dateAx>
        <c:axId val="82229888"/>
        <c:scaling>
          <c:orientation val="minMax"/>
        </c:scaling>
        <c:delete val="1"/>
        <c:axPos val="b"/>
        <c:numFmt formatCode="ge" sourceLinked="1"/>
        <c:majorTickMark val="none"/>
        <c:minorTickMark val="none"/>
        <c:tickLblPos val="none"/>
        <c:crossAx val="82379520"/>
        <c:crosses val="autoZero"/>
        <c:auto val="1"/>
        <c:lblOffset val="100"/>
        <c:baseTimeUnit val="years"/>
      </c:dateAx>
      <c:valAx>
        <c:axId val="823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FF-41CD-924B-1EF137FD98DF}"/>
            </c:ext>
          </c:extLst>
        </c:ser>
        <c:dLbls>
          <c:showLegendKey val="0"/>
          <c:showVal val="0"/>
          <c:showCatName val="0"/>
          <c:showSerName val="0"/>
          <c:showPercent val="0"/>
          <c:showBubbleSize val="0"/>
        </c:dLbls>
        <c:gapWidth val="150"/>
        <c:axId val="82410496"/>
        <c:axId val="824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FF-41CD-924B-1EF137FD98DF}"/>
            </c:ext>
          </c:extLst>
        </c:ser>
        <c:dLbls>
          <c:showLegendKey val="0"/>
          <c:showVal val="0"/>
          <c:showCatName val="0"/>
          <c:showSerName val="0"/>
          <c:showPercent val="0"/>
          <c:showBubbleSize val="0"/>
        </c:dLbls>
        <c:marker val="1"/>
        <c:smooth val="0"/>
        <c:axId val="82410496"/>
        <c:axId val="82412672"/>
      </c:lineChart>
      <c:dateAx>
        <c:axId val="82410496"/>
        <c:scaling>
          <c:orientation val="minMax"/>
        </c:scaling>
        <c:delete val="1"/>
        <c:axPos val="b"/>
        <c:numFmt formatCode="ge" sourceLinked="1"/>
        <c:majorTickMark val="none"/>
        <c:minorTickMark val="none"/>
        <c:tickLblPos val="none"/>
        <c:crossAx val="82412672"/>
        <c:crosses val="autoZero"/>
        <c:auto val="1"/>
        <c:lblOffset val="100"/>
        <c:baseTimeUnit val="years"/>
      </c:dateAx>
      <c:valAx>
        <c:axId val="824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61-45ED-9D50-66312596F799}"/>
            </c:ext>
          </c:extLst>
        </c:ser>
        <c:dLbls>
          <c:showLegendKey val="0"/>
          <c:showVal val="0"/>
          <c:showCatName val="0"/>
          <c:showSerName val="0"/>
          <c:showPercent val="0"/>
          <c:showBubbleSize val="0"/>
        </c:dLbls>
        <c:gapWidth val="150"/>
        <c:axId val="82435456"/>
        <c:axId val="827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61-45ED-9D50-66312596F799}"/>
            </c:ext>
          </c:extLst>
        </c:ser>
        <c:dLbls>
          <c:showLegendKey val="0"/>
          <c:showVal val="0"/>
          <c:showCatName val="0"/>
          <c:showSerName val="0"/>
          <c:showPercent val="0"/>
          <c:showBubbleSize val="0"/>
        </c:dLbls>
        <c:marker val="1"/>
        <c:smooth val="0"/>
        <c:axId val="82435456"/>
        <c:axId val="82724352"/>
      </c:lineChart>
      <c:dateAx>
        <c:axId val="82435456"/>
        <c:scaling>
          <c:orientation val="minMax"/>
        </c:scaling>
        <c:delete val="1"/>
        <c:axPos val="b"/>
        <c:numFmt formatCode="ge" sourceLinked="1"/>
        <c:majorTickMark val="none"/>
        <c:minorTickMark val="none"/>
        <c:tickLblPos val="none"/>
        <c:crossAx val="82724352"/>
        <c:crosses val="autoZero"/>
        <c:auto val="1"/>
        <c:lblOffset val="100"/>
        <c:baseTimeUnit val="years"/>
      </c:dateAx>
      <c:valAx>
        <c:axId val="827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50-45EC-BE64-B9C95EB97327}"/>
            </c:ext>
          </c:extLst>
        </c:ser>
        <c:dLbls>
          <c:showLegendKey val="0"/>
          <c:showVal val="0"/>
          <c:showCatName val="0"/>
          <c:showSerName val="0"/>
          <c:showPercent val="0"/>
          <c:showBubbleSize val="0"/>
        </c:dLbls>
        <c:gapWidth val="150"/>
        <c:axId val="82764160"/>
        <c:axId val="827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50-45EC-BE64-B9C95EB97327}"/>
            </c:ext>
          </c:extLst>
        </c:ser>
        <c:dLbls>
          <c:showLegendKey val="0"/>
          <c:showVal val="0"/>
          <c:showCatName val="0"/>
          <c:showSerName val="0"/>
          <c:showPercent val="0"/>
          <c:showBubbleSize val="0"/>
        </c:dLbls>
        <c:marker val="1"/>
        <c:smooth val="0"/>
        <c:axId val="82764160"/>
        <c:axId val="82766080"/>
      </c:lineChart>
      <c:dateAx>
        <c:axId val="82764160"/>
        <c:scaling>
          <c:orientation val="minMax"/>
        </c:scaling>
        <c:delete val="1"/>
        <c:axPos val="b"/>
        <c:numFmt formatCode="ge" sourceLinked="1"/>
        <c:majorTickMark val="none"/>
        <c:minorTickMark val="none"/>
        <c:tickLblPos val="none"/>
        <c:crossAx val="82766080"/>
        <c:crosses val="autoZero"/>
        <c:auto val="1"/>
        <c:lblOffset val="100"/>
        <c:baseTimeUnit val="years"/>
      </c:dateAx>
      <c:valAx>
        <c:axId val="827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76-4C23-9ECA-1D92AA3C8C62}"/>
            </c:ext>
          </c:extLst>
        </c:ser>
        <c:dLbls>
          <c:showLegendKey val="0"/>
          <c:showVal val="0"/>
          <c:showCatName val="0"/>
          <c:showSerName val="0"/>
          <c:showPercent val="0"/>
          <c:showBubbleSize val="0"/>
        </c:dLbls>
        <c:gapWidth val="150"/>
        <c:axId val="82600704"/>
        <c:axId val="826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76-4C23-9ECA-1D92AA3C8C62}"/>
            </c:ext>
          </c:extLst>
        </c:ser>
        <c:dLbls>
          <c:showLegendKey val="0"/>
          <c:showVal val="0"/>
          <c:showCatName val="0"/>
          <c:showSerName val="0"/>
          <c:showPercent val="0"/>
          <c:showBubbleSize val="0"/>
        </c:dLbls>
        <c:marker val="1"/>
        <c:smooth val="0"/>
        <c:axId val="82600704"/>
        <c:axId val="82602624"/>
      </c:lineChart>
      <c:dateAx>
        <c:axId val="82600704"/>
        <c:scaling>
          <c:orientation val="minMax"/>
        </c:scaling>
        <c:delete val="1"/>
        <c:axPos val="b"/>
        <c:numFmt formatCode="ge" sourceLinked="1"/>
        <c:majorTickMark val="none"/>
        <c:minorTickMark val="none"/>
        <c:tickLblPos val="none"/>
        <c:crossAx val="82602624"/>
        <c:crosses val="autoZero"/>
        <c:auto val="1"/>
        <c:lblOffset val="100"/>
        <c:baseTimeUnit val="years"/>
      </c:dateAx>
      <c:valAx>
        <c:axId val="826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1147.98</c:v>
                </c:pt>
                <c:pt idx="1">
                  <c:v>965.82</c:v>
                </c:pt>
                <c:pt idx="2">
                  <c:v>781.8</c:v>
                </c:pt>
                <c:pt idx="3">
                  <c:v>1308.31</c:v>
                </c:pt>
                <c:pt idx="4">
                  <c:v>1731.1</c:v>
                </c:pt>
              </c:numCache>
            </c:numRef>
          </c:val>
          <c:extLst xmlns:c16r2="http://schemas.microsoft.com/office/drawing/2015/06/chart">
            <c:ext xmlns:c16="http://schemas.microsoft.com/office/drawing/2014/chart" uri="{C3380CC4-5D6E-409C-BE32-E72D297353CC}">
              <c16:uniqueId val="{00000000-70A1-49C6-9BD7-AACE34DF4C17}"/>
            </c:ext>
          </c:extLst>
        </c:ser>
        <c:dLbls>
          <c:showLegendKey val="0"/>
          <c:showVal val="0"/>
          <c:showCatName val="0"/>
          <c:showSerName val="0"/>
          <c:showPercent val="0"/>
          <c:showBubbleSize val="0"/>
        </c:dLbls>
        <c:gapWidth val="150"/>
        <c:axId val="82650240"/>
        <c:axId val="826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70A1-49C6-9BD7-AACE34DF4C17}"/>
            </c:ext>
          </c:extLst>
        </c:ser>
        <c:dLbls>
          <c:showLegendKey val="0"/>
          <c:showVal val="0"/>
          <c:showCatName val="0"/>
          <c:showSerName val="0"/>
          <c:showPercent val="0"/>
          <c:showBubbleSize val="0"/>
        </c:dLbls>
        <c:marker val="1"/>
        <c:smooth val="0"/>
        <c:axId val="82650240"/>
        <c:axId val="82652160"/>
      </c:lineChart>
      <c:dateAx>
        <c:axId val="82650240"/>
        <c:scaling>
          <c:orientation val="minMax"/>
        </c:scaling>
        <c:delete val="1"/>
        <c:axPos val="b"/>
        <c:numFmt formatCode="ge" sourceLinked="1"/>
        <c:majorTickMark val="none"/>
        <c:minorTickMark val="none"/>
        <c:tickLblPos val="none"/>
        <c:crossAx val="82652160"/>
        <c:crosses val="autoZero"/>
        <c:auto val="1"/>
        <c:lblOffset val="100"/>
        <c:baseTimeUnit val="years"/>
      </c:dateAx>
      <c:valAx>
        <c:axId val="826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43.81</c:v>
                </c:pt>
                <c:pt idx="1">
                  <c:v>44.6</c:v>
                </c:pt>
                <c:pt idx="2">
                  <c:v>48.42</c:v>
                </c:pt>
                <c:pt idx="3">
                  <c:v>47.45</c:v>
                </c:pt>
                <c:pt idx="4">
                  <c:v>56.57</c:v>
                </c:pt>
              </c:numCache>
            </c:numRef>
          </c:val>
          <c:extLst xmlns:c16r2="http://schemas.microsoft.com/office/drawing/2015/06/chart">
            <c:ext xmlns:c16="http://schemas.microsoft.com/office/drawing/2014/chart" uri="{C3380CC4-5D6E-409C-BE32-E72D297353CC}">
              <c16:uniqueId val="{00000000-5AEF-47AD-985D-D77353E7BE4A}"/>
            </c:ext>
          </c:extLst>
        </c:ser>
        <c:dLbls>
          <c:showLegendKey val="0"/>
          <c:showVal val="0"/>
          <c:showCatName val="0"/>
          <c:showSerName val="0"/>
          <c:showPercent val="0"/>
          <c:showBubbleSize val="0"/>
        </c:dLbls>
        <c:gapWidth val="150"/>
        <c:axId val="82691584"/>
        <c:axId val="8269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5AEF-47AD-985D-D77353E7BE4A}"/>
            </c:ext>
          </c:extLst>
        </c:ser>
        <c:dLbls>
          <c:showLegendKey val="0"/>
          <c:showVal val="0"/>
          <c:showCatName val="0"/>
          <c:showSerName val="0"/>
          <c:showPercent val="0"/>
          <c:showBubbleSize val="0"/>
        </c:dLbls>
        <c:marker val="1"/>
        <c:smooth val="0"/>
        <c:axId val="82691584"/>
        <c:axId val="82694528"/>
      </c:lineChart>
      <c:dateAx>
        <c:axId val="82691584"/>
        <c:scaling>
          <c:orientation val="minMax"/>
        </c:scaling>
        <c:delete val="1"/>
        <c:axPos val="b"/>
        <c:numFmt formatCode="ge" sourceLinked="1"/>
        <c:majorTickMark val="none"/>
        <c:minorTickMark val="none"/>
        <c:tickLblPos val="none"/>
        <c:crossAx val="82694528"/>
        <c:crosses val="autoZero"/>
        <c:auto val="1"/>
        <c:lblOffset val="100"/>
        <c:baseTimeUnit val="years"/>
      </c:dateAx>
      <c:valAx>
        <c:axId val="826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977.24</c:v>
                </c:pt>
                <c:pt idx="1">
                  <c:v>943.87</c:v>
                </c:pt>
                <c:pt idx="2">
                  <c:v>832.17</c:v>
                </c:pt>
                <c:pt idx="3">
                  <c:v>930</c:v>
                </c:pt>
                <c:pt idx="4">
                  <c:v>734.72</c:v>
                </c:pt>
              </c:numCache>
            </c:numRef>
          </c:val>
          <c:extLst xmlns:c16r2="http://schemas.microsoft.com/office/drawing/2015/06/chart">
            <c:ext xmlns:c16="http://schemas.microsoft.com/office/drawing/2014/chart" uri="{C3380CC4-5D6E-409C-BE32-E72D297353CC}">
              <c16:uniqueId val="{00000000-5853-45A3-B0B4-2CE1E757305E}"/>
            </c:ext>
          </c:extLst>
        </c:ser>
        <c:dLbls>
          <c:showLegendKey val="0"/>
          <c:showVal val="0"/>
          <c:showCatName val="0"/>
          <c:showSerName val="0"/>
          <c:showPercent val="0"/>
          <c:showBubbleSize val="0"/>
        </c:dLbls>
        <c:gapWidth val="150"/>
        <c:axId val="84875520"/>
        <c:axId val="8489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5853-45A3-B0B4-2CE1E757305E}"/>
            </c:ext>
          </c:extLst>
        </c:ser>
        <c:dLbls>
          <c:showLegendKey val="0"/>
          <c:showVal val="0"/>
          <c:showCatName val="0"/>
          <c:showSerName val="0"/>
          <c:showPercent val="0"/>
          <c:showBubbleSize val="0"/>
        </c:dLbls>
        <c:marker val="1"/>
        <c:smooth val="0"/>
        <c:axId val="84875520"/>
        <c:axId val="84894080"/>
      </c:lineChart>
      <c:dateAx>
        <c:axId val="84875520"/>
        <c:scaling>
          <c:orientation val="minMax"/>
        </c:scaling>
        <c:delete val="1"/>
        <c:axPos val="b"/>
        <c:numFmt formatCode="ge" sourceLinked="1"/>
        <c:majorTickMark val="none"/>
        <c:minorTickMark val="none"/>
        <c:tickLblPos val="none"/>
        <c:crossAx val="84894080"/>
        <c:crosses val="autoZero"/>
        <c:auto val="1"/>
        <c:lblOffset val="100"/>
        <c:baseTimeUnit val="years"/>
      </c:dateAx>
      <c:valAx>
        <c:axId val="848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55" zoomScaleNormal="100" zoomScaleSheetLayoutView="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山形村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8799</v>
      </c>
      <c r="AM8" s="49"/>
      <c r="AN8" s="49"/>
      <c r="AO8" s="49"/>
      <c r="AP8" s="49"/>
      <c r="AQ8" s="49"/>
      <c r="AR8" s="49"/>
      <c r="AS8" s="49"/>
      <c r="AT8" s="45">
        <f>データ!$S$6</f>
        <v>24.98</v>
      </c>
      <c r="AU8" s="45"/>
      <c r="AV8" s="45"/>
      <c r="AW8" s="45"/>
      <c r="AX8" s="45"/>
      <c r="AY8" s="45"/>
      <c r="AZ8" s="45"/>
      <c r="BA8" s="45"/>
      <c r="BB8" s="45">
        <f>データ!$T$6</f>
        <v>352.24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3.88</v>
      </c>
      <c r="Q10" s="45"/>
      <c r="R10" s="45"/>
      <c r="S10" s="45"/>
      <c r="T10" s="45"/>
      <c r="U10" s="45"/>
      <c r="V10" s="45"/>
      <c r="W10" s="49">
        <f>データ!$Q$6</f>
        <v>5400</v>
      </c>
      <c r="X10" s="49"/>
      <c r="Y10" s="49"/>
      <c r="Z10" s="49"/>
      <c r="AA10" s="49"/>
      <c r="AB10" s="49"/>
      <c r="AC10" s="49"/>
      <c r="AD10" s="2"/>
      <c r="AE10" s="2"/>
      <c r="AF10" s="2"/>
      <c r="AG10" s="2"/>
      <c r="AH10" s="2"/>
      <c r="AI10" s="2"/>
      <c r="AJ10" s="2"/>
      <c r="AK10" s="2"/>
      <c r="AL10" s="49">
        <f>データ!$U$6</f>
        <v>340</v>
      </c>
      <c r="AM10" s="49"/>
      <c r="AN10" s="49"/>
      <c r="AO10" s="49"/>
      <c r="AP10" s="49"/>
      <c r="AQ10" s="49"/>
      <c r="AR10" s="49"/>
      <c r="AS10" s="49"/>
      <c r="AT10" s="45">
        <f>データ!$V$6</f>
        <v>0.46</v>
      </c>
      <c r="AU10" s="45"/>
      <c r="AV10" s="45"/>
      <c r="AW10" s="45"/>
      <c r="AX10" s="45"/>
      <c r="AY10" s="45"/>
      <c r="AZ10" s="45"/>
      <c r="BA10" s="45"/>
      <c r="BB10" s="45">
        <f>データ!$W$6</f>
        <v>739.13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26</v>
      </c>
      <c r="D34" s="68"/>
      <c r="E34" s="68"/>
      <c r="F34" s="68"/>
      <c r="G34" s="68"/>
      <c r="H34" s="68"/>
      <c r="I34" s="68"/>
      <c r="J34" s="68"/>
      <c r="K34" s="68"/>
      <c r="L34" s="68"/>
      <c r="M34" s="68"/>
      <c r="N34" s="68"/>
      <c r="O34" s="68"/>
      <c r="P34" s="68"/>
      <c r="Q34" s="19"/>
      <c r="R34" s="68" t="s">
        <v>27</v>
      </c>
      <c r="S34" s="68"/>
      <c r="T34" s="68"/>
      <c r="U34" s="68"/>
      <c r="V34" s="68"/>
      <c r="W34" s="68"/>
      <c r="X34" s="68"/>
      <c r="Y34" s="68"/>
      <c r="Z34" s="68"/>
      <c r="AA34" s="68"/>
      <c r="AB34" s="68"/>
      <c r="AC34" s="68"/>
      <c r="AD34" s="68"/>
      <c r="AE34" s="68"/>
      <c r="AF34" s="19"/>
      <c r="AG34" s="68" t="s">
        <v>28</v>
      </c>
      <c r="AH34" s="68"/>
      <c r="AI34" s="68"/>
      <c r="AJ34" s="68"/>
      <c r="AK34" s="68"/>
      <c r="AL34" s="68"/>
      <c r="AM34" s="68"/>
      <c r="AN34" s="68"/>
      <c r="AO34" s="68"/>
      <c r="AP34" s="68"/>
      <c r="AQ34" s="68"/>
      <c r="AR34" s="68"/>
      <c r="AS34" s="68"/>
      <c r="AT34" s="68"/>
      <c r="AU34" s="19"/>
      <c r="AV34" s="68" t="s">
        <v>29</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122</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68" t="s">
        <v>31</v>
      </c>
      <c r="D56" s="68"/>
      <c r="E56" s="68"/>
      <c r="F56" s="68"/>
      <c r="G56" s="68"/>
      <c r="H56" s="68"/>
      <c r="I56" s="68"/>
      <c r="J56" s="68"/>
      <c r="K56" s="68"/>
      <c r="L56" s="68"/>
      <c r="M56" s="68"/>
      <c r="N56" s="68"/>
      <c r="O56" s="68"/>
      <c r="P56" s="68"/>
      <c r="Q56" s="19"/>
      <c r="R56" s="68" t="s">
        <v>32</v>
      </c>
      <c r="S56" s="68"/>
      <c r="T56" s="68"/>
      <c r="U56" s="68"/>
      <c r="V56" s="68"/>
      <c r="W56" s="68"/>
      <c r="X56" s="68"/>
      <c r="Y56" s="68"/>
      <c r="Z56" s="68"/>
      <c r="AA56" s="68"/>
      <c r="AB56" s="68"/>
      <c r="AC56" s="68"/>
      <c r="AD56" s="68"/>
      <c r="AE56" s="68"/>
      <c r="AF56" s="19"/>
      <c r="AG56" s="68" t="s">
        <v>33</v>
      </c>
      <c r="AH56" s="68"/>
      <c r="AI56" s="68"/>
      <c r="AJ56" s="68"/>
      <c r="AK56" s="68"/>
      <c r="AL56" s="68"/>
      <c r="AM56" s="68"/>
      <c r="AN56" s="68"/>
      <c r="AO56" s="68"/>
      <c r="AP56" s="68"/>
      <c r="AQ56" s="68"/>
      <c r="AR56" s="68"/>
      <c r="AS56" s="68"/>
      <c r="AT56" s="68"/>
      <c r="AU56" s="19"/>
      <c r="AV56" s="68" t="s">
        <v>34</v>
      </c>
      <c r="AW56" s="68"/>
      <c r="AX56" s="68"/>
      <c r="AY56" s="68"/>
      <c r="AZ56" s="68"/>
      <c r="BA56" s="68"/>
      <c r="BB56" s="68"/>
      <c r="BC56" s="68"/>
      <c r="BD56" s="68"/>
      <c r="BE56" s="68"/>
      <c r="BF56" s="68"/>
      <c r="BG56" s="68"/>
      <c r="BH56" s="68"/>
      <c r="BI56" s="68"/>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123</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68" t="s">
        <v>37</v>
      </c>
      <c r="D79" s="68"/>
      <c r="E79" s="68"/>
      <c r="F79" s="68"/>
      <c r="G79" s="68"/>
      <c r="H79" s="68"/>
      <c r="I79" s="68"/>
      <c r="J79" s="68"/>
      <c r="K79" s="68"/>
      <c r="L79" s="68"/>
      <c r="M79" s="68"/>
      <c r="N79" s="68"/>
      <c r="O79" s="68"/>
      <c r="P79" s="68"/>
      <c r="Q79" s="68"/>
      <c r="R79" s="68"/>
      <c r="S79" s="68"/>
      <c r="T79" s="68"/>
      <c r="U79" s="19"/>
      <c r="V79" s="19"/>
      <c r="W79" s="68" t="s">
        <v>38</v>
      </c>
      <c r="X79" s="68"/>
      <c r="Y79" s="68"/>
      <c r="Z79" s="68"/>
      <c r="AA79" s="68"/>
      <c r="AB79" s="68"/>
      <c r="AC79" s="68"/>
      <c r="AD79" s="68"/>
      <c r="AE79" s="68"/>
      <c r="AF79" s="68"/>
      <c r="AG79" s="68"/>
      <c r="AH79" s="68"/>
      <c r="AI79" s="68"/>
      <c r="AJ79" s="68"/>
      <c r="AK79" s="68"/>
      <c r="AL79" s="68"/>
      <c r="AM79" s="68"/>
      <c r="AN79" s="68"/>
      <c r="AO79" s="19"/>
      <c r="AP79" s="19"/>
      <c r="AQ79" s="68" t="s">
        <v>39</v>
      </c>
      <c r="AR79" s="68"/>
      <c r="AS79" s="68"/>
      <c r="AT79" s="68"/>
      <c r="AU79" s="68"/>
      <c r="AV79" s="68"/>
      <c r="AW79" s="68"/>
      <c r="AX79" s="68"/>
      <c r="AY79" s="68"/>
      <c r="AZ79" s="68"/>
      <c r="BA79" s="68"/>
      <c r="BB79" s="68"/>
      <c r="BC79" s="68"/>
      <c r="BD79" s="68"/>
      <c r="BE79" s="68"/>
      <c r="BF79" s="68"/>
      <c r="BG79" s="68"/>
      <c r="BH79" s="68"/>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byzrxQkdrK4VHIs2fsBLd6Ocg2Tmw6ZxJW1Kg0B/A+gE8YZy3BqzrxoDvqWyN3yH01GbKMY0rC+d53f8l3//5g==" saltValue="37th4Ujb+uGS97rrNiAQQ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0" t="s">
        <v>65</v>
      </c>
      <c r="I3" s="71"/>
      <c r="J3" s="71"/>
      <c r="K3" s="71"/>
      <c r="L3" s="71"/>
      <c r="M3" s="71"/>
      <c r="N3" s="71"/>
      <c r="O3" s="71"/>
      <c r="P3" s="71"/>
      <c r="Q3" s="71"/>
      <c r="R3" s="71"/>
      <c r="S3" s="71"/>
      <c r="T3" s="71"/>
      <c r="U3" s="71"/>
      <c r="V3" s="71"/>
      <c r="W3" s="72"/>
      <c r="X3" s="76" t="s">
        <v>66</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67</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68</v>
      </c>
      <c r="B4" s="30"/>
      <c r="C4" s="30"/>
      <c r="D4" s="30"/>
      <c r="E4" s="30"/>
      <c r="F4" s="30"/>
      <c r="G4" s="30"/>
      <c r="H4" s="73"/>
      <c r="I4" s="74"/>
      <c r="J4" s="74"/>
      <c r="K4" s="74"/>
      <c r="L4" s="74"/>
      <c r="M4" s="74"/>
      <c r="N4" s="74"/>
      <c r="O4" s="74"/>
      <c r="P4" s="74"/>
      <c r="Q4" s="74"/>
      <c r="R4" s="74"/>
      <c r="S4" s="74"/>
      <c r="T4" s="74"/>
      <c r="U4" s="74"/>
      <c r="V4" s="74"/>
      <c r="W4" s="75"/>
      <c r="X4" s="69" t="s">
        <v>69</v>
      </c>
      <c r="Y4" s="69"/>
      <c r="Z4" s="69"/>
      <c r="AA4" s="69"/>
      <c r="AB4" s="69"/>
      <c r="AC4" s="69"/>
      <c r="AD4" s="69"/>
      <c r="AE4" s="69"/>
      <c r="AF4" s="69"/>
      <c r="AG4" s="69"/>
      <c r="AH4" s="69"/>
      <c r="AI4" s="69" t="s">
        <v>70</v>
      </c>
      <c r="AJ4" s="69"/>
      <c r="AK4" s="69"/>
      <c r="AL4" s="69"/>
      <c r="AM4" s="69"/>
      <c r="AN4" s="69"/>
      <c r="AO4" s="69"/>
      <c r="AP4" s="69"/>
      <c r="AQ4" s="69"/>
      <c r="AR4" s="69"/>
      <c r="AS4" s="69"/>
      <c r="AT4" s="69" t="s">
        <v>71</v>
      </c>
      <c r="AU4" s="69"/>
      <c r="AV4" s="69"/>
      <c r="AW4" s="69"/>
      <c r="AX4" s="69"/>
      <c r="AY4" s="69"/>
      <c r="AZ4" s="69"/>
      <c r="BA4" s="69"/>
      <c r="BB4" s="69"/>
      <c r="BC4" s="69"/>
      <c r="BD4" s="69"/>
      <c r="BE4" s="69" t="s">
        <v>72</v>
      </c>
      <c r="BF4" s="69"/>
      <c r="BG4" s="69"/>
      <c r="BH4" s="69"/>
      <c r="BI4" s="69"/>
      <c r="BJ4" s="69"/>
      <c r="BK4" s="69"/>
      <c r="BL4" s="69"/>
      <c r="BM4" s="69"/>
      <c r="BN4" s="69"/>
      <c r="BO4" s="69"/>
      <c r="BP4" s="69" t="s">
        <v>73</v>
      </c>
      <c r="BQ4" s="69"/>
      <c r="BR4" s="69"/>
      <c r="BS4" s="69"/>
      <c r="BT4" s="69"/>
      <c r="BU4" s="69"/>
      <c r="BV4" s="69"/>
      <c r="BW4" s="69"/>
      <c r="BX4" s="69"/>
      <c r="BY4" s="69"/>
      <c r="BZ4" s="69"/>
      <c r="CA4" s="69" t="s">
        <v>74</v>
      </c>
      <c r="CB4" s="69"/>
      <c r="CC4" s="69"/>
      <c r="CD4" s="69"/>
      <c r="CE4" s="69"/>
      <c r="CF4" s="69"/>
      <c r="CG4" s="69"/>
      <c r="CH4" s="69"/>
      <c r="CI4" s="69"/>
      <c r="CJ4" s="69"/>
      <c r="CK4" s="69"/>
      <c r="CL4" s="69" t="s">
        <v>75</v>
      </c>
      <c r="CM4" s="69"/>
      <c r="CN4" s="69"/>
      <c r="CO4" s="69"/>
      <c r="CP4" s="69"/>
      <c r="CQ4" s="69"/>
      <c r="CR4" s="69"/>
      <c r="CS4" s="69"/>
      <c r="CT4" s="69"/>
      <c r="CU4" s="69"/>
      <c r="CV4" s="69"/>
      <c r="CW4" s="69" t="s">
        <v>76</v>
      </c>
      <c r="CX4" s="69"/>
      <c r="CY4" s="69"/>
      <c r="CZ4" s="69"/>
      <c r="DA4" s="69"/>
      <c r="DB4" s="69"/>
      <c r="DC4" s="69"/>
      <c r="DD4" s="69"/>
      <c r="DE4" s="69"/>
      <c r="DF4" s="69"/>
      <c r="DG4" s="69"/>
      <c r="DH4" s="69" t="s">
        <v>77</v>
      </c>
      <c r="DI4" s="69"/>
      <c r="DJ4" s="69"/>
      <c r="DK4" s="69"/>
      <c r="DL4" s="69"/>
      <c r="DM4" s="69"/>
      <c r="DN4" s="69"/>
      <c r="DO4" s="69"/>
      <c r="DP4" s="69"/>
      <c r="DQ4" s="69"/>
      <c r="DR4" s="69"/>
      <c r="DS4" s="69" t="s">
        <v>78</v>
      </c>
      <c r="DT4" s="69"/>
      <c r="DU4" s="69"/>
      <c r="DV4" s="69"/>
      <c r="DW4" s="69"/>
      <c r="DX4" s="69"/>
      <c r="DY4" s="69"/>
      <c r="DZ4" s="69"/>
      <c r="EA4" s="69"/>
      <c r="EB4" s="69"/>
      <c r="EC4" s="69"/>
      <c r="ED4" s="69" t="s">
        <v>79</v>
      </c>
      <c r="EE4" s="69"/>
      <c r="EF4" s="69"/>
      <c r="EG4" s="69"/>
      <c r="EH4" s="69"/>
      <c r="EI4" s="69"/>
      <c r="EJ4" s="69"/>
      <c r="EK4" s="69"/>
      <c r="EL4" s="69"/>
      <c r="EM4" s="69"/>
      <c r="EN4" s="69"/>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204501</v>
      </c>
      <c r="D6" s="33">
        <f t="shared" si="3"/>
        <v>47</v>
      </c>
      <c r="E6" s="33">
        <f t="shared" si="3"/>
        <v>1</v>
      </c>
      <c r="F6" s="33">
        <f t="shared" si="3"/>
        <v>0</v>
      </c>
      <c r="G6" s="33">
        <f t="shared" si="3"/>
        <v>0</v>
      </c>
      <c r="H6" s="33" t="str">
        <f t="shared" si="3"/>
        <v>長野県　山形村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3.88</v>
      </c>
      <c r="Q6" s="34">
        <f t="shared" si="3"/>
        <v>5400</v>
      </c>
      <c r="R6" s="34">
        <f t="shared" si="3"/>
        <v>8799</v>
      </c>
      <c r="S6" s="34">
        <f t="shared" si="3"/>
        <v>24.98</v>
      </c>
      <c r="T6" s="34">
        <f t="shared" si="3"/>
        <v>352.24</v>
      </c>
      <c r="U6" s="34">
        <f t="shared" si="3"/>
        <v>340</v>
      </c>
      <c r="V6" s="34">
        <f t="shared" si="3"/>
        <v>0.46</v>
      </c>
      <c r="W6" s="34">
        <f t="shared" si="3"/>
        <v>739.13</v>
      </c>
      <c r="X6" s="35">
        <f>IF(X7="",NA(),X7)</f>
        <v>75.89</v>
      </c>
      <c r="Y6" s="35">
        <f t="shared" ref="Y6:AG6" si="4">IF(Y7="",NA(),Y7)</f>
        <v>85.4</v>
      </c>
      <c r="Z6" s="35">
        <f t="shared" si="4"/>
        <v>85.86</v>
      </c>
      <c r="AA6" s="35">
        <f t="shared" si="4"/>
        <v>81.260000000000005</v>
      </c>
      <c r="AB6" s="35">
        <f t="shared" si="4"/>
        <v>83.71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1147.98</v>
      </c>
      <c r="BF6" s="35">
        <f t="shared" ref="BF6:BN6" si="7">IF(BF7="",NA(),BF7)</f>
        <v>965.82</v>
      </c>
      <c r="BG6" s="35">
        <f t="shared" si="7"/>
        <v>781.8</v>
      </c>
      <c r="BH6" s="35">
        <f t="shared" si="7"/>
        <v>1308.31</v>
      </c>
      <c r="BI6" s="35">
        <f t="shared" si="7"/>
        <v>1731.1</v>
      </c>
      <c r="BJ6" s="35">
        <f t="shared" si="7"/>
        <v>1462.56</v>
      </c>
      <c r="BK6" s="35">
        <f t="shared" si="7"/>
        <v>1486.62</v>
      </c>
      <c r="BL6" s="35">
        <f t="shared" si="7"/>
        <v>1510.14</v>
      </c>
      <c r="BM6" s="35">
        <f t="shared" si="7"/>
        <v>1595.62</v>
      </c>
      <c r="BN6" s="35">
        <f t="shared" si="7"/>
        <v>1302.33</v>
      </c>
      <c r="BO6" s="34" t="str">
        <f>IF(BO7="","",IF(BO7="-","【-】","【"&amp;SUBSTITUTE(TEXT(BO7,"#,##0.00"),"-","△")&amp;"】"))</f>
        <v>【1,141.75】</v>
      </c>
      <c r="BP6" s="35">
        <f>IF(BP7="",NA(),BP7)</f>
        <v>43.81</v>
      </c>
      <c r="BQ6" s="35">
        <f t="shared" ref="BQ6:BY6" si="8">IF(BQ7="",NA(),BQ7)</f>
        <v>44.6</v>
      </c>
      <c r="BR6" s="35">
        <f t="shared" si="8"/>
        <v>48.42</v>
      </c>
      <c r="BS6" s="35">
        <f t="shared" si="8"/>
        <v>47.45</v>
      </c>
      <c r="BT6" s="35">
        <f t="shared" si="8"/>
        <v>56.57</v>
      </c>
      <c r="BU6" s="35">
        <f t="shared" si="8"/>
        <v>32.39</v>
      </c>
      <c r="BV6" s="35">
        <f t="shared" si="8"/>
        <v>24.39</v>
      </c>
      <c r="BW6" s="35">
        <f t="shared" si="8"/>
        <v>22.67</v>
      </c>
      <c r="BX6" s="35">
        <f t="shared" si="8"/>
        <v>37.92</v>
      </c>
      <c r="BY6" s="35">
        <f t="shared" si="8"/>
        <v>40.89</v>
      </c>
      <c r="BZ6" s="34" t="str">
        <f>IF(BZ7="","",IF(BZ7="-","【-】","【"&amp;SUBSTITUTE(TEXT(BZ7,"#,##0.00"),"-","△")&amp;"】"))</f>
        <v>【54.93】</v>
      </c>
      <c r="CA6" s="35">
        <f>IF(CA7="",NA(),CA7)</f>
        <v>977.24</v>
      </c>
      <c r="CB6" s="35">
        <f t="shared" ref="CB6:CJ6" si="9">IF(CB7="",NA(),CB7)</f>
        <v>943.87</v>
      </c>
      <c r="CC6" s="35">
        <f t="shared" si="9"/>
        <v>832.17</v>
      </c>
      <c r="CD6" s="35">
        <f t="shared" si="9"/>
        <v>930</v>
      </c>
      <c r="CE6" s="35">
        <f t="shared" si="9"/>
        <v>734.72</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12.78</v>
      </c>
      <c r="CM6" s="35">
        <f t="shared" ref="CM6:CU6" si="10">IF(CM7="",NA(),CM7)</f>
        <v>14.38</v>
      </c>
      <c r="CN6" s="35">
        <f t="shared" si="10"/>
        <v>17</v>
      </c>
      <c r="CO6" s="35">
        <f t="shared" si="10"/>
        <v>12.7</v>
      </c>
      <c r="CP6" s="35">
        <f t="shared" si="10"/>
        <v>14.76</v>
      </c>
      <c r="CQ6" s="35">
        <f t="shared" si="10"/>
        <v>50.49</v>
      </c>
      <c r="CR6" s="35">
        <f t="shared" si="10"/>
        <v>48.36</v>
      </c>
      <c r="CS6" s="35">
        <f t="shared" si="10"/>
        <v>48.7</v>
      </c>
      <c r="CT6" s="35">
        <f t="shared" si="10"/>
        <v>46.9</v>
      </c>
      <c r="CU6" s="35">
        <f t="shared" si="10"/>
        <v>47.95</v>
      </c>
      <c r="CV6" s="34" t="str">
        <f>IF(CV7="","",IF(CV7="-","【-】","【"&amp;SUBSTITUTE(TEXT(CV7,"#,##0.00"),"-","△")&amp;"】"))</f>
        <v>【56.91】</v>
      </c>
      <c r="CW6" s="35">
        <f>IF(CW7="",NA(),CW7)</f>
        <v>74.2</v>
      </c>
      <c r="CX6" s="35">
        <f t="shared" ref="CX6:DF6" si="11">IF(CX7="",NA(),CX7)</f>
        <v>74.099999999999994</v>
      </c>
      <c r="CY6" s="35">
        <f t="shared" si="11"/>
        <v>74.3</v>
      </c>
      <c r="CZ6" s="35">
        <f t="shared" si="11"/>
        <v>74.3</v>
      </c>
      <c r="DA6" s="35">
        <f t="shared" si="11"/>
        <v>74.3</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6</v>
      </c>
      <c r="EH6" s="35">
        <f t="shared" si="14"/>
        <v>4.87</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204501</v>
      </c>
      <c r="D7" s="37">
        <v>47</v>
      </c>
      <c r="E7" s="37">
        <v>1</v>
      </c>
      <c r="F7" s="37">
        <v>0</v>
      </c>
      <c r="G7" s="37">
        <v>0</v>
      </c>
      <c r="H7" s="37" t="s">
        <v>109</v>
      </c>
      <c r="I7" s="37" t="s">
        <v>110</v>
      </c>
      <c r="J7" s="37" t="s">
        <v>111</v>
      </c>
      <c r="K7" s="37" t="s">
        <v>112</v>
      </c>
      <c r="L7" s="37" t="s">
        <v>113</v>
      </c>
      <c r="M7" s="37" t="s">
        <v>114</v>
      </c>
      <c r="N7" s="38" t="s">
        <v>115</v>
      </c>
      <c r="O7" s="38" t="s">
        <v>116</v>
      </c>
      <c r="P7" s="38">
        <v>3.88</v>
      </c>
      <c r="Q7" s="38">
        <v>5400</v>
      </c>
      <c r="R7" s="38">
        <v>8799</v>
      </c>
      <c r="S7" s="38">
        <v>24.98</v>
      </c>
      <c r="T7" s="38">
        <v>352.24</v>
      </c>
      <c r="U7" s="38">
        <v>340</v>
      </c>
      <c r="V7" s="38">
        <v>0.46</v>
      </c>
      <c r="W7" s="38">
        <v>739.13</v>
      </c>
      <c r="X7" s="38">
        <v>75.89</v>
      </c>
      <c r="Y7" s="38">
        <v>85.4</v>
      </c>
      <c r="Z7" s="38">
        <v>85.86</v>
      </c>
      <c r="AA7" s="38">
        <v>81.260000000000005</v>
      </c>
      <c r="AB7" s="38">
        <v>83.71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1147.98</v>
      </c>
      <c r="BF7" s="38">
        <v>965.82</v>
      </c>
      <c r="BG7" s="38">
        <v>781.8</v>
      </c>
      <c r="BH7" s="38">
        <v>1308.31</v>
      </c>
      <c r="BI7" s="38">
        <v>1731.1</v>
      </c>
      <c r="BJ7" s="38">
        <v>1462.56</v>
      </c>
      <c r="BK7" s="38">
        <v>1486.62</v>
      </c>
      <c r="BL7" s="38">
        <v>1510.14</v>
      </c>
      <c r="BM7" s="38">
        <v>1595.62</v>
      </c>
      <c r="BN7" s="38">
        <v>1302.33</v>
      </c>
      <c r="BO7" s="38">
        <v>1141.75</v>
      </c>
      <c r="BP7" s="38">
        <v>43.81</v>
      </c>
      <c r="BQ7" s="38">
        <v>44.6</v>
      </c>
      <c r="BR7" s="38">
        <v>48.42</v>
      </c>
      <c r="BS7" s="38">
        <v>47.45</v>
      </c>
      <c r="BT7" s="38">
        <v>56.57</v>
      </c>
      <c r="BU7" s="38">
        <v>32.39</v>
      </c>
      <c r="BV7" s="38">
        <v>24.39</v>
      </c>
      <c r="BW7" s="38">
        <v>22.67</v>
      </c>
      <c r="BX7" s="38">
        <v>37.92</v>
      </c>
      <c r="BY7" s="38">
        <v>40.89</v>
      </c>
      <c r="BZ7" s="38">
        <v>54.93</v>
      </c>
      <c r="CA7" s="38">
        <v>977.24</v>
      </c>
      <c r="CB7" s="38">
        <v>943.87</v>
      </c>
      <c r="CC7" s="38">
        <v>832.17</v>
      </c>
      <c r="CD7" s="38">
        <v>930</v>
      </c>
      <c r="CE7" s="38">
        <v>734.72</v>
      </c>
      <c r="CF7" s="38">
        <v>530.83000000000004</v>
      </c>
      <c r="CG7" s="38">
        <v>734.18</v>
      </c>
      <c r="CH7" s="38">
        <v>789.62</v>
      </c>
      <c r="CI7" s="38">
        <v>423.18</v>
      </c>
      <c r="CJ7" s="38">
        <v>383.2</v>
      </c>
      <c r="CK7" s="38">
        <v>292.18</v>
      </c>
      <c r="CL7" s="38">
        <v>12.78</v>
      </c>
      <c r="CM7" s="38">
        <v>14.38</v>
      </c>
      <c r="CN7" s="38">
        <v>17</v>
      </c>
      <c r="CO7" s="38">
        <v>12.7</v>
      </c>
      <c r="CP7" s="38">
        <v>14.76</v>
      </c>
      <c r="CQ7" s="38">
        <v>50.49</v>
      </c>
      <c r="CR7" s="38">
        <v>48.36</v>
      </c>
      <c r="CS7" s="38">
        <v>48.7</v>
      </c>
      <c r="CT7" s="38">
        <v>46.9</v>
      </c>
      <c r="CU7" s="38">
        <v>47.95</v>
      </c>
      <c r="CV7" s="38">
        <v>56.91</v>
      </c>
      <c r="CW7" s="38">
        <v>74.2</v>
      </c>
      <c r="CX7" s="38">
        <v>74.099999999999994</v>
      </c>
      <c r="CY7" s="38">
        <v>74.3</v>
      </c>
      <c r="CZ7" s="38">
        <v>74.3</v>
      </c>
      <c r="DA7" s="38">
        <v>74.3</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6</v>
      </c>
      <c r="EH7" s="38">
        <v>4.87</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ModifiedBy> </cp:lastModifiedBy>
  <cp:lastPrinted>2019-02-20T11:55:08Z</cp:lastPrinted>
  <dcterms:created xsi:type="dcterms:W3CDTF">2018-12-03T08:43:38Z</dcterms:created>
  <dcterms:modified xsi:type="dcterms:W3CDTF">2019-02-20T11:55:09Z</dcterms:modified>
</cp:coreProperties>
</file>