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PtYJIXvD0R1nrJAjPWNcP6xrkzZcimwu6u3qZ1w2igeXTRnvnFaiIuz+qMGpq5VGB3jdtK5Z3hOdoqsmfUmHQ==" workbookSaltValue="UHPYn16i/LJxz95QZJDCt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<sst xmlns="http://schemas.openxmlformats.org/spreadsheetml/2006/main" count="251" uniqueCount="126">
  <si>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</si>
  <si>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</si>
  <si>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</si>
  <si>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</si>
  <si>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</si>
  <si>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</si>
  <si>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</si>
  <si>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</si>
  <si>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</si>
  <si>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</si>
  <si>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</si>
  <si>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</si>
  <si>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</si>
  <si>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</si>
  <si>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</si>
  <si>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</si>
  <si>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</si>
  <si>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</si>
  <si>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</si>
  <si>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</si>
  <si>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</si>
  <si>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</si>
  <si>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</si>
  <si>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</si>
  <si>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</si>
  <si>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</si>
  <si>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</si>
  <si>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</si>
  <si>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</si>
  <si>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</si>
  <si>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</si>
  <si>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</si>
  <si>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</si>
  <si>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</si>
  <si>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</si>
  <si>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</si>
  <si>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</si>
  <si>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</si>
  <si>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</si>
  <si>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</si>
  <si>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</si>
  <si>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</si>
  <si>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</si>
  <si>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</si>
  <si>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</si>
  <si>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</si>
  <si>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</si>
  <si>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</si>
  <si>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</si>
  <si>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</si>
  <si>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</si>
  <si>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</si>
  <si>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</si>
  <si>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</si>
  <si>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</si>
  <si>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</si>
  <si>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</si>
  <si>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</si>
  <si>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</si>
  <si>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</si>
  <si>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</si>
  <si>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</si>
  <si>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</si>
  <si>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</si>
  <si>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</si>
  <si>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</si>
  <si>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</si>
  <si>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</si>
  <si>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</si>
  <si>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</si>
  <si>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</si>
  <si>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</si>
  <si>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</si>
  <si>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</si>
  <si>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</si>
  <si>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</si>
  <si>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</si>
  <si>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</si>
  <si>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</si>
  <si>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</si>
  <si>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</si>
  <si>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</si>
  <si>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</si>
  <si>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</si>
  <si>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</si>
  <si>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</si>
  <si>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</si>
  <si>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</si>
  <si>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</si>
  <si>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</si>
  <si>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</si>
  <si>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</si>
  <si>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</si>
  <si>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</si>
  <si>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</si>
  <si>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</si>
  <si>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</si>
  <si>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</si>
  <si>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</si>
  <si>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</si>
  <si>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</si>
  <si>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</si>
  <si>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</si>
  <si>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</si>
  <si>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</si>
  <si>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</si>
  <si>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</si>
  <si>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</si>
  <si>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</si>
  <si>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</si>
  <si>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生坂村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</si>
  <si>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</si>
  <si>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</si>
  <si>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</si>
  <si>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</si>
  <si>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</si>
  <si>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</si>
  <si>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</si>
  <si>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</si>
  <si>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</si>
  <si>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</si>
  <si>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</si>
  <si>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</si>
  <si>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設置からの経過年数や使用状況により様々であるが、15年～20年を経過したものが大多数である。年4回の保守点検の実施や法定検査を受検しており、適切な管理や状況に応じて修繕作業を行っているため使用上の問題はないと思われる。
　今後は、耐用年数の経過により老朽化が進む浄化槽がさらに多くなると予想されるため、その対策が求められる。</t>
    <rPh sb="1" eb="3">
      <t>セッチ</t>
    </rPh>
    <rPh sb="6" eb="8">
      <t>ケイカ</t>
    </rPh>
    <rPh sb="8" eb="10">
      <t>ネンスウ</t>
    </rPh>
    <rPh sb="11" eb="13">
      <t>シヨウ</t>
    </rPh>
    <rPh sb="13" eb="15">
      <t>ジョウキョウ</t>
    </rPh>
    <rPh sb="18" eb="20">
      <t>サマザマ</t>
    </rPh>
    <rPh sb="27" eb="28">
      <t>ネン</t>
    </rPh>
    <rPh sb="31" eb="32">
      <t>ネン</t>
    </rPh>
    <rPh sb="33" eb="35">
      <t>ケイカ</t>
    </rPh>
    <rPh sb="40" eb="43">
      <t>ダイタスウ</t>
    </rPh>
    <rPh sb="47" eb="48">
      <t>ネン</t>
    </rPh>
    <rPh sb="49" eb="50">
      <t>カイ</t>
    </rPh>
    <rPh sb="51" eb="53">
      <t>ホシュ</t>
    </rPh>
    <rPh sb="53" eb="55">
      <t>テンケン</t>
    </rPh>
    <rPh sb="56" eb="58">
      <t>ジッシ</t>
    </rPh>
    <rPh sb="59" eb="61">
      <t>ホウテイ</t>
    </rPh>
    <rPh sb="61" eb="63">
      <t>ケンサ</t>
    </rPh>
    <rPh sb="64" eb="66">
      <t>ジュケン</t>
    </rPh>
    <rPh sb="71" eb="73">
      <t>テキセツ</t>
    </rPh>
    <rPh sb="74" eb="76">
      <t>カンリ</t>
    </rPh>
    <rPh sb="77" eb="79">
      <t>ジョウキョウ</t>
    </rPh>
    <rPh sb="80" eb="81">
      <t>オウ</t>
    </rPh>
    <rPh sb="83" eb="85">
      <t>シュウゼン</t>
    </rPh>
    <rPh sb="85" eb="87">
      <t>サギョウ</t>
    </rPh>
    <rPh sb="88" eb="89">
      <t>オコナ</t>
    </rPh>
    <rPh sb="95" eb="98">
      <t>シヨウジョウ</t>
    </rPh>
    <rPh sb="99" eb="101">
      <t>モンダイ</t>
    </rPh>
    <rPh sb="105" eb="106">
      <t>オモ</t>
    </rPh>
    <rPh sb="112" eb="114">
      <t>コンゴ</t>
    </rPh>
    <rPh sb="116" eb="118">
      <t>タイヨウ</t>
    </rPh>
    <rPh sb="118" eb="120">
      <t>ネンスウ</t>
    </rPh>
    <rPh sb="121" eb="123">
      <t>ケイカ</t>
    </rPh>
    <rPh sb="126" eb="129">
      <t>ロウキュウカ</t>
    </rPh>
    <rPh sb="130" eb="131">
      <t>スス</t>
    </rPh>
    <rPh sb="132" eb="135">
      <t>ジョウカソウ</t>
    </rPh>
    <rPh sb="139" eb="140">
      <t>オオ</t>
    </rPh>
    <rPh sb="144" eb="146">
      <t>ヨソウ</t>
    </rPh>
    <rPh sb="154" eb="156">
      <t>タイサク</t>
    </rPh>
    <rPh sb="157" eb="158">
      <t>モト</t>
    </rPh>
    <phoneticPr fontId="4"/>
  </si>
  <si>
    <t>　合併浄化槽の利点を生かした効率的な排水処理が行われており、今後も保守点検に合わせた適正利用の周知や、未設置世帯に対して補助金制度の活用を啓発し健全な事業運営を図りたい。また、合併浄化槽整備区域には都市圏からの移住者も多く、移住世帯を対象にした合併浄化槽設置の啓発活動に取り組むことも重要と考えられる。
　一方で、耐用年数を経過した合併浄化槽の更新については事業運営において重要な課題となると予想される。財源の確保や施工方法などの問題について運営委員会等で検討をするものとしたい。</t>
    <rPh sb="1" eb="3">
      <t>ガッペイ</t>
    </rPh>
    <rPh sb="3" eb="6">
      <t>ジョウカソウ</t>
    </rPh>
    <rPh sb="7" eb="9">
      <t>リテン</t>
    </rPh>
    <rPh sb="10" eb="11">
      <t>イ</t>
    </rPh>
    <rPh sb="14" eb="17">
      <t>コウリツテキ</t>
    </rPh>
    <rPh sb="18" eb="20">
      <t>ハイスイ</t>
    </rPh>
    <rPh sb="20" eb="22">
      <t>ショリ</t>
    </rPh>
    <rPh sb="23" eb="24">
      <t>オコナ</t>
    </rPh>
    <rPh sb="30" eb="32">
      <t>コンゴ</t>
    </rPh>
    <rPh sb="33" eb="35">
      <t>ホシュ</t>
    </rPh>
    <rPh sb="35" eb="37">
      <t>テンケン</t>
    </rPh>
    <rPh sb="38" eb="39">
      <t>ア</t>
    </rPh>
    <rPh sb="42" eb="44">
      <t>テキセイ</t>
    </rPh>
    <rPh sb="44" eb="46">
      <t>リヨウ</t>
    </rPh>
    <rPh sb="47" eb="49">
      <t>シュウチ</t>
    </rPh>
    <rPh sb="51" eb="54">
      <t>ミセッチ</t>
    </rPh>
    <rPh sb="54" eb="56">
      <t>セタイ</t>
    </rPh>
    <rPh sb="57" eb="58">
      <t>タイ</t>
    </rPh>
    <rPh sb="60" eb="63">
      <t>ホジョキン</t>
    </rPh>
    <rPh sb="63" eb="65">
      <t>セイド</t>
    </rPh>
    <rPh sb="66" eb="68">
      <t>カツヨウ</t>
    </rPh>
    <rPh sb="69" eb="71">
      <t>ケイハツ</t>
    </rPh>
    <rPh sb="72" eb="74">
      <t>ケンゼン</t>
    </rPh>
    <rPh sb="75" eb="77">
      <t>ジギョウ</t>
    </rPh>
    <rPh sb="77" eb="79">
      <t>ウンエイ</t>
    </rPh>
    <rPh sb="80" eb="81">
      <t>ハカ</t>
    </rPh>
    <rPh sb="88" eb="90">
      <t>ガッペイ</t>
    </rPh>
    <rPh sb="90" eb="93">
      <t>ジョウカソウ</t>
    </rPh>
    <rPh sb="93" eb="95">
      <t>セイビ</t>
    </rPh>
    <rPh sb="95" eb="97">
      <t>クイキ</t>
    </rPh>
    <rPh sb="99" eb="102">
      <t>トシケン</t>
    </rPh>
    <rPh sb="105" eb="108">
      <t>イジュウシャ</t>
    </rPh>
    <rPh sb="109" eb="110">
      <t>オオ</t>
    </rPh>
    <rPh sb="112" eb="114">
      <t>イジュウ</t>
    </rPh>
    <rPh sb="114" eb="116">
      <t>セタイ</t>
    </rPh>
    <rPh sb="117" eb="119">
      <t>タイショウ</t>
    </rPh>
    <rPh sb="122" eb="124">
      <t>ガッペイ</t>
    </rPh>
    <rPh sb="124" eb="127">
      <t>ジョウカソウ</t>
    </rPh>
    <rPh sb="127" eb="129">
      <t>セッチ</t>
    </rPh>
    <rPh sb="130" eb="132">
      <t>ケイハツ</t>
    </rPh>
    <rPh sb="132" eb="134">
      <t>カツドウ</t>
    </rPh>
    <rPh sb="135" eb="136">
      <t>ト</t>
    </rPh>
    <rPh sb="137" eb="138">
      <t>ク</t>
    </rPh>
    <rPh sb="142" eb="144">
      <t>ジュウヨウ</t>
    </rPh>
    <rPh sb="145" eb="146">
      <t>カンガ</t>
    </rPh>
    <rPh sb="153" eb="155">
      <t>イッポウ</t>
    </rPh>
    <rPh sb="157" eb="159">
      <t>タイヨウ</t>
    </rPh>
    <rPh sb="159" eb="161">
      <t>ネンスウ</t>
    </rPh>
    <rPh sb="162" eb="164">
      <t>ケイカ</t>
    </rPh>
    <rPh sb="166" eb="168">
      <t>ガッペイ</t>
    </rPh>
    <rPh sb="168" eb="171">
      <t>ジョウカソウ</t>
    </rPh>
    <rPh sb="172" eb="174">
      <t>コウシン</t>
    </rPh>
    <rPh sb="179" eb="181">
      <t>ジギョウ</t>
    </rPh>
    <rPh sb="181" eb="183">
      <t>ウンエイ</t>
    </rPh>
    <rPh sb="187" eb="189">
      <t>ジュウヨウ</t>
    </rPh>
    <rPh sb="190" eb="192">
      <t>カダイ</t>
    </rPh>
    <rPh sb="196" eb="198">
      <t>ヨソウ</t>
    </rPh>
    <rPh sb="202" eb="204">
      <t>ザイゲン</t>
    </rPh>
    <rPh sb="205" eb="207">
      <t>カクホ</t>
    </rPh>
    <rPh sb="208" eb="210">
      <t>セコウ</t>
    </rPh>
    <rPh sb="210" eb="212">
      <t>ホウホウ</t>
    </rPh>
    <rPh sb="215" eb="217">
      <t>モンダイ</t>
    </rPh>
    <rPh sb="221" eb="223">
      <t>ウンエイ</t>
    </rPh>
    <rPh sb="223" eb="226">
      <t>イインカイ</t>
    </rPh>
    <rPh sb="226" eb="227">
      <t>トウ</t>
    </rPh>
    <rPh sb="228" eb="230">
      <t>ケントウ</t>
    </rPh>
    <phoneticPr fontId="4"/>
  </si>
  <si>
    <t>　収益的収支比率は100％前後の数値で推移しているが、使用料収入に対する地方債残高の割合は高くなっている。これは過去に市町村設置型合併浄化槽の整備を行っていたためである。現在は個人設置型の整備のみであるため、その比率は年々減少している。
　経費回収率は概ね100％前後で推移しており、使用料水準は適正であるといえる。適切な排水利用を設置済世帯へ呼びかけ維持管理費の削減を図り、更に健全な経営に努めることが重要である。
　汚水処理原価は他の類似団体と比較して低い数値となっており、効率的な汚水処理ができているといえる。しかし、設置から年数を経過した浄化槽が増えており今後は修繕費の増加が予想される。
　施設利用率については、人口減少により過大な能力となっているものがある。人口減少は村全体の課題であるため、今後もこの状況が続くものと考えられる。
　近年の新規設置数は頭打ちの状態となっている。その理由は、個人設置型の整備のみであること、合併浄化槽整備区域が農業集落排水区域と比べ高齢化の進行が顕著であり、工事費の負担が難しいこと、後継者の不在などが挙げられる。</t>
    <rPh sb="1" eb="4">
      <t>シュウエキテキ</t>
    </rPh>
    <rPh sb="4" eb="6">
      <t>シュウシ</t>
    </rPh>
    <rPh sb="6" eb="8">
      <t>ヒリツ</t>
    </rPh>
    <rPh sb="13" eb="15">
      <t>ゼンゴ</t>
    </rPh>
    <rPh sb="16" eb="18">
      <t>スウチ</t>
    </rPh>
    <rPh sb="19" eb="21">
      <t>スイイ</t>
    </rPh>
    <rPh sb="27" eb="30">
      <t>シヨウリョウ</t>
    </rPh>
    <rPh sb="30" eb="32">
      <t>シュウニュウ</t>
    </rPh>
    <rPh sb="33" eb="34">
      <t>タイ</t>
    </rPh>
    <rPh sb="36" eb="39">
      <t>チホウサイ</t>
    </rPh>
    <rPh sb="39" eb="41">
      <t>ザンダカ</t>
    </rPh>
    <rPh sb="42" eb="44">
      <t>ワリアイ</t>
    </rPh>
    <rPh sb="45" eb="46">
      <t>タカ</t>
    </rPh>
    <rPh sb="56" eb="58">
      <t>カコ</t>
    </rPh>
    <rPh sb="59" eb="62">
      <t>シチョウソン</t>
    </rPh>
    <rPh sb="62" eb="65">
      <t>セッチガタ</t>
    </rPh>
    <rPh sb="65" eb="67">
      <t>ガッペイ</t>
    </rPh>
    <rPh sb="67" eb="70">
      <t>ジョウカソウ</t>
    </rPh>
    <rPh sb="71" eb="73">
      <t>セイビ</t>
    </rPh>
    <rPh sb="74" eb="75">
      <t>オコナ</t>
    </rPh>
    <rPh sb="85" eb="87">
      <t>ゲンザイ</t>
    </rPh>
    <rPh sb="88" eb="90">
      <t>コジン</t>
    </rPh>
    <rPh sb="90" eb="93">
      <t>セッチガタ</t>
    </rPh>
    <rPh sb="94" eb="96">
      <t>セイビ</t>
    </rPh>
    <rPh sb="106" eb="108">
      <t>ヒリツ</t>
    </rPh>
    <rPh sb="109" eb="111">
      <t>ネンネン</t>
    </rPh>
    <rPh sb="111" eb="113">
      <t>ゲンショウ</t>
    </rPh>
    <rPh sb="120" eb="122">
      <t>ケイヒ</t>
    </rPh>
    <rPh sb="122" eb="124">
      <t>カイシュウ</t>
    </rPh>
    <rPh sb="124" eb="125">
      <t>リツ</t>
    </rPh>
    <rPh sb="126" eb="127">
      <t>オオム</t>
    </rPh>
    <rPh sb="132" eb="134">
      <t>ゼンゴ</t>
    </rPh>
    <rPh sb="135" eb="137">
      <t>スイイ</t>
    </rPh>
    <rPh sb="142" eb="145">
      <t>シヨウリョウ</t>
    </rPh>
    <rPh sb="145" eb="147">
      <t>スイジュン</t>
    </rPh>
    <rPh sb="148" eb="150">
      <t>テキセイ</t>
    </rPh>
    <rPh sb="158" eb="160">
      <t>テキセツ</t>
    </rPh>
    <rPh sb="161" eb="163">
      <t>ハイスイ</t>
    </rPh>
    <rPh sb="163" eb="165">
      <t>リヨウ</t>
    </rPh>
    <rPh sb="166" eb="168">
      <t>セッチ</t>
    </rPh>
    <rPh sb="168" eb="169">
      <t>ズミ</t>
    </rPh>
    <rPh sb="169" eb="171">
      <t>セタイ</t>
    </rPh>
    <rPh sb="172" eb="173">
      <t>ヨ</t>
    </rPh>
    <rPh sb="176" eb="178">
      <t>イジ</t>
    </rPh>
    <rPh sb="178" eb="181">
      <t>カンリヒ</t>
    </rPh>
    <rPh sb="182" eb="184">
      <t>サクゲン</t>
    </rPh>
    <rPh sb="185" eb="186">
      <t>ハカ</t>
    </rPh>
    <rPh sb="188" eb="189">
      <t>サラ</t>
    </rPh>
    <rPh sb="190" eb="192">
      <t>ケンゼン</t>
    </rPh>
    <rPh sb="193" eb="195">
      <t>ケイエイ</t>
    </rPh>
    <rPh sb="196" eb="197">
      <t>ツト</t>
    </rPh>
    <rPh sb="202" eb="204">
      <t>ジュウヨウ</t>
    </rPh>
    <rPh sb="210" eb="212">
      <t>オスイ</t>
    </rPh>
    <rPh sb="212" eb="214">
      <t>ショリ</t>
    </rPh>
    <rPh sb="214" eb="216">
      <t>ゲンカ</t>
    </rPh>
    <rPh sb="217" eb="218">
      <t>ホカ</t>
    </rPh>
    <rPh sb="219" eb="221">
      <t>ルイジ</t>
    </rPh>
    <rPh sb="221" eb="223">
      <t>ダンタイ</t>
    </rPh>
    <rPh sb="224" eb="226">
      <t>ヒカク</t>
    </rPh>
    <rPh sb="228" eb="229">
      <t>ヒク</t>
    </rPh>
    <rPh sb="230" eb="232">
      <t>スウチ</t>
    </rPh>
    <rPh sb="239" eb="242">
      <t>コウリツテキ</t>
    </rPh>
    <rPh sb="243" eb="245">
      <t>オスイ</t>
    </rPh>
    <rPh sb="245" eb="247">
      <t>ショリ</t>
    </rPh>
    <rPh sb="262" eb="264">
      <t>セッチ</t>
    </rPh>
    <rPh sb="266" eb="268">
      <t>ネンスウ</t>
    </rPh>
    <rPh sb="269" eb="271">
      <t>ケイカ</t>
    </rPh>
    <rPh sb="273" eb="276">
      <t>ジョウカソウ</t>
    </rPh>
    <rPh sb="277" eb="278">
      <t>フ</t>
    </rPh>
    <rPh sb="282" eb="284">
      <t>コンゴ</t>
    </rPh>
    <rPh sb="285" eb="287">
      <t>シュウゼン</t>
    </rPh>
    <rPh sb="287" eb="288">
      <t>ヒ</t>
    </rPh>
    <rPh sb="289" eb="291">
      <t>ゾウカ</t>
    </rPh>
    <rPh sb="292" eb="294">
      <t>ヨソウ</t>
    </rPh>
    <rPh sb="300" eb="302">
      <t>シセツ</t>
    </rPh>
    <rPh sb="302" eb="305">
      <t>リヨウリツ</t>
    </rPh>
    <rPh sb="311" eb="313">
      <t>ジンコウ</t>
    </rPh>
    <rPh sb="313" eb="315">
      <t>ゲンショウ</t>
    </rPh>
    <rPh sb="318" eb="320">
      <t>カダイ</t>
    </rPh>
    <rPh sb="321" eb="323">
      <t>ノウリョク</t>
    </rPh>
    <rPh sb="335" eb="337">
      <t>ジンコウ</t>
    </rPh>
    <rPh sb="337" eb="339">
      <t>ゲンショウ</t>
    </rPh>
    <rPh sb="340" eb="341">
      <t>ムラ</t>
    </rPh>
    <rPh sb="341" eb="343">
      <t>ゼンタイ</t>
    </rPh>
    <rPh sb="344" eb="346">
      <t>カダイ</t>
    </rPh>
    <rPh sb="352" eb="354">
      <t>コンゴ</t>
    </rPh>
    <rPh sb="357" eb="359">
      <t>ジョウキョウ</t>
    </rPh>
    <rPh sb="360" eb="361">
      <t>ツヅ</t>
    </rPh>
    <rPh sb="365" eb="366">
      <t>カンガ</t>
    </rPh>
    <rPh sb="373" eb="375">
      <t>キンネン</t>
    </rPh>
    <rPh sb="376" eb="378">
      <t>シンキ</t>
    </rPh>
    <rPh sb="378" eb="381">
      <t>セッチスウ</t>
    </rPh>
    <rPh sb="382" eb="384">
      <t>アタマウ</t>
    </rPh>
    <rPh sb="386" eb="388">
      <t>ジョウタイ</t>
    </rPh>
    <rPh sb="397" eb="399">
      <t>リユウ</t>
    </rPh>
    <rPh sb="401" eb="403">
      <t>コジン</t>
    </rPh>
    <rPh sb="403" eb="406">
      <t>セッチガタ</t>
    </rPh>
    <rPh sb="407" eb="409">
      <t>セイビ</t>
    </rPh>
    <rPh sb="417" eb="419">
      <t>ガッペイ</t>
    </rPh>
    <rPh sb="419" eb="422">
      <t>ジョウカソウ</t>
    </rPh>
    <rPh sb="422" eb="424">
      <t>セイビ</t>
    </rPh>
    <rPh sb="424" eb="426">
      <t>クイキ</t>
    </rPh>
    <rPh sb="427" eb="429">
      <t>ノウギョウ</t>
    </rPh>
    <rPh sb="429" eb="431">
      <t>シュウラク</t>
    </rPh>
    <rPh sb="431" eb="433">
      <t>ハイスイ</t>
    </rPh>
    <rPh sb="433" eb="435">
      <t>クイキ</t>
    </rPh>
    <rPh sb="436" eb="437">
      <t>クラ</t>
    </rPh>
    <rPh sb="438" eb="441">
      <t>コウレイカ</t>
    </rPh>
    <rPh sb="442" eb="444">
      <t>シンコウ</t>
    </rPh>
    <rPh sb="445" eb="447">
      <t>ケンチョ</t>
    </rPh>
    <rPh sb="451" eb="453">
      <t>コウジ</t>
    </rPh>
    <rPh sb="453" eb="454">
      <t>ヒ</t>
    </rPh>
    <rPh sb="455" eb="457">
      <t>フタン</t>
    </rPh>
    <rPh sb="458" eb="459">
      <t>ムズカ</t>
    </rPh>
    <rPh sb="464" eb="467">
      <t>コウケイシャ</t>
    </rPh>
    <rPh sb="468" eb="470">
      <t>フザイ</t>
    </rPh>
    <rPh sb="473" eb="474">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</si>
</sst>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8C-44A5-82CC-663DC9C6EF05}"/>
            </c:ext>
          </c:extLst>
        </c:ser>
        <c:dLbls>
          <c:showLegendKey val="0"/>
          <c:showVal val="0"/>
          <c:showCatName val="0"/>
          <c:showSerName val="0"/>
          <c:showPercent val="0"/>
          <c:showBubbleSize val="0"/>
        </c:dLbls>
        <c:gapWidth val="150"/>
        <c:axId val="89849216"/>
        <c:axId val="9031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F8C-44A5-82CC-663DC9C6EF05}"/>
            </c:ext>
          </c:extLst>
        </c:ser>
        <c:dLbls>
          <c:showLegendKey val="0"/>
          <c:showVal val="0"/>
          <c:showCatName val="0"/>
          <c:showSerName val="0"/>
          <c:showPercent val="0"/>
          <c:showBubbleSize val="0"/>
        </c:dLbls>
        <c:marker val="1"/>
        <c:smooth val="0"/>
        <c:axId val="89849216"/>
        <c:axId val="90314240"/>
      </c:lineChart>
      <c:dateAx>
        <c:axId val="89849216"/>
        <c:scaling>
          <c:orientation val="minMax"/>
        </c:scaling>
        <c:delete val="1"/>
        <c:axPos val="b"/>
        <c:numFmt formatCode="ge" sourceLinked="1"/>
        <c:majorTickMark val="none"/>
        <c:minorTickMark val="none"/>
        <c:tickLblPos val="none"/>
        <c:crossAx val="90314240"/>
        <c:crosses val="autoZero"/>
        <c:auto val="1"/>
        <c:lblOffset val="100"/>
        <c:baseTimeUnit val="years"/>
      </c:dateAx>
      <c:valAx>
        <c:axId val="903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35.93</c:v>
                </c:pt>
                <c:pt idx="1">
                  <c:v>35.93</c:v>
                </c:pt>
                <c:pt idx="2">
                  <c:v>35.93</c:v>
                </c:pt>
                <c:pt idx="3">
                  <c:v>35.93</c:v>
                </c:pt>
                <c:pt idx="4">
                  <c:v>35.93</c:v>
                </c:pt>
              </c:numCache>
            </c:numRef>
          </c:val>
          <c:extLst xmlns:c16r2="http://schemas.microsoft.com/office/drawing/2015/06/chart">
            <c:ext xmlns:c16="http://schemas.microsoft.com/office/drawing/2014/chart" uri="{C3380CC4-5D6E-409C-BE32-E72D297353CC}">
              <c16:uniqueId val="{00000000-0112-424A-B45E-2B49FD771DA5}"/>
            </c:ext>
          </c:extLst>
        </c:ser>
        <c:dLbls>
          <c:showLegendKey val="0"/>
          <c:showVal val="0"/>
          <c:showCatName val="0"/>
          <c:showSerName val="0"/>
          <c:showPercent val="0"/>
          <c:showBubbleSize val="0"/>
        </c:dLbls>
        <c:gapWidth val="150"/>
        <c:axId val="30498816"/>
        <c:axId val="3050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c:v>
                </c:pt>
                <c:pt idx="1">
                  <c:v>53.84</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0112-424A-B45E-2B49FD771DA5}"/>
            </c:ext>
          </c:extLst>
        </c:ser>
        <c:dLbls>
          <c:showLegendKey val="0"/>
          <c:showVal val="0"/>
          <c:showCatName val="0"/>
          <c:showSerName val="0"/>
          <c:showPercent val="0"/>
          <c:showBubbleSize val="0"/>
        </c:dLbls>
        <c:marker val="1"/>
        <c:smooth val="0"/>
        <c:axId val="30498816"/>
        <c:axId val="30500736"/>
      </c:lineChart>
      <c:dateAx>
        <c:axId val="30498816"/>
        <c:scaling>
          <c:orientation val="minMax"/>
        </c:scaling>
        <c:delete val="1"/>
        <c:axPos val="b"/>
        <c:numFmt formatCode="ge" sourceLinked="1"/>
        <c:majorTickMark val="none"/>
        <c:minorTickMark val="none"/>
        <c:tickLblPos val="none"/>
        <c:crossAx val="30500736"/>
        <c:crosses val="autoZero"/>
        <c:auto val="1"/>
        <c:lblOffset val="100"/>
        <c:baseTimeUnit val="years"/>
      </c:dateAx>
      <c:valAx>
        <c:axId val="305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73.209999999999994</c:v>
                </c:pt>
                <c:pt idx="1">
                  <c:v>73.31</c:v>
                </c:pt>
                <c:pt idx="2">
                  <c:v>100</c:v>
                </c:pt>
                <c:pt idx="3">
                  <c:v>100</c:v>
                </c:pt>
                <c:pt idx="4">
                  <c:v>100</c:v>
                </c:pt>
              </c:numCache>
            </c:numRef>
          </c:val>
          <c:extLst xmlns:c16r2="http://schemas.microsoft.com/office/drawing/2015/06/chart">
            <c:ext xmlns:c16="http://schemas.microsoft.com/office/drawing/2014/chart" uri="{C3380CC4-5D6E-409C-BE32-E72D297353CC}">
              <c16:uniqueId val="{00000000-5913-4938-9A35-A345D88C9F1B}"/>
            </c:ext>
          </c:extLst>
        </c:ser>
        <c:dLbls>
          <c:showLegendKey val="0"/>
          <c:showVal val="0"/>
          <c:showCatName val="0"/>
          <c:showSerName val="0"/>
          <c:showPercent val="0"/>
          <c:showBubbleSize val="0"/>
        </c:dLbls>
        <c:gapWidth val="150"/>
        <c:axId val="30945664"/>
        <c:axId val="3094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92.37</c:v>
                </c:pt>
                <c:pt idx="1">
                  <c:v>95.04</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5913-4938-9A35-A345D88C9F1B}"/>
            </c:ext>
          </c:extLst>
        </c:ser>
        <c:dLbls>
          <c:showLegendKey val="0"/>
          <c:showVal val="0"/>
          <c:showCatName val="0"/>
          <c:showSerName val="0"/>
          <c:showPercent val="0"/>
          <c:showBubbleSize val="0"/>
        </c:dLbls>
        <c:marker val="1"/>
        <c:smooth val="0"/>
        <c:axId val="30945664"/>
        <c:axId val="30947584"/>
      </c:lineChart>
      <c:dateAx>
        <c:axId val="30945664"/>
        <c:scaling>
          <c:orientation val="minMax"/>
        </c:scaling>
        <c:delete val="1"/>
        <c:axPos val="b"/>
        <c:numFmt formatCode="ge" sourceLinked="1"/>
        <c:majorTickMark val="none"/>
        <c:minorTickMark val="none"/>
        <c:tickLblPos val="none"/>
        <c:crossAx val="30947584"/>
        <c:crosses val="autoZero"/>
        <c:auto val="1"/>
        <c:lblOffset val="100"/>
        <c:baseTimeUnit val="years"/>
      </c:dateAx>
      <c:valAx>
        <c:axId val="309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97.63</c:v>
                </c:pt>
                <c:pt idx="2">
                  <c:v>100</c:v>
                </c:pt>
                <c:pt idx="3">
                  <c:v>99.85</c:v>
                </c:pt>
                <c:pt idx="4">
                  <c:v>100</c:v>
                </c:pt>
              </c:numCache>
            </c:numRef>
          </c:val>
          <c:extLst xmlns:c16r2="http://schemas.microsoft.com/office/drawing/2015/06/chart">
            <c:ext xmlns:c16="http://schemas.microsoft.com/office/drawing/2014/chart" uri="{C3380CC4-5D6E-409C-BE32-E72D297353CC}">
              <c16:uniqueId val="{00000000-D282-4728-8E9F-AA044852A1AB}"/>
            </c:ext>
          </c:extLst>
        </c:ser>
        <c:dLbls>
          <c:showLegendKey val="0"/>
          <c:showVal val="0"/>
          <c:showCatName val="0"/>
          <c:showSerName val="0"/>
          <c:showPercent val="0"/>
          <c:showBubbleSize val="0"/>
        </c:dLbls>
        <c:gapWidth val="150"/>
        <c:axId val="90361856"/>
        <c:axId val="9036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82-4728-8E9F-AA044852A1AB}"/>
            </c:ext>
          </c:extLst>
        </c:ser>
        <c:dLbls>
          <c:showLegendKey val="0"/>
          <c:showVal val="0"/>
          <c:showCatName val="0"/>
          <c:showSerName val="0"/>
          <c:showPercent val="0"/>
          <c:showBubbleSize val="0"/>
        </c:dLbls>
        <c:marker val="1"/>
        <c:smooth val="0"/>
        <c:axId val="90361856"/>
        <c:axId val="90363776"/>
      </c:lineChart>
      <c:dateAx>
        <c:axId val="90361856"/>
        <c:scaling>
          <c:orientation val="minMax"/>
        </c:scaling>
        <c:delete val="1"/>
        <c:axPos val="b"/>
        <c:numFmt formatCode="ge" sourceLinked="1"/>
        <c:majorTickMark val="none"/>
        <c:minorTickMark val="none"/>
        <c:tickLblPos val="none"/>
        <c:crossAx val="90363776"/>
        <c:crosses val="autoZero"/>
        <c:auto val="1"/>
        <c:lblOffset val="100"/>
        <c:baseTimeUnit val="years"/>
      </c:dateAx>
      <c:valAx>
        <c:axId val="903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41-4DA1-BD3B-FAC1E0568154}"/>
            </c:ext>
          </c:extLst>
        </c:ser>
        <c:dLbls>
          <c:showLegendKey val="0"/>
          <c:showVal val="0"/>
          <c:showCatName val="0"/>
          <c:showSerName val="0"/>
          <c:showPercent val="0"/>
          <c:showBubbleSize val="0"/>
        </c:dLbls>
        <c:gapWidth val="150"/>
        <c:axId val="92639616"/>
        <c:axId val="926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41-4DA1-BD3B-FAC1E0568154}"/>
            </c:ext>
          </c:extLst>
        </c:ser>
        <c:dLbls>
          <c:showLegendKey val="0"/>
          <c:showVal val="0"/>
          <c:showCatName val="0"/>
          <c:showSerName val="0"/>
          <c:showPercent val="0"/>
          <c:showBubbleSize val="0"/>
        </c:dLbls>
        <c:marker val="1"/>
        <c:smooth val="0"/>
        <c:axId val="92639616"/>
        <c:axId val="92641536"/>
      </c:lineChart>
      <c:dateAx>
        <c:axId val="92639616"/>
        <c:scaling>
          <c:orientation val="minMax"/>
        </c:scaling>
        <c:delete val="1"/>
        <c:axPos val="b"/>
        <c:numFmt formatCode="ge" sourceLinked="1"/>
        <c:majorTickMark val="none"/>
        <c:minorTickMark val="none"/>
        <c:tickLblPos val="none"/>
        <c:crossAx val="92641536"/>
        <c:crosses val="autoZero"/>
        <c:auto val="1"/>
        <c:lblOffset val="100"/>
        <c:baseTimeUnit val="years"/>
      </c:dateAx>
      <c:valAx>
        <c:axId val="926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75-464A-9946-5550872F3D02}"/>
            </c:ext>
          </c:extLst>
        </c:ser>
        <c:dLbls>
          <c:showLegendKey val="0"/>
          <c:showVal val="0"/>
          <c:showCatName val="0"/>
          <c:showSerName val="0"/>
          <c:showPercent val="0"/>
          <c:showBubbleSize val="0"/>
        </c:dLbls>
        <c:gapWidth val="150"/>
        <c:axId val="30626560"/>
        <c:axId val="306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75-464A-9946-5550872F3D02}"/>
            </c:ext>
          </c:extLst>
        </c:ser>
        <c:dLbls>
          <c:showLegendKey val="0"/>
          <c:showVal val="0"/>
          <c:showCatName val="0"/>
          <c:showSerName val="0"/>
          <c:showPercent val="0"/>
          <c:showBubbleSize val="0"/>
        </c:dLbls>
        <c:marker val="1"/>
        <c:smooth val="0"/>
        <c:axId val="30626560"/>
        <c:axId val="30628480"/>
      </c:lineChart>
      <c:dateAx>
        <c:axId val="30626560"/>
        <c:scaling>
          <c:orientation val="minMax"/>
        </c:scaling>
        <c:delete val="1"/>
        <c:axPos val="b"/>
        <c:numFmt formatCode="ge" sourceLinked="1"/>
        <c:majorTickMark val="none"/>
        <c:minorTickMark val="none"/>
        <c:tickLblPos val="none"/>
        <c:crossAx val="30628480"/>
        <c:crosses val="autoZero"/>
        <c:auto val="1"/>
        <c:lblOffset val="100"/>
        <c:baseTimeUnit val="years"/>
      </c:dateAx>
      <c:valAx>
        <c:axId val="306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AC-4126-A0E6-D3FD03036891}"/>
            </c:ext>
          </c:extLst>
        </c:ser>
        <c:dLbls>
          <c:showLegendKey val="0"/>
          <c:showVal val="0"/>
          <c:showCatName val="0"/>
          <c:showSerName val="0"/>
          <c:showPercent val="0"/>
          <c:showBubbleSize val="0"/>
        </c:dLbls>
        <c:gapWidth val="150"/>
        <c:axId val="30660864"/>
        <c:axId val="881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AC-4126-A0E6-D3FD03036891}"/>
            </c:ext>
          </c:extLst>
        </c:ser>
        <c:dLbls>
          <c:showLegendKey val="0"/>
          <c:showVal val="0"/>
          <c:showCatName val="0"/>
          <c:showSerName val="0"/>
          <c:showPercent val="0"/>
          <c:showBubbleSize val="0"/>
        </c:dLbls>
        <c:marker val="1"/>
        <c:smooth val="0"/>
        <c:axId val="30660864"/>
        <c:axId val="88166784"/>
      </c:lineChart>
      <c:dateAx>
        <c:axId val="30660864"/>
        <c:scaling>
          <c:orientation val="minMax"/>
        </c:scaling>
        <c:delete val="1"/>
        <c:axPos val="b"/>
        <c:numFmt formatCode="ge" sourceLinked="1"/>
        <c:majorTickMark val="none"/>
        <c:minorTickMark val="none"/>
        <c:tickLblPos val="none"/>
        <c:crossAx val="88166784"/>
        <c:crosses val="autoZero"/>
        <c:auto val="1"/>
        <c:lblOffset val="100"/>
        <c:baseTimeUnit val="years"/>
      </c:dateAx>
      <c:valAx>
        <c:axId val="881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C1-46B6-AE90-545F0C83085E}"/>
            </c:ext>
          </c:extLst>
        </c:ser>
        <c:dLbls>
          <c:showLegendKey val="0"/>
          <c:showVal val="0"/>
          <c:showCatName val="0"/>
          <c:showSerName val="0"/>
          <c:showPercent val="0"/>
          <c:showBubbleSize val="0"/>
        </c:dLbls>
        <c:gapWidth val="150"/>
        <c:axId val="89787776"/>
        <c:axId val="302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C1-46B6-AE90-545F0C83085E}"/>
            </c:ext>
          </c:extLst>
        </c:ser>
        <c:dLbls>
          <c:showLegendKey val="0"/>
          <c:showVal val="0"/>
          <c:showCatName val="0"/>
          <c:showSerName val="0"/>
          <c:showPercent val="0"/>
          <c:showBubbleSize val="0"/>
        </c:dLbls>
        <c:marker val="1"/>
        <c:smooth val="0"/>
        <c:axId val="89787776"/>
        <c:axId val="30278400"/>
      </c:lineChart>
      <c:dateAx>
        <c:axId val="89787776"/>
        <c:scaling>
          <c:orientation val="minMax"/>
        </c:scaling>
        <c:delete val="1"/>
        <c:axPos val="b"/>
        <c:numFmt formatCode="ge" sourceLinked="1"/>
        <c:majorTickMark val="none"/>
        <c:minorTickMark val="none"/>
        <c:tickLblPos val="none"/>
        <c:crossAx val="30278400"/>
        <c:crosses val="autoZero"/>
        <c:auto val="1"/>
        <c:lblOffset val="100"/>
        <c:baseTimeUnit val="years"/>
      </c:dateAx>
      <c:valAx>
        <c:axId val="302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966.61</c:v>
                </c:pt>
                <c:pt idx="1">
                  <c:v>891.95</c:v>
                </c:pt>
                <c:pt idx="2">
                  <c:v>860.49</c:v>
                </c:pt>
                <c:pt idx="3" formatCode="#,##0.00;&quot;△&quot;#,##0.00">
                  <c:v>0</c:v>
                </c:pt>
                <c:pt idx="4">
                  <c:v>754.51</c:v>
                </c:pt>
              </c:numCache>
            </c:numRef>
          </c:val>
          <c:extLst xmlns:c16r2="http://schemas.microsoft.com/office/drawing/2015/06/chart">
            <c:ext xmlns:c16="http://schemas.microsoft.com/office/drawing/2014/chart" uri="{C3380CC4-5D6E-409C-BE32-E72D297353CC}">
              <c16:uniqueId val="{00000000-9F8D-4B4F-87A4-A001EB249216}"/>
            </c:ext>
          </c:extLst>
        </c:ser>
        <c:dLbls>
          <c:showLegendKey val="0"/>
          <c:showVal val="0"/>
          <c:showCatName val="0"/>
          <c:showSerName val="0"/>
          <c:showPercent val="0"/>
          <c:showBubbleSize val="0"/>
        </c:dLbls>
        <c:gapWidth val="150"/>
        <c:axId val="30325760"/>
        <c:axId val="3033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232.83</c:v>
                </c:pt>
                <c:pt idx="1">
                  <c:v>261.08</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9F8D-4B4F-87A4-A001EB249216}"/>
            </c:ext>
          </c:extLst>
        </c:ser>
        <c:dLbls>
          <c:showLegendKey val="0"/>
          <c:showVal val="0"/>
          <c:showCatName val="0"/>
          <c:showSerName val="0"/>
          <c:showPercent val="0"/>
          <c:showBubbleSize val="0"/>
        </c:dLbls>
        <c:marker val="1"/>
        <c:smooth val="0"/>
        <c:axId val="30325760"/>
        <c:axId val="30332032"/>
      </c:lineChart>
      <c:dateAx>
        <c:axId val="30325760"/>
        <c:scaling>
          <c:orientation val="minMax"/>
        </c:scaling>
        <c:delete val="1"/>
        <c:axPos val="b"/>
        <c:numFmt formatCode="ge" sourceLinked="1"/>
        <c:majorTickMark val="none"/>
        <c:minorTickMark val="none"/>
        <c:tickLblPos val="none"/>
        <c:crossAx val="30332032"/>
        <c:crosses val="autoZero"/>
        <c:auto val="1"/>
        <c:lblOffset val="100"/>
        <c:baseTimeUnit val="years"/>
      </c:dateAx>
      <c:valAx>
        <c:axId val="303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c:v>
                </c:pt>
                <c:pt idx="1">
                  <c:v>100.33</c:v>
                </c:pt>
                <c:pt idx="2">
                  <c:v>100</c:v>
                </c:pt>
                <c:pt idx="3">
                  <c:v>99.75</c:v>
                </c:pt>
                <c:pt idx="4">
                  <c:v>100</c:v>
                </c:pt>
              </c:numCache>
            </c:numRef>
          </c:val>
          <c:extLst xmlns:c16r2="http://schemas.microsoft.com/office/drawing/2015/06/chart">
            <c:ext xmlns:c16="http://schemas.microsoft.com/office/drawing/2014/chart" uri="{C3380CC4-5D6E-409C-BE32-E72D297353CC}">
              <c16:uniqueId val="{00000000-F89B-4ADA-A8A5-DDF0720B4377}"/>
            </c:ext>
          </c:extLst>
        </c:ser>
        <c:dLbls>
          <c:showLegendKey val="0"/>
          <c:showVal val="0"/>
          <c:showCatName val="0"/>
          <c:showSerName val="0"/>
          <c:showPercent val="0"/>
          <c:showBubbleSize val="0"/>
        </c:dLbls>
        <c:gapWidth val="150"/>
        <c:axId val="30428544"/>
        <c:axId val="3043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68.61</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F89B-4ADA-A8A5-DDF0720B4377}"/>
            </c:ext>
          </c:extLst>
        </c:ser>
        <c:dLbls>
          <c:showLegendKey val="0"/>
          <c:showVal val="0"/>
          <c:showCatName val="0"/>
          <c:showSerName val="0"/>
          <c:showPercent val="0"/>
          <c:showBubbleSize val="0"/>
        </c:dLbls>
        <c:marker val="1"/>
        <c:smooth val="0"/>
        <c:axId val="30428544"/>
        <c:axId val="30430720"/>
      </c:lineChart>
      <c:dateAx>
        <c:axId val="30428544"/>
        <c:scaling>
          <c:orientation val="minMax"/>
        </c:scaling>
        <c:delete val="1"/>
        <c:axPos val="b"/>
        <c:numFmt formatCode="ge" sourceLinked="1"/>
        <c:majorTickMark val="none"/>
        <c:minorTickMark val="none"/>
        <c:tickLblPos val="none"/>
        <c:crossAx val="30430720"/>
        <c:crosses val="autoZero"/>
        <c:auto val="1"/>
        <c:lblOffset val="100"/>
        <c:baseTimeUnit val="years"/>
      </c:dateAx>
      <c:valAx>
        <c:axId val="304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166.7</c:v>
                </c:pt>
                <c:pt idx="1">
                  <c:v>169.07</c:v>
                </c:pt>
                <c:pt idx="2">
                  <c:v>165.63</c:v>
                </c:pt>
                <c:pt idx="3">
                  <c:v>170.68</c:v>
                </c:pt>
                <c:pt idx="4">
                  <c:v>165.04</c:v>
                </c:pt>
              </c:numCache>
            </c:numRef>
          </c:val>
          <c:extLst xmlns:c16r2="http://schemas.microsoft.com/office/drawing/2015/06/chart">
            <c:ext xmlns:c16="http://schemas.microsoft.com/office/drawing/2014/chart" uri="{C3380CC4-5D6E-409C-BE32-E72D297353CC}">
              <c16:uniqueId val="{00000000-1C0F-4CE9-8DB4-092CFCCDFCC0}"/>
            </c:ext>
          </c:extLst>
        </c:ser>
        <c:dLbls>
          <c:showLegendKey val="0"/>
          <c:showVal val="0"/>
          <c:showCatName val="0"/>
          <c:showSerName val="0"/>
          <c:showPercent val="0"/>
          <c:showBubbleSize val="0"/>
        </c:dLbls>
        <c:gapWidth val="150"/>
        <c:axId val="30444928"/>
        <c:axId val="3047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229.12</c:v>
                </c:pt>
                <c:pt idx="1">
                  <c:v>241.18</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1C0F-4CE9-8DB4-092CFCCDFCC0}"/>
            </c:ext>
          </c:extLst>
        </c:ser>
        <c:dLbls>
          <c:showLegendKey val="0"/>
          <c:showVal val="0"/>
          <c:showCatName val="0"/>
          <c:showSerName val="0"/>
          <c:showPercent val="0"/>
          <c:showBubbleSize val="0"/>
        </c:dLbls>
        <c:marker val="1"/>
        <c:smooth val="0"/>
        <c:axId val="30444928"/>
        <c:axId val="30471680"/>
      </c:lineChart>
      <c:dateAx>
        <c:axId val="30444928"/>
        <c:scaling>
          <c:orientation val="minMax"/>
        </c:scaling>
        <c:delete val="1"/>
        <c:axPos val="b"/>
        <c:numFmt formatCode="ge" sourceLinked="1"/>
        <c:majorTickMark val="none"/>
        <c:minorTickMark val="none"/>
        <c:tickLblPos val="none"/>
        <c:crossAx val="30471680"/>
        <c:crosses val="autoZero"/>
        <c:auto val="1"/>
        <c:lblOffset val="100"/>
        <c:baseTimeUnit val="years"/>
      </c:dateAx>
      <c:valAx>
        <c:axId val="304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生坂村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1822</v>
      </c>
      <c r="AM8" s="66"/>
      <c r="AN8" s="66"/>
      <c r="AO8" s="66"/>
      <c r="AP8" s="66"/>
      <c r="AQ8" s="66"/>
      <c r="AR8" s="66"/>
      <c r="AS8" s="66"/>
      <c r="AT8" s="65">
        <f>データ!T6</f>
        <v>39.049999999999997</v>
      </c>
      <c r="AU8" s="65"/>
      <c r="AV8" s="65"/>
      <c r="AW8" s="65"/>
      <c r="AX8" s="65"/>
      <c r="AY8" s="65"/>
      <c r="AZ8" s="65"/>
      <c r="BA8" s="65"/>
      <c r="BB8" s="65">
        <f>データ!U6</f>
        <v>46.66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37.130000000000003</v>
      </c>
      <c r="Q10" s="65"/>
      <c r="R10" s="65"/>
      <c r="S10" s="65"/>
      <c r="T10" s="65"/>
      <c r="U10" s="65"/>
      <c r="V10" s="65"/>
      <c r="W10" s="65">
        <f>データ!Q6</f>
        <v>100</v>
      </c>
      <c r="X10" s="65"/>
      <c r="Y10" s="65"/>
      <c r="Z10" s="65"/>
      <c r="AA10" s="65"/>
      <c r="AB10" s="65"/>
      <c r="AC10" s="65"/>
      <c r="AD10" s="66">
        <f>データ!R6</f>
        <v>1900</v>
      </c>
      <c r="AE10" s="66"/>
      <c r="AF10" s="66"/>
      <c r="AG10" s="66"/>
      <c r="AH10" s="66"/>
      <c r="AI10" s="66"/>
      <c r="AJ10" s="66"/>
      <c r="AK10" s="2"/>
      <c r="AL10" s="66">
        <f>データ!V6</f>
        <v>668</v>
      </c>
      <c r="AM10" s="66"/>
      <c r="AN10" s="66"/>
      <c r="AO10" s="66"/>
      <c r="AP10" s="66"/>
      <c r="AQ10" s="66"/>
      <c r="AR10" s="66"/>
      <c r="AS10" s="66"/>
      <c r="AT10" s="65">
        <f>データ!W6</f>
        <v>7.1</v>
      </c>
      <c r="AU10" s="65"/>
      <c r="AV10" s="65"/>
      <c r="AW10" s="65"/>
      <c r="AX10" s="65"/>
      <c r="AY10" s="65"/>
      <c r="AZ10" s="65"/>
      <c r="BA10" s="65"/>
      <c r="BB10" s="65">
        <f>データ!X6</f>
        <v>94.08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lFbegpJmRPflxYdtRw3STyULBSYGWIPr7ST6qjbkA7Wq7NpwAkftgGgZ/EcopneRMsBWaUUape+DyCyEoQz3Mg==" saltValue="IuAPSkL9kPlPfauzrIAIg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204480</v>
      </c>
      <c r="D6" s="32">
        <f t="shared" si="3"/>
        <v>47</v>
      </c>
      <c r="E6" s="32">
        <f t="shared" si="3"/>
        <v>18</v>
      </c>
      <c r="F6" s="32">
        <f t="shared" si="3"/>
        <v>0</v>
      </c>
      <c r="G6" s="32">
        <f t="shared" si="3"/>
        <v>0</v>
      </c>
      <c r="H6" s="32" t="str">
        <f t="shared" si="3"/>
        <v>長野県　生坂村</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37.130000000000003</v>
      </c>
      <c r="Q6" s="33">
        <f t="shared" si="3"/>
        <v>100</v>
      </c>
      <c r="R6" s="33">
        <f t="shared" si="3"/>
        <v>1900</v>
      </c>
      <c r="S6" s="33">
        <f t="shared" si="3"/>
        <v>1822</v>
      </c>
      <c r="T6" s="33">
        <f t="shared" si="3"/>
        <v>39.049999999999997</v>
      </c>
      <c r="U6" s="33">
        <f t="shared" si="3"/>
        <v>46.66</v>
      </c>
      <c r="V6" s="33">
        <f t="shared" si="3"/>
        <v>668</v>
      </c>
      <c r="W6" s="33">
        <f t="shared" si="3"/>
        <v>7.1</v>
      </c>
      <c r="X6" s="33">
        <f t="shared" si="3"/>
        <v>94.08</v>
      </c>
      <c r="Y6" s="34">
        <f>IF(Y7="",NA(),Y7)</f>
        <v>100</v>
      </c>
      <c r="Z6" s="34">
        <f t="shared" ref="Z6:AH6" si="4">IF(Z7="",NA(),Z7)</f>
        <v>97.63</v>
      </c>
      <c r="AA6" s="34">
        <f t="shared" si="4"/>
        <v>100</v>
      </c>
      <c r="AB6" s="34">
        <f t="shared" si="4"/>
        <v>99.85</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966.61</v>
      </c>
      <c r="BG6" s="34">
        <f t="shared" ref="BG6:BO6" si="7">IF(BG7="",NA(),BG7)</f>
        <v>891.95</v>
      </c>
      <c r="BH6" s="34">
        <f t="shared" si="7"/>
        <v>860.49</v>
      </c>
      <c r="BI6" s="33">
        <f t="shared" si="7"/>
        <v>0</v>
      </c>
      <c r="BJ6" s="34">
        <f t="shared" si="7"/>
        <v>754.51</v>
      </c>
      <c r="BK6" s="34">
        <f t="shared" si="7"/>
        <v>232.83</v>
      </c>
      <c r="BL6" s="34">
        <f t="shared" si="7"/>
        <v>261.08</v>
      </c>
      <c r="BM6" s="34">
        <f t="shared" si="7"/>
        <v>241.49</v>
      </c>
      <c r="BN6" s="34">
        <f t="shared" si="7"/>
        <v>248.44</v>
      </c>
      <c r="BO6" s="34">
        <f t="shared" si="7"/>
        <v>244.85</v>
      </c>
      <c r="BP6" s="33" t="str">
        <f>IF(BP7="","",IF(BP7="-","【-】","【"&amp;SUBSTITUTE(TEXT(BP7,"#,##0.00"),"-","△")&amp;"】"))</f>
        <v>【329.28】</v>
      </c>
      <c r="BQ6" s="34">
        <f>IF(BQ7="",NA(),BQ7)</f>
        <v>100</v>
      </c>
      <c r="BR6" s="34">
        <f t="shared" ref="BR6:BZ6" si="8">IF(BR7="",NA(),BR7)</f>
        <v>100.33</v>
      </c>
      <c r="BS6" s="34">
        <f t="shared" si="8"/>
        <v>100</v>
      </c>
      <c r="BT6" s="34">
        <f t="shared" si="8"/>
        <v>99.75</v>
      </c>
      <c r="BU6" s="34">
        <f t="shared" si="8"/>
        <v>100</v>
      </c>
      <c r="BV6" s="34">
        <f t="shared" si="8"/>
        <v>67.92</v>
      </c>
      <c r="BW6" s="34">
        <f t="shared" si="8"/>
        <v>68.61</v>
      </c>
      <c r="BX6" s="34">
        <f t="shared" si="8"/>
        <v>65.7</v>
      </c>
      <c r="BY6" s="34">
        <f t="shared" si="8"/>
        <v>66.73</v>
      </c>
      <c r="BZ6" s="34">
        <f t="shared" si="8"/>
        <v>64.78</v>
      </c>
      <c r="CA6" s="33" t="str">
        <f>IF(CA7="","",IF(CA7="-","【-】","【"&amp;SUBSTITUTE(TEXT(CA7,"#,##0.00"),"-","△")&amp;"】"))</f>
        <v>【60.55】</v>
      </c>
      <c r="CB6" s="34">
        <f>IF(CB7="",NA(),CB7)</f>
        <v>166.7</v>
      </c>
      <c r="CC6" s="34">
        <f t="shared" ref="CC6:CK6" si="9">IF(CC7="",NA(),CC7)</f>
        <v>169.07</v>
      </c>
      <c r="CD6" s="34">
        <f t="shared" si="9"/>
        <v>165.63</v>
      </c>
      <c r="CE6" s="34">
        <f t="shared" si="9"/>
        <v>170.68</v>
      </c>
      <c r="CF6" s="34">
        <f t="shared" si="9"/>
        <v>165.04</v>
      </c>
      <c r="CG6" s="34">
        <f t="shared" si="9"/>
        <v>229.12</v>
      </c>
      <c r="CH6" s="34">
        <f t="shared" si="9"/>
        <v>241.18</v>
      </c>
      <c r="CI6" s="34">
        <f t="shared" si="9"/>
        <v>247.94</v>
      </c>
      <c r="CJ6" s="34">
        <f t="shared" si="9"/>
        <v>241.29</v>
      </c>
      <c r="CK6" s="34">
        <f t="shared" si="9"/>
        <v>250.21</v>
      </c>
      <c r="CL6" s="33" t="str">
        <f>IF(CL7="","",IF(CL7="-","【-】","【"&amp;SUBSTITUTE(TEXT(CL7,"#,##0.00"),"-","△")&amp;"】"))</f>
        <v>【269.12】</v>
      </c>
      <c r="CM6" s="34">
        <f>IF(CM7="",NA(),CM7)</f>
        <v>35.93</v>
      </c>
      <c r="CN6" s="34">
        <f t="shared" ref="CN6:CV6" si="10">IF(CN7="",NA(),CN7)</f>
        <v>35.93</v>
      </c>
      <c r="CO6" s="34">
        <f t="shared" si="10"/>
        <v>35.93</v>
      </c>
      <c r="CP6" s="34">
        <f t="shared" si="10"/>
        <v>35.93</v>
      </c>
      <c r="CQ6" s="34">
        <f t="shared" si="10"/>
        <v>35.93</v>
      </c>
      <c r="CR6" s="34">
        <f t="shared" si="10"/>
        <v>59.5</v>
      </c>
      <c r="CS6" s="34">
        <f t="shared" si="10"/>
        <v>53.84</v>
      </c>
      <c r="CT6" s="34">
        <f t="shared" si="10"/>
        <v>60.25</v>
      </c>
      <c r="CU6" s="34">
        <f t="shared" si="10"/>
        <v>61.94</v>
      </c>
      <c r="CV6" s="34">
        <f t="shared" si="10"/>
        <v>61.79</v>
      </c>
      <c r="CW6" s="33" t="str">
        <f>IF(CW7="","",IF(CW7="-","【-】","【"&amp;SUBSTITUTE(TEXT(CW7,"#,##0.00"),"-","△")&amp;"】"))</f>
        <v>【59.35】</v>
      </c>
      <c r="CX6" s="34">
        <f>IF(CX7="",NA(),CX7)</f>
        <v>73.209999999999994</v>
      </c>
      <c r="CY6" s="34">
        <f t="shared" ref="CY6:DG6" si="11">IF(CY7="",NA(),CY7)</f>
        <v>73.31</v>
      </c>
      <c r="CZ6" s="34">
        <f t="shared" si="11"/>
        <v>100</v>
      </c>
      <c r="DA6" s="34">
        <f t="shared" si="11"/>
        <v>100</v>
      </c>
      <c r="DB6" s="34">
        <f t="shared" si="11"/>
        <v>100</v>
      </c>
      <c r="DC6" s="34">
        <f t="shared" si="11"/>
        <v>92.37</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204480</v>
      </c>
      <c r="D7" s="36">
        <v>47</v>
      </c>
      <c r="E7" s="36">
        <v>18</v>
      </c>
      <c r="F7" s="36">
        <v>0</v>
      </c>
      <c r="G7" s="36">
        <v>0</v>
      </c>
      <c r="H7" s="36" t="s">
        <v>110</v>
      </c>
      <c r="I7" s="36" t="s">
        <v>111</v>
      </c>
      <c r="J7" s="36" t="s">
        <v>112</v>
      </c>
      <c r="K7" s="36" t="s">
        <v>113</v>
      </c>
      <c r="L7" s="36" t="s">
        <v>114</v>
      </c>
      <c r="M7" s="36" t="s">
        <v>115</v>
      </c>
      <c r="N7" s="37" t="s">
        <v>116</v>
      </c>
      <c r="O7" s="37" t="s">
        <v>117</v>
      </c>
      <c r="P7" s="37">
        <v>37.130000000000003</v>
      </c>
      <c r="Q7" s="37">
        <v>100</v>
      </c>
      <c r="R7" s="37">
        <v>1900</v>
      </c>
      <c r="S7" s="37">
        <v>1822</v>
      </c>
      <c r="T7" s="37">
        <v>39.049999999999997</v>
      </c>
      <c r="U7" s="37">
        <v>46.66</v>
      </c>
      <c r="V7" s="37">
        <v>668</v>
      </c>
      <c r="W7" s="37">
        <v>7.1</v>
      </c>
      <c r="X7" s="37">
        <v>94.08</v>
      </c>
      <c r="Y7" s="37">
        <v>100</v>
      </c>
      <c r="Z7" s="37">
        <v>97.63</v>
      </c>
      <c r="AA7" s="37">
        <v>100</v>
      </c>
      <c r="AB7" s="37">
        <v>99.85</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966.61</v>
      </c>
      <c r="BG7" s="37">
        <v>891.95</v>
      </c>
      <c r="BH7" s="37">
        <v>860.49</v>
      </c>
      <c r="BI7" s="37">
        <v>0</v>
      </c>
      <c r="BJ7" s="37">
        <v>754.51</v>
      </c>
      <c r="BK7" s="37">
        <v>232.83</v>
      </c>
      <c r="BL7" s="37">
        <v>261.08</v>
      </c>
      <c r="BM7" s="37">
        <v>241.49</v>
      </c>
      <c r="BN7" s="37">
        <v>248.44</v>
      </c>
      <c r="BO7" s="37">
        <v>244.85</v>
      </c>
      <c r="BP7" s="37">
        <v>329.28</v>
      </c>
      <c r="BQ7" s="37">
        <v>100</v>
      </c>
      <c r="BR7" s="37">
        <v>100.33</v>
      </c>
      <c r="BS7" s="37">
        <v>100</v>
      </c>
      <c r="BT7" s="37">
        <v>99.75</v>
      </c>
      <c r="BU7" s="37">
        <v>100</v>
      </c>
      <c r="BV7" s="37">
        <v>67.92</v>
      </c>
      <c r="BW7" s="37">
        <v>68.61</v>
      </c>
      <c r="BX7" s="37">
        <v>65.7</v>
      </c>
      <c r="BY7" s="37">
        <v>66.73</v>
      </c>
      <c r="BZ7" s="37">
        <v>64.78</v>
      </c>
      <c r="CA7" s="37">
        <v>60.55</v>
      </c>
      <c r="CB7" s="37">
        <v>166.7</v>
      </c>
      <c r="CC7" s="37">
        <v>169.07</v>
      </c>
      <c r="CD7" s="37">
        <v>165.63</v>
      </c>
      <c r="CE7" s="37">
        <v>170.68</v>
      </c>
      <c r="CF7" s="37">
        <v>165.04</v>
      </c>
      <c r="CG7" s="37">
        <v>229.12</v>
      </c>
      <c r="CH7" s="37">
        <v>241.18</v>
      </c>
      <c r="CI7" s="37">
        <v>247.94</v>
      </c>
      <c r="CJ7" s="37">
        <v>241.29</v>
      </c>
      <c r="CK7" s="37">
        <v>250.21</v>
      </c>
      <c r="CL7" s="37">
        <v>269.12</v>
      </c>
      <c r="CM7" s="37">
        <v>35.93</v>
      </c>
      <c r="CN7" s="37">
        <v>35.93</v>
      </c>
      <c r="CO7" s="37">
        <v>35.93</v>
      </c>
      <c r="CP7" s="37">
        <v>35.93</v>
      </c>
      <c r="CQ7" s="37">
        <v>35.93</v>
      </c>
      <c r="CR7" s="37">
        <v>59.5</v>
      </c>
      <c r="CS7" s="37">
        <v>53.84</v>
      </c>
      <c r="CT7" s="37">
        <v>60.25</v>
      </c>
      <c r="CU7" s="37">
        <v>61.94</v>
      </c>
      <c r="CV7" s="37">
        <v>61.79</v>
      </c>
      <c r="CW7" s="37">
        <v>59.35</v>
      </c>
      <c r="CX7" s="37">
        <v>73.209999999999994</v>
      </c>
      <c r="CY7" s="37">
        <v>73.31</v>
      </c>
      <c r="CZ7" s="37">
        <v>100</v>
      </c>
      <c r="DA7" s="37">
        <v>100</v>
      </c>
      <c r="DB7" s="37">
        <v>100</v>
      </c>
      <c r="DC7" s="37">
        <v>92.37</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2018-12-03T09:39:59Z</dcterms:created>
  <dcterms:modified xsi:type="dcterms:W3CDTF">2019-02-20T12:52:29Z</dcterms:modified>
  <cp:category/>
</cp:coreProperties>
</file>