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ZQKJ9/VXKtSq/kp+pr2i3rML15rbauSZTn252mapXYolz7NptPvyBMEuGAF0oZrR3Kp2zaC3AQfdErOrMTimcg==" workbookSaltValue="kBiP4KbB2envWsd84K02AQ==" workbookSpinCount="100000" lockStructure="1"/>
  <bookViews>
    <workbookView xWindow="0" yWindow="0" windowWidth="10215" windowHeight="817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<sst xmlns="http://schemas.openxmlformats.org/spreadsheetml/2006/main" count="240" uniqueCount="127">
  <si>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</si>
  <si>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</si>
  <si>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</si>
  <si>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</si>
  <si>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</si>
  <si>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</si>
  <si>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</si>
  <si>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</si>
  <si>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</si>
  <si>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</si>
  <si>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</si>
  <si>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</si>
  <si>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</si>
  <si>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</si>
  <si>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</si>
  <si>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</si>
  <si>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</si>
  <si>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</si>
  <si>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</si>
  <si>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</si>
  <si>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</si>
  <si>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</si>
  <si>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</si>
  <si>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</si>
  <si>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</si>
  <si>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</si>
  <si>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</si>
  <si>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</si>
  <si>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</si>
  <si>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</si>
  <si>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</si>
  <si>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</si>
  <si>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</si>
  <si>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</si>
  <si>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</si>
  <si>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</si>
  <si>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</si>
  <si>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</si>
  <si>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</si>
  <si>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</si>
  <si>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</si>
  <si>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</si>
  <si>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</si>
  <si>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</si>
  <si>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</si>
  <si>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</si>
  <si>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</si>
  <si>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</si>
  <si>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</si>
  <si>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</si>
  <si>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</si>
  <si>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</si>
  <si>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</si>
  <si>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</si>
  <si>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</si>
  <si>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</si>
  <si>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</si>
  <si>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</si>
  <si>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</si>
  <si>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</si>
  <si>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</si>
  <si>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</si>
  <si>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</si>
  <si>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</si>
  <si>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</si>
  <si>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</si>
  <si>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</si>
  <si>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</si>
  <si>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</si>
  <si>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</si>
  <si>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</si>
  <si>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</si>
  <si>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</si>
  <si>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</si>
  <si>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</si>
  <si>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</si>
  <si>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</si>
  <si>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</si>
  <si>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</si>
  <si>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</si>
  <si>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</si>
  <si>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</si>
  <si>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</si>
  <si>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</si>
  <si>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</si>
  <si>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</si>
  <si>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</si>
  <si>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</si>
  <si>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</si>
  <si>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</si>
  <si>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</si>
  <si>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</si>
  <si>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</si>
  <si>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</si>
  <si>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</si>
  <si>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</si>
  <si>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</si>
  <si>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</si>
  <si>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</si>
  <si>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</si>
  <si>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</si>
  <si>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</si>
  <si>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</si>
  <si>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</si>
  <si>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</si>
  <si>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</si>
  <si>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</si>
  <si>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</si>
  <si>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</si>
  <si>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</si>
  <si>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</si>
  <si>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麻績村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</si>
  <si>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</si>
  <si>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</si>
  <si>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</si>
  <si>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</si>
  <si>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</si>
  <si>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</si>
  <si>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</si>
  <si>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</si>
  <si>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</si>
  <si>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</si>
  <si>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</si>
  <si>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</si>
  <si>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
　料金収入は消費税分の見直しを行い、一時的であるが増加に転じた。総費用及び企業債償還金は減少しているが、比率は改善されるに至らない。
④企業債残高対事業規模比率
　比率は高い傾向が継続する。返済計画に当たっては、適正な投資規模を見極め、料金改定も視野に入れた見直しを行う。
⑤経費回収率　⑥汚水処理原価
　設備の更新等、設備投資により総費用が増加しているため、この傾向が継続する。
⑦施設利用率
　事業が完了しており、処理水量の増は見込まれない。し尿等投入施設の導入を進め改善を図る。
⑧水洗化率
　高齢独居老人の増加など、未接続者の社会的要因もあり、今後は横ばいから下降をたどることが想定される。</t>
    <rPh sb="1" eb="4">
      <t>シュウエキテキ</t>
    </rPh>
    <rPh sb="4" eb="6">
      <t>シュウシ</t>
    </rPh>
    <rPh sb="6" eb="8">
      <t>ヒリツ</t>
    </rPh>
    <rPh sb="10" eb="12">
      <t>リョウキン</t>
    </rPh>
    <rPh sb="12" eb="14">
      <t>シュウニュウ</t>
    </rPh>
    <rPh sb="15" eb="18">
      <t>ショウヒゼイ</t>
    </rPh>
    <rPh sb="18" eb="19">
      <t>ブン</t>
    </rPh>
    <rPh sb="20" eb="22">
      <t>ミナオ</t>
    </rPh>
    <rPh sb="24" eb="25">
      <t>オコナ</t>
    </rPh>
    <rPh sb="27" eb="30">
      <t>イチジテキ</t>
    </rPh>
    <rPh sb="34" eb="36">
      <t>ゾウカ</t>
    </rPh>
    <rPh sb="37" eb="38">
      <t>テン</t>
    </rPh>
    <rPh sb="41" eb="44">
      <t>ソウヒヨウ</t>
    </rPh>
    <rPh sb="44" eb="45">
      <t>オヨ</t>
    </rPh>
    <rPh sb="46" eb="48">
      <t>キギョウ</t>
    </rPh>
    <rPh sb="48" eb="49">
      <t>サイ</t>
    </rPh>
    <rPh sb="49" eb="52">
      <t>ショウカンキン</t>
    </rPh>
    <rPh sb="53" eb="55">
      <t>ゲンショウ</t>
    </rPh>
    <rPh sb="61" eb="63">
      <t>ヒリツ</t>
    </rPh>
    <rPh sb="64" eb="66">
      <t>カイゼン</t>
    </rPh>
    <rPh sb="70" eb="71">
      <t>イタ</t>
    </rPh>
    <rPh sb="77" eb="79">
      <t>キギョウ</t>
    </rPh>
    <rPh sb="79" eb="80">
      <t>サイ</t>
    </rPh>
    <rPh sb="80" eb="82">
      <t>ザンダカ</t>
    </rPh>
    <rPh sb="82" eb="83">
      <t>タイ</t>
    </rPh>
    <rPh sb="83" eb="85">
      <t>ジギョウ</t>
    </rPh>
    <rPh sb="85" eb="87">
      <t>キボ</t>
    </rPh>
    <rPh sb="87" eb="89">
      <t>ヒリツ</t>
    </rPh>
    <rPh sb="91" eb="93">
      <t>ヒリツ</t>
    </rPh>
    <rPh sb="94" eb="95">
      <t>タカ</t>
    </rPh>
    <rPh sb="96" eb="98">
      <t>ケイコウ</t>
    </rPh>
    <rPh sb="99" eb="101">
      <t>ケイゾク</t>
    </rPh>
    <rPh sb="104" eb="106">
      <t>ヘンサイ</t>
    </rPh>
    <rPh sb="106" eb="108">
      <t>ケイカク</t>
    </rPh>
    <rPh sb="109" eb="110">
      <t>ア</t>
    </rPh>
    <rPh sb="115" eb="117">
      <t>テキセイ</t>
    </rPh>
    <rPh sb="118" eb="120">
      <t>トウシ</t>
    </rPh>
    <rPh sb="120" eb="122">
      <t>キボ</t>
    </rPh>
    <rPh sb="123" eb="125">
      <t>ミキワ</t>
    </rPh>
    <rPh sb="127" eb="129">
      <t>リョウキン</t>
    </rPh>
    <rPh sb="129" eb="131">
      <t>カイテイ</t>
    </rPh>
    <rPh sb="132" eb="134">
      <t>シヤ</t>
    </rPh>
    <rPh sb="135" eb="136">
      <t>イ</t>
    </rPh>
    <rPh sb="138" eb="140">
      <t>ミナオ</t>
    </rPh>
    <rPh sb="142" eb="143">
      <t>オコナ</t>
    </rPh>
    <rPh sb="147" eb="149">
      <t>ケイヒ</t>
    </rPh>
    <rPh sb="149" eb="151">
      <t>カイシュウ</t>
    </rPh>
    <rPh sb="151" eb="152">
      <t>リツ</t>
    </rPh>
    <rPh sb="154" eb="156">
      <t>オスイ</t>
    </rPh>
    <rPh sb="156" eb="158">
      <t>ショリ</t>
    </rPh>
    <rPh sb="158" eb="160">
      <t>ゲンカ</t>
    </rPh>
    <rPh sb="162" eb="164">
      <t>セツビ</t>
    </rPh>
    <rPh sb="165" eb="167">
      <t>コウシン</t>
    </rPh>
    <rPh sb="167" eb="168">
      <t>トウ</t>
    </rPh>
    <rPh sb="169" eb="171">
      <t>セツビ</t>
    </rPh>
    <rPh sb="171" eb="173">
      <t>トウシ</t>
    </rPh>
    <rPh sb="176" eb="179">
      <t>ソウヒヨウ</t>
    </rPh>
    <rPh sb="180" eb="182">
      <t>ゾウカ</t>
    </rPh>
    <rPh sb="191" eb="193">
      <t>ケイコウ</t>
    </rPh>
    <rPh sb="194" eb="196">
      <t>ケイゾク</t>
    </rPh>
    <rPh sb="201" eb="203">
      <t>シセツ</t>
    </rPh>
    <rPh sb="203" eb="206">
      <t>リヨウリツ</t>
    </rPh>
    <rPh sb="208" eb="210">
      <t>ジギョウ</t>
    </rPh>
    <rPh sb="211" eb="213">
      <t>カンリョウ</t>
    </rPh>
    <rPh sb="218" eb="220">
      <t>ショリ</t>
    </rPh>
    <rPh sb="220" eb="222">
      <t>スイリョウ</t>
    </rPh>
    <rPh sb="223" eb="224">
      <t>ゾウ</t>
    </rPh>
    <rPh sb="225" eb="227">
      <t>ミコ</t>
    </rPh>
    <rPh sb="233" eb="234">
      <t>ニョウ</t>
    </rPh>
    <rPh sb="234" eb="235">
      <t>トウ</t>
    </rPh>
    <rPh sb="235" eb="237">
      <t>トウニュウ</t>
    </rPh>
    <rPh sb="237" eb="239">
      <t>シセツ</t>
    </rPh>
    <rPh sb="240" eb="242">
      <t>ドウニュウ</t>
    </rPh>
    <rPh sb="243" eb="244">
      <t>スス</t>
    </rPh>
    <rPh sb="245" eb="247">
      <t>カイゼン</t>
    </rPh>
    <rPh sb="248" eb="249">
      <t>ハカ</t>
    </rPh>
    <rPh sb="253" eb="256">
      <t>スイセンカ</t>
    </rPh>
    <rPh sb="256" eb="257">
      <t>リツ</t>
    </rPh>
    <rPh sb="259" eb="261">
      <t>コウレイ</t>
    </rPh>
    <rPh sb="261" eb="262">
      <t>ドク</t>
    </rPh>
    <rPh sb="262" eb="263">
      <t>キョ</t>
    </rPh>
    <rPh sb="263" eb="265">
      <t>ロウジン</t>
    </rPh>
    <rPh sb="266" eb="268">
      <t>ゾウカ</t>
    </rPh>
    <rPh sb="271" eb="274">
      <t>ミセツゾク</t>
    </rPh>
    <rPh sb="274" eb="275">
      <t>シャ</t>
    </rPh>
    <rPh sb="276" eb="279">
      <t>シャカイテキ</t>
    </rPh>
    <rPh sb="279" eb="281">
      <t>ヨウイン</t>
    </rPh>
    <rPh sb="285" eb="287">
      <t>コンゴ</t>
    </rPh>
    <rPh sb="288" eb="289">
      <t>ヨコ</t>
    </rPh>
    <rPh sb="293" eb="295">
      <t>カコウ</t>
    </rPh>
    <rPh sb="302" eb="304">
      <t>ソウテイ</t>
    </rPh>
    <phoneticPr fontId="4"/>
  </si>
  <si>
    <t>③管渠改善率
　管路については法定耐用年数まで40年以上あり、平成22年度より管渠洗浄調査(10年で一巡)を継続実施し、現況の把握に努めている。
　処理場については、29年度に耐震補強工事及び固定式脱水設備工事が完了し、機械設備の計画的な維持管理を行っている。</t>
    <rPh sb="1" eb="3">
      <t>カンキョ</t>
    </rPh>
    <rPh sb="3" eb="5">
      <t>カイゼン</t>
    </rPh>
    <rPh sb="5" eb="6">
      <t>リツ</t>
    </rPh>
    <rPh sb="8" eb="10">
      <t>カンロ</t>
    </rPh>
    <rPh sb="15" eb="17">
      <t>ホウテイ</t>
    </rPh>
    <rPh sb="17" eb="19">
      <t>タイヨウ</t>
    </rPh>
    <rPh sb="19" eb="21">
      <t>ネンスウ</t>
    </rPh>
    <rPh sb="25" eb="26">
      <t>ネン</t>
    </rPh>
    <rPh sb="26" eb="28">
      <t>イジョウ</t>
    </rPh>
    <rPh sb="31" eb="33">
      <t>ヘイセイ</t>
    </rPh>
    <rPh sb="35" eb="36">
      <t>ネン</t>
    </rPh>
    <rPh sb="36" eb="37">
      <t>ド</t>
    </rPh>
    <rPh sb="39" eb="41">
      <t>カンキョ</t>
    </rPh>
    <rPh sb="41" eb="43">
      <t>センジョウ</t>
    </rPh>
    <rPh sb="43" eb="45">
      <t>チョウサ</t>
    </rPh>
    <rPh sb="48" eb="49">
      <t>ネン</t>
    </rPh>
    <rPh sb="50" eb="52">
      <t>イチジュン</t>
    </rPh>
    <rPh sb="54" eb="56">
      <t>ケイゾク</t>
    </rPh>
    <rPh sb="56" eb="58">
      <t>ジッシ</t>
    </rPh>
    <rPh sb="60" eb="62">
      <t>ゲンキョウ</t>
    </rPh>
    <rPh sb="63" eb="65">
      <t>ハアク</t>
    </rPh>
    <rPh sb="66" eb="67">
      <t>ツト</t>
    </rPh>
    <rPh sb="74" eb="77">
      <t>ショリジョウ</t>
    </rPh>
    <rPh sb="85" eb="87">
      <t>ネンド</t>
    </rPh>
    <rPh sb="88" eb="90">
      <t>タイシン</t>
    </rPh>
    <rPh sb="90" eb="92">
      <t>ホキョウ</t>
    </rPh>
    <rPh sb="92" eb="94">
      <t>コウジ</t>
    </rPh>
    <rPh sb="94" eb="95">
      <t>オヨ</t>
    </rPh>
    <rPh sb="96" eb="98">
      <t>コテイ</t>
    </rPh>
    <rPh sb="98" eb="99">
      <t>シキ</t>
    </rPh>
    <rPh sb="99" eb="101">
      <t>ダッスイ</t>
    </rPh>
    <rPh sb="101" eb="103">
      <t>セツビ</t>
    </rPh>
    <rPh sb="103" eb="105">
      <t>コウジ</t>
    </rPh>
    <rPh sb="106" eb="108">
      <t>カンリョウ</t>
    </rPh>
    <rPh sb="110" eb="112">
      <t>キカイ</t>
    </rPh>
    <rPh sb="112" eb="114">
      <t>セツビ</t>
    </rPh>
    <rPh sb="115" eb="118">
      <t>ケイカクテキ</t>
    </rPh>
    <rPh sb="119" eb="121">
      <t>イジ</t>
    </rPh>
    <rPh sb="121" eb="123">
      <t>カンリ</t>
    </rPh>
    <rPh sb="124" eb="125">
      <t>オコナ</t>
    </rPh>
    <phoneticPr fontId="4"/>
  </si>
  <si>
    <t>　住民の高齢化、独居化、人口減少、節水意識の徹底、節水器具の普及等による汚水量の伸び悩みや、当初計画の過大設計など、現況を招いた要因は簡単に克服できるものではない。これまで合理化のため農集施設の特環への統合を行い、脱水設備の更新を完了させたが、いまだ施設の処理能力には余裕が見られる。今後は処理場内にし尿等投入施設を設置し、施設の有効活用を図るとともに、今まで外部に委託していたし尿等処理を一本化することで、他事業を含めた更なる経営合理化をめざす。</t>
    <rPh sb="1" eb="3">
      <t>ジュウミン</t>
    </rPh>
    <rPh sb="4" eb="7">
      <t>コウレイカ</t>
    </rPh>
    <rPh sb="8" eb="9">
      <t>ドク</t>
    </rPh>
    <rPh sb="9" eb="10">
      <t>キョ</t>
    </rPh>
    <rPh sb="10" eb="11">
      <t>カ</t>
    </rPh>
    <rPh sb="12" eb="14">
      <t>ジンコウ</t>
    </rPh>
    <rPh sb="14" eb="16">
      <t>ゲンショウ</t>
    </rPh>
    <rPh sb="17" eb="19">
      <t>セッスイ</t>
    </rPh>
    <rPh sb="19" eb="21">
      <t>イシキ</t>
    </rPh>
    <rPh sb="22" eb="24">
      <t>テッテイ</t>
    </rPh>
    <rPh sb="25" eb="27">
      <t>セッスイ</t>
    </rPh>
    <rPh sb="27" eb="29">
      <t>キグ</t>
    </rPh>
    <rPh sb="30" eb="32">
      <t>フキュウ</t>
    </rPh>
    <rPh sb="32" eb="33">
      <t>トウ</t>
    </rPh>
    <rPh sb="36" eb="38">
      <t>オスイ</t>
    </rPh>
    <rPh sb="38" eb="39">
      <t>リョウ</t>
    </rPh>
    <rPh sb="40" eb="41">
      <t>ノ</t>
    </rPh>
    <rPh sb="42" eb="43">
      <t>ナヤ</t>
    </rPh>
    <rPh sb="46" eb="48">
      <t>トウショ</t>
    </rPh>
    <rPh sb="48" eb="50">
      <t>ケイカク</t>
    </rPh>
    <rPh sb="51" eb="53">
      <t>カダイ</t>
    </rPh>
    <rPh sb="53" eb="55">
      <t>セッケイ</t>
    </rPh>
    <rPh sb="58" eb="60">
      <t>ゲンキョウ</t>
    </rPh>
    <rPh sb="61" eb="62">
      <t>マネ</t>
    </rPh>
    <rPh sb="64" eb="66">
      <t>ヨウイン</t>
    </rPh>
    <rPh sb="67" eb="69">
      <t>カンタン</t>
    </rPh>
    <rPh sb="70" eb="72">
      <t>コクフク</t>
    </rPh>
    <rPh sb="86" eb="89">
      <t>ゴウリカ</t>
    </rPh>
    <rPh sb="92" eb="94">
      <t>ノウシュウ</t>
    </rPh>
    <rPh sb="94" eb="96">
      <t>シセツ</t>
    </rPh>
    <rPh sb="97" eb="98">
      <t>トク</t>
    </rPh>
    <rPh sb="98" eb="99">
      <t>カン</t>
    </rPh>
    <rPh sb="101" eb="103">
      <t>トウゴウ</t>
    </rPh>
    <rPh sb="104" eb="105">
      <t>オコナ</t>
    </rPh>
    <rPh sb="107" eb="109">
      <t>ダッスイ</t>
    </rPh>
    <rPh sb="109" eb="111">
      <t>セツビ</t>
    </rPh>
    <rPh sb="112" eb="114">
      <t>コウシン</t>
    </rPh>
    <rPh sb="115" eb="117">
      <t>カンリョウ</t>
    </rPh>
    <rPh sb="125" eb="127">
      <t>シセツ</t>
    </rPh>
    <rPh sb="134" eb="136">
      <t>ヨユウ</t>
    </rPh>
    <rPh sb="137" eb="138">
      <t>ミ</t>
    </rPh>
    <rPh sb="142" eb="144">
      <t>コンゴ</t>
    </rPh>
    <rPh sb="145" eb="148">
      <t>ショリジョウ</t>
    </rPh>
    <rPh sb="148" eb="149">
      <t>ナイ</t>
    </rPh>
    <rPh sb="151" eb="152">
      <t>ニョウ</t>
    </rPh>
    <rPh sb="152" eb="153">
      <t>トウ</t>
    </rPh>
    <rPh sb="153" eb="155">
      <t>トウニュウ</t>
    </rPh>
    <rPh sb="155" eb="157">
      <t>シセツ</t>
    </rPh>
    <rPh sb="158" eb="160">
      <t>セッチ</t>
    </rPh>
    <rPh sb="170" eb="171">
      <t>ハカ</t>
    </rPh>
    <rPh sb="177" eb="178">
      <t>イマ</t>
    </rPh>
    <rPh sb="180" eb="182">
      <t>ガイブ</t>
    </rPh>
    <rPh sb="183" eb="185">
      <t>イタク</t>
    </rPh>
    <rPh sb="190" eb="191">
      <t>ニョウ</t>
    </rPh>
    <rPh sb="191" eb="192">
      <t>トウ</t>
    </rPh>
    <rPh sb="192" eb="194">
      <t>ショリ</t>
    </rPh>
    <rPh sb="195" eb="198">
      <t>イッポンカ</t>
    </rPh>
    <rPh sb="204" eb="205">
      <t>タ</t>
    </rPh>
    <rPh sb="205" eb="207">
      <t>ジギョウ</t>
    </rPh>
    <rPh sb="208" eb="209">
      <t>フク</t>
    </rPh>
    <rPh sb="211" eb="212">
      <t>サラ</t>
    </rPh>
    <rPh sb="214" eb="216">
      <t>ケイエイ</t>
    </rPh>
    <rPh sb="216" eb="219">
      <t>ゴウリカ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</si>
</sst>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FD-4E48-B702-386E2068C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44736"/>
        <c:axId val="9182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FD-4E48-B702-386E2068C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44736"/>
        <c:axId val="91825280"/>
      </c:lineChart>
      <c:dateAx>
        <c:axId val="8984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25280"/>
        <c:crosses val="autoZero"/>
        <c:auto val="1"/>
        <c:lblOffset val="100"/>
        <c:baseTimeUnit val="years"/>
      </c:dateAx>
      <c:valAx>
        <c:axId val="9182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4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34.57</c:v>
                </c:pt>
                <c:pt idx="1">
                  <c:v>33.07</c:v>
                </c:pt>
                <c:pt idx="2">
                  <c:v>32.29</c:v>
                </c:pt>
                <c:pt idx="3">
                  <c:v>35</c:v>
                </c:pt>
                <c:pt idx="4">
                  <c:v>35.21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97-4EE4-A009-09F801B26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60736"/>
        <c:axId val="31471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36.200000000000003</c:v>
                </c:pt>
                <c:pt idx="1">
                  <c:v>43.58</c:v>
                </c:pt>
                <c:pt idx="2">
                  <c:v>41.35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97-4EE4-A009-09F801B26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60736"/>
        <c:axId val="31471104"/>
      </c:lineChart>
      <c:dateAx>
        <c:axId val="3146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71104"/>
        <c:crosses val="autoZero"/>
        <c:auto val="1"/>
        <c:lblOffset val="100"/>
        <c:baseTimeUnit val="years"/>
      </c:dateAx>
      <c:valAx>
        <c:axId val="31471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6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86.64</c:v>
                </c:pt>
                <c:pt idx="1">
                  <c:v>86.68</c:v>
                </c:pt>
                <c:pt idx="2">
                  <c:v>92.16</c:v>
                </c:pt>
                <c:pt idx="3">
                  <c:v>87.25</c:v>
                </c:pt>
                <c:pt idx="4">
                  <c:v>89.65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5E-4D06-AF40-44B616A59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31008"/>
        <c:axId val="3153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71.069999999999993</c:v>
                </c:pt>
                <c:pt idx="1">
                  <c:v>82.35</c:v>
                </c:pt>
                <c:pt idx="2">
                  <c:v>82.9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5E-4D06-AF40-44B616A59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31008"/>
        <c:axId val="31532928"/>
      </c:lineChart>
      <c:dateAx>
        <c:axId val="31531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532928"/>
        <c:crosses val="autoZero"/>
        <c:auto val="1"/>
        <c:lblOffset val="100"/>
        <c:baseTimeUnit val="years"/>
      </c:dateAx>
      <c:valAx>
        <c:axId val="3153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531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94.63</c:v>
                </c:pt>
                <c:pt idx="1">
                  <c:v>96.41</c:v>
                </c:pt>
                <c:pt idx="2">
                  <c:v>88.53</c:v>
                </c:pt>
                <c:pt idx="3">
                  <c:v>76.98</c:v>
                </c:pt>
                <c:pt idx="4">
                  <c:v>67.959999999999994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2D-4E37-AAF1-774DAA69A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64448"/>
        <c:axId val="91870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2D-4E37-AAF1-774DAA69A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4448"/>
        <c:axId val="91870720"/>
      </c:lineChart>
      <c:dateAx>
        <c:axId val="91864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70720"/>
        <c:crosses val="autoZero"/>
        <c:auto val="1"/>
        <c:lblOffset val="100"/>
        <c:baseTimeUnit val="years"/>
      </c:dateAx>
      <c:valAx>
        <c:axId val="91870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864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14-4D4D-990E-CBE413FF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09184"/>
        <c:axId val="30911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14-4D4D-990E-CBE413FF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09184"/>
        <c:axId val="30911104"/>
      </c:lineChart>
      <c:dateAx>
        <c:axId val="30909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911104"/>
        <c:crosses val="autoZero"/>
        <c:auto val="1"/>
        <c:lblOffset val="100"/>
        <c:baseTimeUnit val="years"/>
      </c:dateAx>
      <c:valAx>
        <c:axId val="30911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909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1E-4203-A79D-52FEF7523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69088"/>
        <c:axId val="89771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1E-4203-A79D-52FEF7523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69088"/>
        <c:axId val="89771008"/>
      </c:lineChart>
      <c:dateAx>
        <c:axId val="89769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71008"/>
        <c:crosses val="autoZero"/>
        <c:auto val="1"/>
        <c:lblOffset val="100"/>
        <c:baseTimeUnit val="years"/>
      </c:dateAx>
      <c:valAx>
        <c:axId val="89771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69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BA-4711-A814-184303AE2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40544"/>
        <c:axId val="3097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BA-4711-A814-184303AE2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40544"/>
        <c:axId val="30975488"/>
      </c:lineChart>
      <c:dateAx>
        <c:axId val="30940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975488"/>
        <c:crosses val="autoZero"/>
        <c:auto val="1"/>
        <c:lblOffset val="100"/>
        <c:baseTimeUnit val="years"/>
      </c:dateAx>
      <c:valAx>
        <c:axId val="3097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940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D5-4F79-AA4F-23C1C03FB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94816"/>
        <c:axId val="3099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D5-4F79-AA4F-23C1C03FB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94816"/>
        <c:axId val="30996736"/>
      </c:lineChart>
      <c:dateAx>
        <c:axId val="3099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996736"/>
        <c:crosses val="autoZero"/>
        <c:auto val="1"/>
        <c:lblOffset val="100"/>
        <c:baseTimeUnit val="years"/>
      </c:dateAx>
      <c:valAx>
        <c:axId val="3099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99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56.67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1940.49</c:v>
                </c:pt>
                <c:pt idx="4" formatCode="#,##0.00;&quot;△&quot;#,##0.00;&quot;-&quot;">
                  <c:v>1881.03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2A-4F2B-AFA0-1F6665772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17600"/>
        <c:axId val="31048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1554.05</c:v>
                </c:pt>
                <c:pt idx="1">
                  <c:v>1436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2A-4F2B-AFA0-1F6665772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17600"/>
        <c:axId val="31048448"/>
      </c:lineChart>
      <c:dateAx>
        <c:axId val="31017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48448"/>
        <c:crosses val="autoZero"/>
        <c:auto val="1"/>
        <c:lblOffset val="100"/>
        <c:baseTimeUnit val="years"/>
      </c:dateAx>
      <c:valAx>
        <c:axId val="31048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17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64.98</c:v>
                </c:pt>
                <c:pt idx="1">
                  <c:v>88.52</c:v>
                </c:pt>
                <c:pt idx="2">
                  <c:v>69.849999999999994</c:v>
                </c:pt>
                <c:pt idx="3">
                  <c:v>54.6</c:v>
                </c:pt>
                <c:pt idx="4">
                  <c:v>49.74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9B-4026-AFCA-80931DD85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07104"/>
        <c:axId val="31413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53.01</c:v>
                </c:pt>
                <c:pt idx="1">
                  <c:v>66.56</c:v>
                </c:pt>
                <c:pt idx="2">
                  <c:v>66.22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9B-4026-AFCA-80931DD85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07104"/>
        <c:axId val="31413376"/>
      </c:lineChart>
      <c:dateAx>
        <c:axId val="31407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13376"/>
        <c:crosses val="autoZero"/>
        <c:auto val="1"/>
        <c:lblOffset val="100"/>
        <c:baseTimeUnit val="years"/>
      </c:dateAx>
      <c:valAx>
        <c:axId val="31413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07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306.76</c:v>
                </c:pt>
                <c:pt idx="1">
                  <c:v>225.8</c:v>
                </c:pt>
                <c:pt idx="2">
                  <c:v>280.68</c:v>
                </c:pt>
                <c:pt idx="3">
                  <c:v>368.42</c:v>
                </c:pt>
                <c:pt idx="4">
                  <c:v>411.13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57-4DB5-9C24-524B747BA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27584"/>
        <c:axId val="31446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299.39</c:v>
                </c:pt>
                <c:pt idx="1">
                  <c:v>244.29</c:v>
                </c:pt>
                <c:pt idx="2">
                  <c:v>246.72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57-4DB5-9C24-524B747BA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27584"/>
        <c:axId val="31446144"/>
      </c:lineChart>
      <c:dateAx>
        <c:axId val="31427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46144"/>
        <c:crosses val="autoZero"/>
        <c:auto val="1"/>
        <c:lblOffset val="100"/>
        <c:baseTimeUnit val="years"/>
      </c:dateAx>
      <c:valAx>
        <c:axId val="31446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27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長野県　麻績村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特定環境保全公共下水道</v>
      </c>
      <c r="Q8" s="47"/>
      <c r="R8" s="47"/>
      <c r="S8" s="47"/>
      <c r="T8" s="47"/>
      <c r="U8" s="47"/>
      <c r="V8" s="47"/>
      <c r="W8" s="47" t="str">
        <f>データ!L6</f>
        <v>D2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2822</v>
      </c>
      <c r="AM8" s="49"/>
      <c r="AN8" s="49"/>
      <c r="AO8" s="49"/>
      <c r="AP8" s="49"/>
      <c r="AQ8" s="49"/>
      <c r="AR8" s="49"/>
      <c r="AS8" s="49"/>
      <c r="AT8" s="44">
        <f>データ!T6</f>
        <v>34.380000000000003</v>
      </c>
      <c r="AU8" s="44"/>
      <c r="AV8" s="44"/>
      <c r="AW8" s="44"/>
      <c r="AX8" s="44"/>
      <c r="AY8" s="44"/>
      <c r="AZ8" s="44"/>
      <c r="BA8" s="44"/>
      <c r="BB8" s="44">
        <f>データ!U6</f>
        <v>82.08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79.33</v>
      </c>
      <c r="Q10" s="44"/>
      <c r="R10" s="44"/>
      <c r="S10" s="44"/>
      <c r="T10" s="44"/>
      <c r="U10" s="44"/>
      <c r="V10" s="44"/>
      <c r="W10" s="44">
        <f>データ!Q6</f>
        <v>96</v>
      </c>
      <c r="X10" s="44"/>
      <c r="Y10" s="44"/>
      <c r="Z10" s="44"/>
      <c r="AA10" s="44"/>
      <c r="AB10" s="44"/>
      <c r="AC10" s="44"/>
      <c r="AD10" s="49">
        <f>データ!R6</f>
        <v>3860</v>
      </c>
      <c r="AE10" s="49"/>
      <c r="AF10" s="49"/>
      <c r="AG10" s="49"/>
      <c r="AH10" s="49"/>
      <c r="AI10" s="49"/>
      <c r="AJ10" s="49"/>
      <c r="AK10" s="2"/>
      <c r="AL10" s="49">
        <f>データ!V6</f>
        <v>2203</v>
      </c>
      <c r="AM10" s="49"/>
      <c r="AN10" s="49"/>
      <c r="AO10" s="49"/>
      <c r="AP10" s="49"/>
      <c r="AQ10" s="49"/>
      <c r="AR10" s="49"/>
      <c r="AS10" s="49"/>
      <c r="AT10" s="44">
        <f>データ!W6</f>
        <v>0.98</v>
      </c>
      <c r="AU10" s="44"/>
      <c r="AV10" s="44"/>
      <c r="AW10" s="44"/>
      <c r="AX10" s="44"/>
      <c r="AY10" s="44"/>
      <c r="AZ10" s="44"/>
      <c r="BA10" s="44"/>
      <c r="BB10" s="44">
        <f>データ!X6</f>
        <v>2247.96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124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125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126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57</v>
      </c>
      <c r="N86" s="25" t="s">
        <v>55</v>
      </c>
      <c r="O86" s="25" t="str">
        <f>データ!EO6</f>
        <v>【0.10】</v>
      </c>
    </row>
  </sheetData>
  <sheetProtection algorithmName="SHA-512" hashValue="7QWBi//IBe55fDiSZ3UTmtYaTFANlik/k+Nfub9u5EP23rrBgG81SLfrdNRE0P9OgvbbMEzsw+JLpHnZ0kWakw==" saltValue="1rwbqbBjq9qufV1OXDGqR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76" t="s">
        <v>67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68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69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70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71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72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73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74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75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76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77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78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79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80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81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82</v>
      </c>
      <c r="B5" s="30"/>
      <c r="C5" s="30"/>
      <c r="D5" s="30"/>
      <c r="E5" s="30"/>
      <c r="F5" s="30"/>
      <c r="G5" s="30"/>
      <c r="H5" s="31" t="s">
        <v>83</v>
      </c>
      <c r="I5" s="31" t="s">
        <v>84</v>
      </c>
      <c r="J5" s="31" t="s">
        <v>85</v>
      </c>
      <c r="K5" s="31" t="s">
        <v>86</v>
      </c>
      <c r="L5" s="31" t="s">
        <v>87</v>
      </c>
      <c r="M5" s="31" t="s">
        <v>5</v>
      </c>
      <c r="N5" s="31" t="s">
        <v>88</v>
      </c>
      <c r="O5" s="31" t="s">
        <v>89</v>
      </c>
      <c r="P5" s="31" t="s">
        <v>90</v>
      </c>
      <c r="Q5" s="31" t="s">
        <v>91</v>
      </c>
      <c r="R5" s="31" t="s">
        <v>92</v>
      </c>
      <c r="S5" s="31" t="s">
        <v>93</v>
      </c>
      <c r="T5" s="31" t="s">
        <v>94</v>
      </c>
      <c r="U5" s="31" t="s">
        <v>95</v>
      </c>
      <c r="V5" s="31" t="s">
        <v>96</v>
      </c>
      <c r="W5" s="31" t="s">
        <v>97</v>
      </c>
      <c r="X5" s="31" t="s">
        <v>98</v>
      </c>
      <c r="Y5" s="31" t="s">
        <v>99</v>
      </c>
      <c r="Z5" s="31" t="s">
        <v>100</v>
      </c>
      <c r="AA5" s="31" t="s">
        <v>101</v>
      </c>
      <c r="AB5" s="31" t="s">
        <v>102</v>
      </c>
      <c r="AC5" s="31" t="s">
        <v>103</v>
      </c>
      <c r="AD5" s="31" t="s">
        <v>104</v>
      </c>
      <c r="AE5" s="31" t="s">
        <v>105</v>
      </c>
      <c r="AF5" s="31" t="s">
        <v>106</v>
      </c>
      <c r="AG5" s="31" t="s">
        <v>107</v>
      </c>
      <c r="AH5" s="31" t="s">
        <v>108</v>
      </c>
      <c r="AI5" s="31" t="s">
        <v>43</v>
      </c>
      <c r="AJ5" s="31" t="s">
        <v>99</v>
      </c>
      <c r="AK5" s="31" t="s">
        <v>100</v>
      </c>
      <c r="AL5" s="31" t="s">
        <v>101</v>
      </c>
      <c r="AM5" s="31" t="s">
        <v>102</v>
      </c>
      <c r="AN5" s="31" t="s">
        <v>103</v>
      </c>
      <c r="AO5" s="31" t="s">
        <v>104</v>
      </c>
      <c r="AP5" s="31" t="s">
        <v>105</v>
      </c>
      <c r="AQ5" s="31" t="s">
        <v>106</v>
      </c>
      <c r="AR5" s="31" t="s">
        <v>107</v>
      </c>
      <c r="AS5" s="31" t="s">
        <v>108</v>
      </c>
      <c r="AT5" s="31" t="s">
        <v>109</v>
      </c>
      <c r="AU5" s="31" t="s">
        <v>99</v>
      </c>
      <c r="AV5" s="31" t="s">
        <v>100</v>
      </c>
      <c r="AW5" s="31" t="s">
        <v>101</v>
      </c>
      <c r="AX5" s="31" t="s">
        <v>102</v>
      </c>
      <c r="AY5" s="31" t="s">
        <v>103</v>
      </c>
      <c r="AZ5" s="31" t="s">
        <v>104</v>
      </c>
      <c r="BA5" s="31" t="s">
        <v>105</v>
      </c>
      <c r="BB5" s="31" t="s">
        <v>106</v>
      </c>
      <c r="BC5" s="31" t="s">
        <v>107</v>
      </c>
      <c r="BD5" s="31" t="s">
        <v>108</v>
      </c>
      <c r="BE5" s="31" t="s">
        <v>109</v>
      </c>
      <c r="BF5" s="31" t="s">
        <v>99</v>
      </c>
      <c r="BG5" s="31" t="s">
        <v>100</v>
      </c>
      <c r="BH5" s="31" t="s">
        <v>101</v>
      </c>
      <c r="BI5" s="31" t="s">
        <v>102</v>
      </c>
      <c r="BJ5" s="31" t="s">
        <v>103</v>
      </c>
      <c r="BK5" s="31" t="s">
        <v>104</v>
      </c>
      <c r="BL5" s="31" t="s">
        <v>105</v>
      </c>
      <c r="BM5" s="31" t="s">
        <v>106</v>
      </c>
      <c r="BN5" s="31" t="s">
        <v>107</v>
      </c>
      <c r="BO5" s="31" t="s">
        <v>108</v>
      </c>
      <c r="BP5" s="31" t="s">
        <v>109</v>
      </c>
      <c r="BQ5" s="31" t="s">
        <v>99</v>
      </c>
      <c r="BR5" s="31" t="s">
        <v>100</v>
      </c>
      <c r="BS5" s="31" t="s">
        <v>101</v>
      </c>
      <c r="BT5" s="31" t="s">
        <v>102</v>
      </c>
      <c r="BU5" s="31" t="s">
        <v>103</v>
      </c>
      <c r="BV5" s="31" t="s">
        <v>104</v>
      </c>
      <c r="BW5" s="31" t="s">
        <v>105</v>
      </c>
      <c r="BX5" s="31" t="s">
        <v>106</v>
      </c>
      <c r="BY5" s="31" t="s">
        <v>107</v>
      </c>
      <c r="BZ5" s="31" t="s">
        <v>108</v>
      </c>
      <c r="CA5" s="31" t="s">
        <v>109</v>
      </c>
      <c r="CB5" s="31" t="s">
        <v>99</v>
      </c>
      <c r="CC5" s="31" t="s">
        <v>100</v>
      </c>
      <c r="CD5" s="31" t="s">
        <v>101</v>
      </c>
      <c r="CE5" s="31" t="s">
        <v>102</v>
      </c>
      <c r="CF5" s="31" t="s">
        <v>103</v>
      </c>
      <c r="CG5" s="31" t="s">
        <v>104</v>
      </c>
      <c r="CH5" s="31" t="s">
        <v>105</v>
      </c>
      <c r="CI5" s="31" t="s">
        <v>106</v>
      </c>
      <c r="CJ5" s="31" t="s">
        <v>107</v>
      </c>
      <c r="CK5" s="31" t="s">
        <v>108</v>
      </c>
      <c r="CL5" s="31" t="s">
        <v>109</v>
      </c>
      <c r="CM5" s="31" t="s">
        <v>99</v>
      </c>
      <c r="CN5" s="31" t="s">
        <v>100</v>
      </c>
      <c r="CO5" s="31" t="s">
        <v>101</v>
      </c>
      <c r="CP5" s="31" t="s">
        <v>102</v>
      </c>
      <c r="CQ5" s="31" t="s">
        <v>103</v>
      </c>
      <c r="CR5" s="31" t="s">
        <v>104</v>
      </c>
      <c r="CS5" s="31" t="s">
        <v>105</v>
      </c>
      <c r="CT5" s="31" t="s">
        <v>106</v>
      </c>
      <c r="CU5" s="31" t="s">
        <v>107</v>
      </c>
      <c r="CV5" s="31" t="s">
        <v>108</v>
      </c>
      <c r="CW5" s="31" t="s">
        <v>109</v>
      </c>
      <c r="CX5" s="31" t="s">
        <v>99</v>
      </c>
      <c r="CY5" s="31" t="s">
        <v>100</v>
      </c>
      <c r="CZ5" s="31" t="s">
        <v>101</v>
      </c>
      <c r="DA5" s="31" t="s">
        <v>102</v>
      </c>
      <c r="DB5" s="31" t="s">
        <v>103</v>
      </c>
      <c r="DC5" s="31" t="s">
        <v>104</v>
      </c>
      <c r="DD5" s="31" t="s">
        <v>105</v>
      </c>
      <c r="DE5" s="31" t="s">
        <v>106</v>
      </c>
      <c r="DF5" s="31" t="s">
        <v>107</v>
      </c>
      <c r="DG5" s="31" t="s">
        <v>108</v>
      </c>
      <c r="DH5" s="31" t="s">
        <v>109</v>
      </c>
      <c r="DI5" s="31" t="s">
        <v>99</v>
      </c>
      <c r="DJ5" s="31" t="s">
        <v>100</v>
      </c>
      <c r="DK5" s="31" t="s">
        <v>101</v>
      </c>
      <c r="DL5" s="31" t="s">
        <v>102</v>
      </c>
      <c r="DM5" s="31" t="s">
        <v>103</v>
      </c>
      <c r="DN5" s="31" t="s">
        <v>104</v>
      </c>
      <c r="DO5" s="31" t="s">
        <v>105</v>
      </c>
      <c r="DP5" s="31" t="s">
        <v>106</v>
      </c>
      <c r="DQ5" s="31" t="s">
        <v>107</v>
      </c>
      <c r="DR5" s="31" t="s">
        <v>108</v>
      </c>
      <c r="DS5" s="31" t="s">
        <v>109</v>
      </c>
      <c r="DT5" s="31" t="s">
        <v>99</v>
      </c>
      <c r="DU5" s="31" t="s">
        <v>100</v>
      </c>
      <c r="DV5" s="31" t="s">
        <v>101</v>
      </c>
      <c r="DW5" s="31" t="s">
        <v>102</v>
      </c>
      <c r="DX5" s="31" t="s">
        <v>103</v>
      </c>
      <c r="DY5" s="31" t="s">
        <v>104</v>
      </c>
      <c r="DZ5" s="31" t="s">
        <v>105</v>
      </c>
      <c r="EA5" s="31" t="s">
        <v>106</v>
      </c>
      <c r="EB5" s="31" t="s">
        <v>107</v>
      </c>
      <c r="EC5" s="31" t="s">
        <v>108</v>
      </c>
      <c r="ED5" s="31" t="s">
        <v>109</v>
      </c>
      <c r="EE5" s="31" t="s">
        <v>99</v>
      </c>
      <c r="EF5" s="31" t="s">
        <v>100</v>
      </c>
      <c r="EG5" s="31" t="s">
        <v>101</v>
      </c>
      <c r="EH5" s="31" t="s">
        <v>102</v>
      </c>
      <c r="EI5" s="31" t="s">
        <v>103</v>
      </c>
      <c r="EJ5" s="31" t="s">
        <v>104</v>
      </c>
      <c r="EK5" s="31" t="s">
        <v>105</v>
      </c>
      <c r="EL5" s="31" t="s">
        <v>106</v>
      </c>
      <c r="EM5" s="31" t="s">
        <v>107</v>
      </c>
      <c r="EN5" s="31" t="s">
        <v>108</v>
      </c>
      <c r="EO5" s="31" t="s">
        <v>109</v>
      </c>
    </row>
    <row r="6" spans="1:145" s="35" customFormat="1" x14ac:dyDescent="0.15">
      <c r="A6" s="27" t="s">
        <v>110</v>
      </c>
      <c r="B6" s="32">
        <f>B7</f>
        <v>2017</v>
      </c>
      <c r="C6" s="32">
        <f t="shared" ref="C6:X6" si="3">C7</f>
        <v>204463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長野県　麻績村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79.33</v>
      </c>
      <c r="Q6" s="33">
        <f t="shared" si="3"/>
        <v>96</v>
      </c>
      <c r="R6" s="33">
        <f t="shared" si="3"/>
        <v>3860</v>
      </c>
      <c r="S6" s="33">
        <f t="shared" si="3"/>
        <v>2822</v>
      </c>
      <c r="T6" s="33">
        <f t="shared" si="3"/>
        <v>34.380000000000003</v>
      </c>
      <c r="U6" s="33">
        <f t="shared" si="3"/>
        <v>82.08</v>
      </c>
      <c r="V6" s="33">
        <f t="shared" si="3"/>
        <v>2203</v>
      </c>
      <c r="W6" s="33">
        <f t="shared" si="3"/>
        <v>0.98</v>
      </c>
      <c r="X6" s="33">
        <f t="shared" si="3"/>
        <v>2247.96</v>
      </c>
      <c r="Y6" s="34">
        <f>IF(Y7="",NA(),Y7)</f>
        <v>94.63</v>
      </c>
      <c r="Z6" s="34">
        <f t="shared" ref="Z6:AH6" si="4">IF(Z7="",NA(),Z7)</f>
        <v>96.41</v>
      </c>
      <c r="AA6" s="34">
        <f t="shared" si="4"/>
        <v>88.53</v>
      </c>
      <c r="AB6" s="34">
        <f t="shared" si="4"/>
        <v>76.98</v>
      </c>
      <c r="AC6" s="34">
        <f t="shared" si="4"/>
        <v>67.959999999999994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56.67</v>
      </c>
      <c r="BG6" s="33">
        <f t="shared" ref="BG6:BO6" si="7">IF(BG7="",NA(),BG7)</f>
        <v>0</v>
      </c>
      <c r="BH6" s="33">
        <f t="shared" si="7"/>
        <v>0</v>
      </c>
      <c r="BI6" s="34">
        <f t="shared" si="7"/>
        <v>1940.49</v>
      </c>
      <c r="BJ6" s="34">
        <f t="shared" si="7"/>
        <v>1881.03</v>
      </c>
      <c r="BK6" s="34">
        <f t="shared" si="7"/>
        <v>1554.05</v>
      </c>
      <c r="BL6" s="34">
        <f t="shared" si="7"/>
        <v>1436</v>
      </c>
      <c r="BM6" s="34">
        <f t="shared" si="7"/>
        <v>1434.89</v>
      </c>
      <c r="BN6" s="34">
        <f t="shared" si="7"/>
        <v>1298.9100000000001</v>
      </c>
      <c r="BO6" s="34">
        <f t="shared" si="7"/>
        <v>1243.71</v>
      </c>
      <c r="BP6" s="33" t="str">
        <f>IF(BP7="","",IF(BP7="-","【-】","【"&amp;SUBSTITUTE(TEXT(BP7,"#,##0.00"),"-","△")&amp;"】"))</f>
        <v>【1,225.44】</v>
      </c>
      <c r="BQ6" s="34">
        <f>IF(BQ7="",NA(),BQ7)</f>
        <v>64.98</v>
      </c>
      <c r="BR6" s="34">
        <f t="shared" ref="BR6:BZ6" si="8">IF(BR7="",NA(),BR7)</f>
        <v>88.52</v>
      </c>
      <c r="BS6" s="34">
        <f t="shared" si="8"/>
        <v>69.849999999999994</v>
      </c>
      <c r="BT6" s="34">
        <f t="shared" si="8"/>
        <v>54.6</v>
      </c>
      <c r="BU6" s="34">
        <f t="shared" si="8"/>
        <v>49.74</v>
      </c>
      <c r="BV6" s="34">
        <f t="shared" si="8"/>
        <v>53.01</v>
      </c>
      <c r="BW6" s="34">
        <f t="shared" si="8"/>
        <v>66.56</v>
      </c>
      <c r="BX6" s="34">
        <f t="shared" si="8"/>
        <v>66.22</v>
      </c>
      <c r="BY6" s="34">
        <f t="shared" si="8"/>
        <v>69.87</v>
      </c>
      <c r="BZ6" s="34">
        <f t="shared" si="8"/>
        <v>74.3</v>
      </c>
      <c r="CA6" s="33" t="str">
        <f>IF(CA7="","",IF(CA7="-","【-】","【"&amp;SUBSTITUTE(TEXT(CA7,"#,##0.00"),"-","△")&amp;"】"))</f>
        <v>【75.58】</v>
      </c>
      <c r="CB6" s="34">
        <f>IF(CB7="",NA(),CB7)</f>
        <v>306.76</v>
      </c>
      <c r="CC6" s="34">
        <f t="shared" ref="CC6:CK6" si="9">IF(CC7="",NA(),CC7)</f>
        <v>225.8</v>
      </c>
      <c r="CD6" s="34">
        <f t="shared" si="9"/>
        <v>280.68</v>
      </c>
      <c r="CE6" s="34">
        <f t="shared" si="9"/>
        <v>368.42</v>
      </c>
      <c r="CF6" s="34">
        <f t="shared" si="9"/>
        <v>411.13</v>
      </c>
      <c r="CG6" s="34">
        <f t="shared" si="9"/>
        <v>299.39</v>
      </c>
      <c r="CH6" s="34">
        <f t="shared" si="9"/>
        <v>244.29</v>
      </c>
      <c r="CI6" s="34">
        <f t="shared" si="9"/>
        <v>246.72</v>
      </c>
      <c r="CJ6" s="34">
        <f t="shared" si="9"/>
        <v>234.96</v>
      </c>
      <c r="CK6" s="34">
        <f t="shared" si="9"/>
        <v>221.81</v>
      </c>
      <c r="CL6" s="33" t="str">
        <f>IF(CL7="","",IF(CL7="-","【-】","【"&amp;SUBSTITUTE(TEXT(CL7,"#,##0.00"),"-","△")&amp;"】"))</f>
        <v>【215.23】</v>
      </c>
      <c r="CM6" s="34">
        <f>IF(CM7="",NA(),CM7)</f>
        <v>34.57</v>
      </c>
      <c r="CN6" s="34">
        <f t="shared" ref="CN6:CV6" si="10">IF(CN7="",NA(),CN7)</f>
        <v>33.07</v>
      </c>
      <c r="CO6" s="34">
        <f t="shared" si="10"/>
        <v>32.29</v>
      </c>
      <c r="CP6" s="34">
        <f t="shared" si="10"/>
        <v>35</v>
      </c>
      <c r="CQ6" s="34">
        <f t="shared" si="10"/>
        <v>35.21</v>
      </c>
      <c r="CR6" s="34">
        <f t="shared" si="10"/>
        <v>36.200000000000003</v>
      </c>
      <c r="CS6" s="34">
        <f t="shared" si="10"/>
        <v>43.58</v>
      </c>
      <c r="CT6" s="34">
        <f t="shared" si="10"/>
        <v>41.35</v>
      </c>
      <c r="CU6" s="34">
        <f t="shared" si="10"/>
        <v>42.9</v>
      </c>
      <c r="CV6" s="34">
        <f t="shared" si="10"/>
        <v>43.36</v>
      </c>
      <c r="CW6" s="33" t="str">
        <f>IF(CW7="","",IF(CW7="-","【-】","【"&amp;SUBSTITUTE(TEXT(CW7,"#,##0.00"),"-","△")&amp;"】"))</f>
        <v>【42.66】</v>
      </c>
      <c r="CX6" s="34">
        <f>IF(CX7="",NA(),CX7)</f>
        <v>86.64</v>
      </c>
      <c r="CY6" s="34">
        <f t="shared" ref="CY6:DG6" si="11">IF(CY7="",NA(),CY7)</f>
        <v>86.68</v>
      </c>
      <c r="CZ6" s="34">
        <f t="shared" si="11"/>
        <v>92.16</v>
      </c>
      <c r="DA6" s="34">
        <f t="shared" si="11"/>
        <v>87.25</v>
      </c>
      <c r="DB6" s="34">
        <f t="shared" si="11"/>
        <v>89.65</v>
      </c>
      <c r="DC6" s="34">
        <f t="shared" si="11"/>
        <v>71.069999999999993</v>
      </c>
      <c r="DD6" s="34">
        <f t="shared" si="11"/>
        <v>82.35</v>
      </c>
      <c r="DE6" s="34">
        <f t="shared" si="11"/>
        <v>82.9</v>
      </c>
      <c r="DF6" s="34">
        <f t="shared" si="11"/>
        <v>83.5</v>
      </c>
      <c r="DG6" s="34">
        <f t="shared" si="11"/>
        <v>83.06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4">
        <f t="shared" si="14"/>
        <v>3</v>
      </c>
      <c r="EH6" s="33">
        <f t="shared" si="14"/>
        <v>0</v>
      </c>
      <c r="EI6" s="33">
        <f t="shared" si="14"/>
        <v>0</v>
      </c>
      <c r="EJ6" s="34">
        <f t="shared" si="14"/>
        <v>7.0000000000000007E-2</v>
      </c>
      <c r="EK6" s="34">
        <f t="shared" si="14"/>
        <v>0.04</v>
      </c>
      <c r="EL6" s="34">
        <f t="shared" si="14"/>
        <v>7.0000000000000007E-2</v>
      </c>
      <c r="EM6" s="34">
        <f t="shared" si="14"/>
        <v>0.09</v>
      </c>
      <c r="EN6" s="34">
        <f t="shared" si="14"/>
        <v>0.09</v>
      </c>
      <c r="EO6" s="33" t="str">
        <f>IF(EO7="","",IF(EO7="-","【-】","【"&amp;SUBSTITUTE(TEXT(EO7,"#,##0.00"),"-","△")&amp;"】"))</f>
        <v>【0.10】</v>
      </c>
    </row>
    <row r="7" spans="1:145" s="35" customFormat="1" x14ac:dyDescent="0.15">
      <c r="A7" s="27"/>
      <c r="B7" s="36">
        <v>2017</v>
      </c>
      <c r="C7" s="36">
        <v>204463</v>
      </c>
      <c r="D7" s="36">
        <v>47</v>
      </c>
      <c r="E7" s="36">
        <v>17</v>
      </c>
      <c r="F7" s="36">
        <v>4</v>
      </c>
      <c r="G7" s="36">
        <v>0</v>
      </c>
      <c r="H7" s="36" t="s">
        <v>111</v>
      </c>
      <c r="I7" s="36" t="s">
        <v>112</v>
      </c>
      <c r="J7" s="36" t="s">
        <v>113</v>
      </c>
      <c r="K7" s="36" t="s">
        <v>114</v>
      </c>
      <c r="L7" s="36" t="s">
        <v>115</v>
      </c>
      <c r="M7" s="36" t="s">
        <v>116</v>
      </c>
      <c r="N7" s="37" t="s">
        <v>117</v>
      </c>
      <c r="O7" s="37" t="s">
        <v>118</v>
      </c>
      <c r="P7" s="37">
        <v>79.33</v>
      </c>
      <c r="Q7" s="37">
        <v>96</v>
      </c>
      <c r="R7" s="37">
        <v>3860</v>
      </c>
      <c r="S7" s="37">
        <v>2822</v>
      </c>
      <c r="T7" s="37">
        <v>34.380000000000003</v>
      </c>
      <c r="U7" s="37">
        <v>82.08</v>
      </c>
      <c r="V7" s="37">
        <v>2203</v>
      </c>
      <c r="W7" s="37">
        <v>0.98</v>
      </c>
      <c r="X7" s="37">
        <v>2247.96</v>
      </c>
      <c r="Y7" s="37">
        <v>94.63</v>
      </c>
      <c r="Z7" s="37">
        <v>96.41</v>
      </c>
      <c r="AA7" s="37">
        <v>88.53</v>
      </c>
      <c r="AB7" s="37">
        <v>76.98</v>
      </c>
      <c r="AC7" s="37">
        <v>67.959999999999994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56.67</v>
      </c>
      <c r="BG7" s="37">
        <v>0</v>
      </c>
      <c r="BH7" s="37">
        <v>0</v>
      </c>
      <c r="BI7" s="37">
        <v>1940.49</v>
      </c>
      <c r="BJ7" s="37">
        <v>1881.03</v>
      </c>
      <c r="BK7" s="37">
        <v>1554.05</v>
      </c>
      <c r="BL7" s="37">
        <v>1436</v>
      </c>
      <c r="BM7" s="37">
        <v>1434.89</v>
      </c>
      <c r="BN7" s="37">
        <v>1298.9100000000001</v>
      </c>
      <c r="BO7" s="37">
        <v>1243.71</v>
      </c>
      <c r="BP7" s="37">
        <v>1225.44</v>
      </c>
      <c r="BQ7" s="37">
        <v>64.98</v>
      </c>
      <c r="BR7" s="37">
        <v>88.52</v>
      </c>
      <c r="BS7" s="37">
        <v>69.849999999999994</v>
      </c>
      <c r="BT7" s="37">
        <v>54.6</v>
      </c>
      <c r="BU7" s="37">
        <v>49.74</v>
      </c>
      <c r="BV7" s="37">
        <v>53.01</v>
      </c>
      <c r="BW7" s="37">
        <v>66.56</v>
      </c>
      <c r="BX7" s="37">
        <v>66.22</v>
      </c>
      <c r="BY7" s="37">
        <v>69.87</v>
      </c>
      <c r="BZ7" s="37">
        <v>74.3</v>
      </c>
      <c r="CA7" s="37">
        <v>75.58</v>
      </c>
      <c r="CB7" s="37">
        <v>306.76</v>
      </c>
      <c r="CC7" s="37">
        <v>225.8</v>
      </c>
      <c r="CD7" s="37">
        <v>280.68</v>
      </c>
      <c r="CE7" s="37">
        <v>368.42</v>
      </c>
      <c r="CF7" s="37">
        <v>411.13</v>
      </c>
      <c r="CG7" s="37">
        <v>299.39</v>
      </c>
      <c r="CH7" s="37">
        <v>244.29</v>
      </c>
      <c r="CI7" s="37">
        <v>246.72</v>
      </c>
      <c r="CJ7" s="37">
        <v>234.96</v>
      </c>
      <c r="CK7" s="37">
        <v>221.81</v>
      </c>
      <c r="CL7" s="37">
        <v>215.23</v>
      </c>
      <c r="CM7" s="37">
        <v>34.57</v>
      </c>
      <c r="CN7" s="37">
        <v>33.07</v>
      </c>
      <c r="CO7" s="37">
        <v>32.29</v>
      </c>
      <c r="CP7" s="37">
        <v>35</v>
      </c>
      <c r="CQ7" s="37">
        <v>35.21</v>
      </c>
      <c r="CR7" s="37">
        <v>36.200000000000003</v>
      </c>
      <c r="CS7" s="37">
        <v>43.58</v>
      </c>
      <c r="CT7" s="37">
        <v>41.35</v>
      </c>
      <c r="CU7" s="37">
        <v>42.9</v>
      </c>
      <c r="CV7" s="37">
        <v>43.36</v>
      </c>
      <c r="CW7" s="37">
        <v>42.66</v>
      </c>
      <c r="CX7" s="37">
        <v>86.64</v>
      </c>
      <c r="CY7" s="37">
        <v>86.68</v>
      </c>
      <c r="CZ7" s="37">
        <v>92.16</v>
      </c>
      <c r="DA7" s="37">
        <v>87.25</v>
      </c>
      <c r="DB7" s="37">
        <v>89.65</v>
      </c>
      <c r="DC7" s="37">
        <v>71.069999999999993</v>
      </c>
      <c r="DD7" s="37">
        <v>82.35</v>
      </c>
      <c r="DE7" s="37">
        <v>82.9</v>
      </c>
      <c r="DF7" s="37">
        <v>83.5</v>
      </c>
      <c r="DG7" s="37">
        <v>83.06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3</v>
      </c>
      <c r="EH7" s="37">
        <v>0</v>
      </c>
      <c r="EI7" s="37">
        <v>0</v>
      </c>
      <c r="EJ7" s="37">
        <v>7.0000000000000007E-2</v>
      </c>
      <c r="EK7" s="37">
        <v>0.04</v>
      </c>
      <c r="EL7" s="37">
        <v>7.0000000000000007E-2</v>
      </c>
      <c r="EM7" s="37">
        <v>0.09</v>
      </c>
      <c r="EN7" s="37">
        <v>0.09</v>
      </c>
      <c r="EO7" s="37">
        <v>0.1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119</v>
      </c>
      <c r="C9" s="39" t="s">
        <v>120</v>
      </c>
      <c r="D9" s="39" t="s">
        <v>121</v>
      </c>
      <c r="E9" s="39" t="s">
        <v>122</v>
      </c>
      <c r="F9" s="39" t="s">
        <v>123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dcterms:created xsi:type="dcterms:W3CDTF">2018-12-03T09:14:26Z</dcterms:created>
  <dcterms:modified xsi:type="dcterms:W3CDTF">2019-02-20T12:48:28Z</dcterms:modified>
  <cp:category/>
</cp:coreProperties>
</file>