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nWVRM3FeQbujitDkz9ss1eH4gQCEYJCMavywWp7REqqWcGHxUno0fohC1617Zcr84LRyzvC0ntbESCtRvJFng==" workbookSaltValue="bAu9Sv3mt1SK0iWcCLsqG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<sst xmlns="http://schemas.openxmlformats.org/spreadsheetml/2006/main" count="240" uniqueCount="126">
  <si>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</si>
  <si>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</si>
  <si>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</si>
  <si>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</si>
  <si>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</si>
  <si>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</si>
  <si>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</si>
  <si>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</si>
  <si>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</si>
  <si>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</si>
  <si>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</si>
  <si>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</si>
  <si>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</si>
  <si>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</si>
  <si>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</si>
  <si>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</si>
  <si>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</si>
  <si>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</si>
  <si>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</si>
  <si>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</si>
  <si>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</si>
  <si>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</si>
  <si>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</si>
  <si>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</si>
  <si>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</si>
  <si>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</si>
  <si>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</si>
  <si>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</si>
  <si>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</si>
  <si>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</si>
  <si>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</si>
  <si>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</si>
  <si>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</si>
  <si>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</si>
  <si>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</si>
  <si>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</si>
  <si>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</si>
  <si>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</si>
  <si>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</si>
  <si>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</si>
  <si>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</si>
  <si>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</si>
  <si>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</si>
  <si>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</si>
  <si>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</si>
  <si>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</si>
  <si>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</si>
  <si>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</si>
  <si>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</si>
  <si>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</si>
  <si>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</si>
  <si>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</si>
  <si>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</si>
  <si>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</si>
  <si>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</si>
  <si>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</si>
  <si>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</si>
  <si>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</si>
  <si>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</si>
  <si>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</si>
  <si>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</si>
  <si>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</si>
  <si>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</si>
  <si>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</si>
  <si>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</si>
  <si>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</si>
  <si>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</si>
  <si>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</si>
  <si>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</si>
  <si>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</si>
  <si>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</si>
  <si>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</si>
  <si>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</si>
  <si>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</si>
  <si>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</si>
  <si>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</si>
  <si>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</si>
  <si>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</si>
  <si>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</si>
  <si>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</si>
  <si>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</si>
  <si>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</si>
  <si>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</si>
  <si>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</si>
  <si>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</si>
  <si>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</si>
  <si>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</si>
  <si>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</si>
  <si>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</si>
  <si>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</si>
  <si>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</si>
  <si>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</si>
  <si>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</si>
  <si>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</si>
  <si>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</si>
  <si>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</si>
  <si>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</si>
  <si>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</si>
  <si>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</si>
  <si>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</si>
  <si>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</si>
  <si>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</si>
  <si>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</si>
  <si>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</si>
  <si>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</si>
  <si>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</si>
  <si>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</si>
  <si>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</si>
  <si>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</si>
  <si>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</si>
  <si>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</si>
  <si>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</si>
  <si>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</si>
  <si>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</si>
  <si>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</si>
  <si>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</si>
  <si>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</si>
  <si>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</si>
  <si>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</si>
  <si>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</si>
  <si>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</si>
  <si>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</si>
  <si>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</si>
  <si>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収益的収支比率は年々増減を繰り返しているが、いずれも100%を下回り、経営に必要な費用は料金収入などの経常的な収入で賄えていない状況にあり、一般会計からの繰入金も財源に充てている。
　経費回収率は健全な状態を示す100%を下回り、汚水処理原価も類似団体の平均を超え、高いコストとなっており良好な状態にはない。
　施設利用率は類似団体の平均を下回っているものの大差はなく、最大処理水量を大きく下回る施設規模となっていないため適正であると判断される。
　水洗化率は地形的要因などにより100%に至っていないが年々向上しており、類似団体の平均を上回っていることもあり良好である。</t>
    <rPh sb="1" eb="4">
      <t>シュウエキテキ</t>
    </rPh>
    <rPh sb="4" eb="6">
      <t>シュウシ</t>
    </rPh>
    <rPh sb="6" eb="8">
      <t>ヒリツ</t>
    </rPh>
    <rPh sb="9" eb="11">
      <t>ネンネン</t>
    </rPh>
    <rPh sb="11" eb="13">
      <t>ゾウゲン</t>
    </rPh>
    <rPh sb="14" eb="15">
      <t>ク</t>
    </rPh>
    <rPh sb="16" eb="17">
      <t>カエ</t>
    </rPh>
    <rPh sb="32" eb="34">
      <t>シタマワ</t>
    </rPh>
    <rPh sb="36" eb="38">
      <t>ケイエイ</t>
    </rPh>
    <rPh sb="39" eb="41">
      <t>ヒツヨウ</t>
    </rPh>
    <rPh sb="42" eb="44">
      <t>ヒヨウ</t>
    </rPh>
    <rPh sb="45" eb="47">
      <t>リョウキン</t>
    </rPh>
    <rPh sb="47" eb="49">
      <t>シュウニュウ</t>
    </rPh>
    <rPh sb="52" eb="55">
      <t>ケイジョウテキ</t>
    </rPh>
    <rPh sb="56" eb="58">
      <t>シュウニュウ</t>
    </rPh>
    <rPh sb="59" eb="60">
      <t>マカナ</t>
    </rPh>
    <rPh sb="65" eb="67">
      <t>ジョウキョウ</t>
    </rPh>
    <rPh sb="71" eb="73">
      <t>イッパン</t>
    </rPh>
    <rPh sb="73" eb="75">
      <t>カイケイ</t>
    </rPh>
    <rPh sb="78" eb="80">
      <t>クリイレ</t>
    </rPh>
    <rPh sb="80" eb="81">
      <t>キン</t>
    </rPh>
    <rPh sb="82" eb="84">
      <t>ザイゲン</t>
    </rPh>
    <rPh sb="85" eb="86">
      <t>ア</t>
    </rPh>
    <rPh sb="93" eb="95">
      <t>ケイヒ</t>
    </rPh>
    <rPh sb="95" eb="97">
      <t>カイシュウ</t>
    </rPh>
    <rPh sb="97" eb="98">
      <t>リツ</t>
    </rPh>
    <rPh sb="99" eb="101">
      <t>ケンゼン</t>
    </rPh>
    <rPh sb="102" eb="104">
      <t>ジョウタイ</t>
    </rPh>
    <rPh sb="105" eb="106">
      <t>シメ</t>
    </rPh>
    <rPh sb="112" eb="114">
      <t>シタマワ</t>
    </rPh>
    <rPh sb="116" eb="118">
      <t>オスイ</t>
    </rPh>
    <rPh sb="118" eb="120">
      <t>ショリ</t>
    </rPh>
    <rPh sb="120" eb="122">
      <t>ゲンカ</t>
    </rPh>
    <rPh sb="123" eb="125">
      <t>ルイジ</t>
    </rPh>
    <rPh sb="125" eb="127">
      <t>ダンタイ</t>
    </rPh>
    <rPh sb="128" eb="130">
      <t>ヘイキン</t>
    </rPh>
    <rPh sb="131" eb="132">
      <t>コ</t>
    </rPh>
    <rPh sb="134" eb="135">
      <t>タカ</t>
    </rPh>
    <rPh sb="145" eb="147">
      <t>リョウコウ</t>
    </rPh>
    <rPh sb="148" eb="150">
      <t>ジョウタイ</t>
    </rPh>
    <rPh sb="157" eb="159">
      <t>シセツ</t>
    </rPh>
    <rPh sb="159" eb="161">
      <t>リヨウ</t>
    </rPh>
    <rPh sb="161" eb="162">
      <t>リツ</t>
    </rPh>
    <rPh sb="163" eb="165">
      <t>ルイジ</t>
    </rPh>
    <rPh sb="165" eb="167">
      <t>ダンタイ</t>
    </rPh>
    <rPh sb="168" eb="170">
      <t>ヘイキン</t>
    </rPh>
    <rPh sb="171" eb="173">
      <t>シタマワ</t>
    </rPh>
    <rPh sb="180" eb="182">
      <t>タイサ</t>
    </rPh>
    <rPh sb="186" eb="188">
      <t>サイダイ</t>
    </rPh>
    <rPh sb="188" eb="190">
      <t>ショリ</t>
    </rPh>
    <rPh sb="190" eb="192">
      <t>スイリョウ</t>
    </rPh>
    <rPh sb="193" eb="194">
      <t>オオ</t>
    </rPh>
    <rPh sb="196" eb="198">
      <t>シタマワ</t>
    </rPh>
    <rPh sb="199" eb="201">
      <t>シセツ</t>
    </rPh>
    <rPh sb="201" eb="203">
      <t>キボ</t>
    </rPh>
    <rPh sb="212" eb="214">
      <t>テキセイ</t>
    </rPh>
    <rPh sb="218" eb="220">
      <t>ハンダン</t>
    </rPh>
    <rPh sb="226" eb="229">
      <t>スイセンカ</t>
    </rPh>
    <rPh sb="229" eb="230">
      <t>リツ</t>
    </rPh>
    <rPh sb="231" eb="233">
      <t>チケイ</t>
    </rPh>
    <rPh sb="233" eb="234">
      <t>テキ</t>
    </rPh>
    <rPh sb="234" eb="236">
      <t>ヨウイン</t>
    </rPh>
    <rPh sb="246" eb="247">
      <t>イタ</t>
    </rPh>
    <rPh sb="253" eb="255">
      <t>ネンネン</t>
    </rPh>
    <rPh sb="255" eb="257">
      <t>コウジョウ</t>
    </rPh>
    <rPh sb="262" eb="264">
      <t>ルイジ</t>
    </rPh>
    <rPh sb="264" eb="266">
      <t>ダンタイ</t>
    </rPh>
    <rPh sb="267" eb="269">
      <t>ヘイキン</t>
    </rPh>
    <rPh sb="270" eb="272">
      <t>ウワマワ</t>
    </rPh>
    <rPh sb="281" eb="283">
      <t>リョウコウ</t>
    </rPh>
    <phoneticPr fontId="4"/>
  </si>
  <si>
    <t>　管渠改善率は過去10年以上０%となっている。 これは平成９年度の供用開始から21年と施設が比較的新しく、耐用年数を超えるものが存在しないことによる。将来的には計画的に更新することや予防保全的な管理により長寿命化を図る必要がある。</t>
    <rPh sb="1" eb="3">
      <t>カンキョ</t>
    </rPh>
    <rPh sb="3" eb="5">
      <t>カイゼン</t>
    </rPh>
    <rPh sb="5" eb="6">
      <t>リツ</t>
    </rPh>
    <rPh sb="7" eb="9">
      <t>カコ</t>
    </rPh>
    <rPh sb="11" eb="12">
      <t>ネン</t>
    </rPh>
    <rPh sb="12" eb="14">
      <t>イジョウ</t>
    </rPh>
    <rPh sb="27" eb="29">
      <t>ヘイセイ</t>
    </rPh>
    <rPh sb="30" eb="32">
      <t>ネンド</t>
    </rPh>
    <rPh sb="33" eb="35">
      <t>キョウヨウ</t>
    </rPh>
    <rPh sb="35" eb="37">
      <t>カイシ</t>
    </rPh>
    <rPh sb="41" eb="42">
      <t>ネン</t>
    </rPh>
    <rPh sb="43" eb="45">
      <t>シセツ</t>
    </rPh>
    <rPh sb="46" eb="49">
      <t>ヒカクテキ</t>
    </rPh>
    <rPh sb="49" eb="50">
      <t>アタラ</t>
    </rPh>
    <rPh sb="53" eb="55">
      <t>タイヨウ</t>
    </rPh>
    <rPh sb="55" eb="57">
      <t>ネンスウ</t>
    </rPh>
    <rPh sb="58" eb="59">
      <t>コ</t>
    </rPh>
    <rPh sb="64" eb="66">
      <t>ソンザイ</t>
    </rPh>
    <rPh sb="75" eb="78">
      <t>ショウライテキ</t>
    </rPh>
    <rPh sb="80" eb="83">
      <t>ケイカクテキ</t>
    </rPh>
    <rPh sb="84" eb="86">
      <t>コウシン</t>
    </rPh>
    <rPh sb="91" eb="93">
      <t>ヨボウ</t>
    </rPh>
    <rPh sb="93" eb="96">
      <t>ホゼンテキ</t>
    </rPh>
    <rPh sb="97" eb="99">
      <t>カンリ</t>
    </rPh>
    <rPh sb="102" eb="106">
      <t>チョウジュミョウカ</t>
    </rPh>
    <rPh sb="107" eb="108">
      <t>ハカ</t>
    </rPh>
    <rPh sb="109" eb="111">
      <t>ヒツヨウ</t>
    </rPh>
    <phoneticPr fontId="4"/>
  </si>
  <si>
    <t>　施設が比較的新しいため当面は大規模な更新投資が必要となる状況にはないが、修繕などの費用が増大していくことや処理区域内人口の減少による料金収入の減少が予測される。
　これらのことからダウンサイジングやスペックダウンなどの処理能力の最適化を図ることで、処理経費の低減を検討する必要がある。
　将来的には老朽化した施設や管渠が多く発生し、膨大な更新経費が見込まれる。これらを計画的かつ効率的に更新を進める必要がある。</t>
    <rPh sb="1" eb="3">
      <t>シセツ</t>
    </rPh>
    <rPh sb="4" eb="7">
      <t>ヒカクテキ</t>
    </rPh>
    <rPh sb="7" eb="8">
      <t>アタラ</t>
    </rPh>
    <rPh sb="12" eb="14">
      <t>トウメン</t>
    </rPh>
    <rPh sb="15" eb="18">
      <t>ダイキボ</t>
    </rPh>
    <rPh sb="19" eb="21">
      <t>コウシン</t>
    </rPh>
    <rPh sb="21" eb="23">
      <t>トウシ</t>
    </rPh>
    <rPh sb="24" eb="26">
      <t>ヒツヨウ</t>
    </rPh>
    <rPh sb="29" eb="31">
      <t>ジョウキョウ</t>
    </rPh>
    <rPh sb="37" eb="39">
      <t>シュウゼン</t>
    </rPh>
    <rPh sb="42" eb="44">
      <t>ヒヨウ</t>
    </rPh>
    <rPh sb="45" eb="47">
      <t>ゾウダイ</t>
    </rPh>
    <rPh sb="54" eb="56">
      <t>ショリ</t>
    </rPh>
    <rPh sb="56" eb="59">
      <t>クイキナイ</t>
    </rPh>
    <rPh sb="59" eb="61">
      <t>ジンコウ</t>
    </rPh>
    <rPh sb="62" eb="64">
      <t>ゲンショウ</t>
    </rPh>
    <rPh sb="67" eb="69">
      <t>リョウキン</t>
    </rPh>
    <rPh sb="69" eb="71">
      <t>シュウニュウ</t>
    </rPh>
    <rPh sb="72" eb="74">
      <t>ゲンショウ</t>
    </rPh>
    <rPh sb="75" eb="77">
      <t>ヨソク</t>
    </rPh>
    <rPh sb="110" eb="112">
      <t>ショリ</t>
    </rPh>
    <rPh sb="112" eb="114">
      <t>ノウリョク</t>
    </rPh>
    <rPh sb="115" eb="118">
      <t>サイテキカ</t>
    </rPh>
    <rPh sb="119" eb="120">
      <t>ハカ</t>
    </rPh>
    <rPh sb="125" eb="127">
      <t>ショリ</t>
    </rPh>
    <rPh sb="127" eb="129">
      <t>ケイヒ</t>
    </rPh>
    <rPh sb="130" eb="132">
      <t>テイゲン</t>
    </rPh>
    <rPh sb="133" eb="135">
      <t>ケントウ</t>
    </rPh>
    <rPh sb="137" eb="139">
      <t>ヒツヨウ</t>
    </rPh>
    <rPh sb="145" eb="148">
      <t>ショウライテキ</t>
    </rPh>
    <rPh sb="150" eb="153">
      <t>ロウキュウカ</t>
    </rPh>
    <rPh sb="155" eb="157">
      <t>シセツ</t>
    </rPh>
    <rPh sb="158" eb="160">
      <t>カンキョ</t>
    </rPh>
    <rPh sb="161" eb="162">
      <t>オオ</t>
    </rPh>
    <rPh sb="163" eb="165">
      <t>ハッセイ</t>
    </rPh>
    <rPh sb="167" eb="169">
      <t>ボウダイ</t>
    </rPh>
    <rPh sb="170" eb="172">
      <t>コウシン</t>
    </rPh>
    <rPh sb="172" eb="174">
      <t>ケイヒ</t>
    </rPh>
    <rPh sb="175" eb="177">
      <t>ミコ</t>
    </rPh>
    <rPh sb="185" eb="188">
      <t>ケイカクテキ</t>
    </rPh>
    <rPh sb="190" eb="193">
      <t>コウリツテキ</t>
    </rPh>
    <rPh sb="194" eb="196">
      <t>コウシン</t>
    </rPh>
    <rPh sb="197" eb="198">
      <t>スス</t>
    </rPh>
    <rPh sb="200" eb="2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</si>
</sst>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15-4FC3-A82C-9120E4A642A4}"/>
            </c:ext>
          </c:extLst>
        </c:ser>
        <c:dLbls>
          <c:showLegendKey val="0"/>
          <c:showVal val="0"/>
          <c:showCatName val="0"/>
          <c:showSerName val="0"/>
          <c:showPercent val="0"/>
          <c:showBubbleSize val="0"/>
        </c:dLbls>
        <c:gapWidth val="150"/>
        <c:axId val="87747968"/>
        <c:axId val="893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0E15-4FC3-A82C-9120E4A642A4}"/>
            </c:ext>
          </c:extLst>
        </c:ser>
        <c:dLbls>
          <c:showLegendKey val="0"/>
          <c:showVal val="0"/>
          <c:showCatName val="0"/>
          <c:showSerName val="0"/>
          <c:showPercent val="0"/>
          <c:showBubbleSize val="0"/>
        </c:dLbls>
        <c:marker val="1"/>
        <c:smooth val="0"/>
        <c:axId val="87747968"/>
        <c:axId val="89396736"/>
      </c:lineChart>
      <c:dateAx>
        <c:axId val="87747968"/>
        <c:scaling>
          <c:orientation val="minMax"/>
        </c:scaling>
        <c:delete val="1"/>
        <c:axPos val="b"/>
        <c:numFmt formatCode="ge" sourceLinked="1"/>
        <c:majorTickMark val="none"/>
        <c:minorTickMark val="none"/>
        <c:tickLblPos val="none"/>
        <c:crossAx val="89396736"/>
        <c:crosses val="autoZero"/>
        <c:auto val="1"/>
        <c:lblOffset val="100"/>
        <c:baseTimeUnit val="years"/>
      </c:dateAx>
      <c:valAx>
        <c:axId val="893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43.96</c:v>
                </c:pt>
                <c:pt idx="1">
                  <c:v>44.31</c:v>
                </c:pt>
                <c:pt idx="2">
                  <c:v>45.14</c:v>
                </c:pt>
                <c:pt idx="3">
                  <c:v>45.56</c:v>
                </c:pt>
                <c:pt idx="4">
                  <c:v>43.06</c:v>
                </c:pt>
              </c:numCache>
            </c:numRef>
          </c:val>
          <c:extLst xmlns:c16r2="http://schemas.microsoft.com/office/drawing/2015/06/chart">
            <c:ext xmlns:c16="http://schemas.microsoft.com/office/drawing/2014/chart" uri="{C3380CC4-5D6E-409C-BE32-E72D297353CC}">
              <c16:uniqueId val="{00000000-36FB-49D1-B211-D5583025DC73}"/>
            </c:ext>
          </c:extLst>
        </c:ser>
        <c:dLbls>
          <c:showLegendKey val="0"/>
          <c:showVal val="0"/>
          <c:showCatName val="0"/>
          <c:showSerName val="0"/>
          <c:showPercent val="0"/>
          <c:showBubbleSize val="0"/>
        </c:dLbls>
        <c:gapWidth val="150"/>
        <c:axId val="30687232"/>
        <c:axId val="306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36FB-49D1-B211-D5583025DC73}"/>
            </c:ext>
          </c:extLst>
        </c:ser>
        <c:dLbls>
          <c:showLegendKey val="0"/>
          <c:showVal val="0"/>
          <c:showCatName val="0"/>
          <c:showSerName val="0"/>
          <c:showPercent val="0"/>
          <c:showBubbleSize val="0"/>
        </c:dLbls>
        <c:marker val="1"/>
        <c:smooth val="0"/>
        <c:axId val="30687232"/>
        <c:axId val="30689152"/>
      </c:lineChart>
      <c:dateAx>
        <c:axId val="30687232"/>
        <c:scaling>
          <c:orientation val="minMax"/>
        </c:scaling>
        <c:delete val="1"/>
        <c:axPos val="b"/>
        <c:numFmt formatCode="ge" sourceLinked="1"/>
        <c:majorTickMark val="none"/>
        <c:minorTickMark val="none"/>
        <c:tickLblPos val="none"/>
        <c:crossAx val="30689152"/>
        <c:crosses val="autoZero"/>
        <c:auto val="1"/>
        <c:lblOffset val="100"/>
        <c:baseTimeUnit val="years"/>
      </c:dateAx>
      <c:valAx>
        <c:axId val="306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85.44</c:v>
                </c:pt>
                <c:pt idx="1">
                  <c:v>87.93</c:v>
                </c:pt>
                <c:pt idx="2">
                  <c:v>86.13</c:v>
                </c:pt>
                <c:pt idx="3">
                  <c:v>89.9</c:v>
                </c:pt>
                <c:pt idx="4">
                  <c:v>91.01</c:v>
                </c:pt>
              </c:numCache>
            </c:numRef>
          </c:val>
          <c:extLst xmlns:c16r2="http://schemas.microsoft.com/office/drawing/2015/06/chart">
            <c:ext xmlns:c16="http://schemas.microsoft.com/office/drawing/2014/chart" uri="{C3380CC4-5D6E-409C-BE32-E72D297353CC}">
              <c16:uniqueId val="{00000000-01C3-486A-AE8B-A9DFAE69189E}"/>
            </c:ext>
          </c:extLst>
        </c:ser>
        <c:dLbls>
          <c:showLegendKey val="0"/>
          <c:showVal val="0"/>
          <c:showCatName val="0"/>
          <c:showSerName val="0"/>
          <c:showPercent val="0"/>
          <c:showBubbleSize val="0"/>
        </c:dLbls>
        <c:gapWidth val="150"/>
        <c:axId val="31006080"/>
        <c:axId val="310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1C3-486A-AE8B-A9DFAE69189E}"/>
            </c:ext>
          </c:extLst>
        </c:ser>
        <c:dLbls>
          <c:showLegendKey val="0"/>
          <c:showVal val="0"/>
          <c:showCatName val="0"/>
          <c:showSerName val="0"/>
          <c:showPercent val="0"/>
          <c:showBubbleSize val="0"/>
        </c:dLbls>
        <c:marker val="1"/>
        <c:smooth val="0"/>
        <c:axId val="31006080"/>
        <c:axId val="31008256"/>
      </c:lineChart>
      <c:dateAx>
        <c:axId val="31006080"/>
        <c:scaling>
          <c:orientation val="minMax"/>
        </c:scaling>
        <c:delete val="1"/>
        <c:axPos val="b"/>
        <c:numFmt formatCode="ge" sourceLinked="1"/>
        <c:majorTickMark val="none"/>
        <c:minorTickMark val="none"/>
        <c:tickLblPos val="none"/>
        <c:crossAx val="31008256"/>
        <c:crosses val="autoZero"/>
        <c:auto val="1"/>
        <c:lblOffset val="100"/>
        <c:baseTimeUnit val="years"/>
      </c:dateAx>
      <c:valAx>
        <c:axId val="310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83.65</c:v>
                </c:pt>
                <c:pt idx="1">
                  <c:v>74.8</c:v>
                </c:pt>
                <c:pt idx="2">
                  <c:v>59.42</c:v>
                </c:pt>
                <c:pt idx="3">
                  <c:v>71.260000000000005</c:v>
                </c:pt>
                <c:pt idx="4">
                  <c:v>72.08</c:v>
                </c:pt>
              </c:numCache>
            </c:numRef>
          </c:val>
          <c:extLst xmlns:c16r2="http://schemas.microsoft.com/office/drawing/2015/06/chart">
            <c:ext xmlns:c16="http://schemas.microsoft.com/office/drawing/2014/chart" uri="{C3380CC4-5D6E-409C-BE32-E72D297353CC}">
              <c16:uniqueId val="{00000000-AC6E-4F5A-AD69-AF15A72B50DF}"/>
            </c:ext>
          </c:extLst>
        </c:ser>
        <c:dLbls>
          <c:showLegendKey val="0"/>
          <c:showVal val="0"/>
          <c:showCatName val="0"/>
          <c:showSerName val="0"/>
          <c:showPercent val="0"/>
          <c:showBubbleSize val="0"/>
        </c:dLbls>
        <c:gapWidth val="150"/>
        <c:axId val="89441024"/>
        <c:axId val="894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6E-4F5A-AD69-AF15A72B50DF}"/>
            </c:ext>
          </c:extLst>
        </c:ser>
        <c:dLbls>
          <c:showLegendKey val="0"/>
          <c:showVal val="0"/>
          <c:showCatName val="0"/>
          <c:showSerName val="0"/>
          <c:showPercent val="0"/>
          <c:showBubbleSize val="0"/>
        </c:dLbls>
        <c:marker val="1"/>
        <c:smooth val="0"/>
        <c:axId val="89441024"/>
        <c:axId val="89442944"/>
      </c:lineChart>
      <c:dateAx>
        <c:axId val="89441024"/>
        <c:scaling>
          <c:orientation val="minMax"/>
        </c:scaling>
        <c:delete val="1"/>
        <c:axPos val="b"/>
        <c:numFmt formatCode="ge" sourceLinked="1"/>
        <c:majorTickMark val="none"/>
        <c:minorTickMark val="none"/>
        <c:tickLblPos val="none"/>
        <c:crossAx val="89442944"/>
        <c:crosses val="autoZero"/>
        <c:auto val="1"/>
        <c:lblOffset val="100"/>
        <c:baseTimeUnit val="years"/>
      </c:dateAx>
      <c:valAx>
        <c:axId val="894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2F-4CA1-B1D8-23137BB8A1EF}"/>
            </c:ext>
          </c:extLst>
        </c:ser>
        <c:dLbls>
          <c:showLegendKey val="0"/>
          <c:showVal val="0"/>
          <c:showCatName val="0"/>
          <c:showSerName val="0"/>
          <c:showPercent val="0"/>
          <c:showBubbleSize val="0"/>
        </c:dLbls>
        <c:gapWidth val="150"/>
        <c:axId val="88843392"/>
        <c:axId val="888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2F-4CA1-B1D8-23137BB8A1EF}"/>
            </c:ext>
          </c:extLst>
        </c:ser>
        <c:dLbls>
          <c:showLegendKey val="0"/>
          <c:showVal val="0"/>
          <c:showCatName val="0"/>
          <c:showSerName val="0"/>
          <c:showPercent val="0"/>
          <c:showBubbleSize val="0"/>
        </c:dLbls>
        <c:marker val="1"/>
        <c:smooth val="0"/>
        <c:axId val="88843392"/>
        <c:axId val="88845312"/>
      </c:lineChart>
      <c:dateAx>
        <c:axId val="88843392"/>
        <c:scaling>
          <c:orientation val="minMax"/>
        </c:scaling>
        <c:delete val="1"/>
        <c:axPos val="b"/>
        <c:numFmt formatCode="ge" sourceLinked="1"/>
        <c:majorTickMark val="none"/>
        <c:minorTickMark val="none"/>
        <c:tickLblPos val="none"/>
        <c:crossAx val="88845312"/>
        <c:crosses val="autoZero"/>
        <c:auto val="1"/>
        <c:lblOffset val="100"/>
        <c:baseTimeUnit val="years"/>
      </c:dateAx>
      <c:valAx>
        <c:axId val="888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F5-4E71-BA18-74CC903C96D2}"/>
            </c:ext>
          </c:extLst>
        </c:ser>
        <c:dLbls>
          <c:showLegendKey val="0"/>
          <c:showVal val="0"/>
          <c:showCatName val="0"/>
          <c:showSerName val="0"/>
          <c:showPercent val="0"/>
          <c:showBubbleSize val="0"/>
        </c:dLbls>
        <c:gapWidth val="150"/>
        <c:axId val="30627328"/>
        <c:axId val="306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F5-4E71-BA18-74CC903C96D2}"/>
            </c:ext>
          </c:extLst>
        </c:ser>
        <c:dLbls>
          <c:showLegendKey val="0"/>
          <c:showVal val="0"/>
          <c:showCatName val="0"/>
          <c:showSerName val="0"/>
          <c:showPercent val="0"/>
          <c:showBubbleSize val="0"/>
        </c:dLbls>
        <c:marker val="1"/>
        <c:smooth val="0"/>
        <c:axId val="30627328"/>
        <c:axId val="30629248"/>
      </c:lineChart>
      <c:dateAx>
        <c:axId val="30627328"/>
        <c:scaling>
          <c:orientation val="minMax"/>
        </c:scaling>
        <c:delete val="1"/>
        <c:axPos val="b"/>
        <c:numFmt formatCode="ge" sourceLinked="1"/>
        <c:majorTickMark val="none"/>
        <c:minorTickMark val="none"/>
        <c:tickLblPos val="none"/>
        <c:crossAx val="30629248"/>
        <c:crosses val="autoZero"/>
        <c:auto val="1"/>
        <c:lblOffset val="100"/>
        <c:baseTimeUnit val="years"/>
      </c:dateAx>
      <c:valAx>
        <c:axId val="306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A3-4454-A0D7-77A76A16E45A}"/>
            </c:ext>
          </c:extLst>
        </c:ser>
        <c:dLbls>
          <c:showLegendKey val="0"/>
          <c:showVal val="0"/>
          <c:showCatName val="0"/>
          <c:showSerName val="0"/>
          <c:showPercent val="0"/>
          <c:showBubbleSize val="0"/>
        </c:dLbls>
        <c:gapWidth val="150"/>
        <c:axId val="87265280"/>
        <c:axId val="87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A3-4454-A0D7-77A76A16E45A}"/>
            </c:ext>
          </c:extLst>
        </c:ser>
        <c:dLbls>
          <c:showLegendKey val="0"/>
          <c:showVal val="0"/>
          <c:showCatName val="0"/>
          <c:showSerName val="0"/>
          <c:showPercent val="0"/>
          <c:showBubbleSize val="0"/>
        </c:dLbls>
        <c:marker val="1"/>
        <c:smooth val="0"/>
        <c:axId val="87265280"/>
        <c:axId val="87267200"/>
      </c:lineChart>
      <c:dateAx>
        <c:axId val="87265280"/>
        <c:scaling>
          <c:orientation val="minMax"/>
        </c:scaling>
        <c:delete val="1"/>
        <c:axPos val="b"/>
        <c:numFmt formatCode="ge" sourceLinked="1"/>
        <c:majorTickMark val="none"/>
        <c:minorTickMark val="none"/>
        <c:tickLblPos val="none"/>
        <c:crossAx val="87267200"/>
        <c:crosses val="autoZero"/>
        <c:auto val="1"/>
        <c:lblOffset val="100"/>
        <c:baseTimeUnit val="years"/>
      </c:dateAx>
      <c:valAx>
        <c:axId val="87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C2-4E7B-8D0B-3B6D5FEF06EB}"/>
            </c:ext>
          </c:extLst>
        </c:ser>
        <c:dLbls>
          <c:showLegendKey val="0"/>
          <c:showVal val="0"/>
          <c:showCatName val="0"/>
          <c:showSerName val="0"/>
          <c:showPercent val="0"/>
          <c:showBubbleSize val="0"/>
        </c:dLbls>
        <c:gapWidth val="150"/>
        <c:axId val="30409472"/>
        <c:axId val="304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C2-4E7B-8D0B-3B6D5FEF06EB}"/>
            </c:ext>
          </c:extLst>
        </c:ser>
        <c:dLbls>
          <c:showLegendKey val="0"/>
          <c:showVal val="0"/>
          <c:showCatName val="0"/>
          <c:showSerName val="0"/>
          <c:showPercent val="0"/>
          <c:showBubbleSize val="0"/>
        </c:dLbls>
        <c:marker val="1"/>
        <c:smooth val="0"/>
        <c:axId val="30409472"/>
        <c:axId val="30411392"/>
      </c:lineChart>
      <c:dateAx>
        <c:axId val="30409472"/>
        <c:scaling>
          <c:orientation val="minMax"/>
        </c:scaling>
        <c:delete val="1"/>
        <c:axPos val="b"/>
        <c:numFmt formatCode="ge" sourceLinked="1"/>
        <c:majorTickMark val="none"/>
        <c:minorTickMark val="none"/>
        <c:tickLblPos val="none"/>
        <c:crossAx val="30411392"/>
        <c:crosses val="autoZero"/>
        <c:auto val="1"/>
        <c:lblOffset val="100"/>
        <c:baseTimeUnit val="years"/>
      </c:dateAx>
      <c:valAx>
        <c:axId val="304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F8-42FE-BF90-97FE16B1166A}"/>
            </c:ext>
          </c:extLst>
        </c:ser>
        <c:dLbls>
          <c:showLegendKey val="0"/>
          <c:showVal val="0"/>
          <c:showCatName val="0"/>
          <c:showSerName val="0"/>
          <c:showPercent val="0"/>
          <c:showBubbleSize val="0"/>
        </c:dLbls>
        <c:gapWidth val="150"/>
        <c:axId val="30459008"/>
        <c:axId val="3046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8F8-42FE-BF90-97FE16B1166A}"/>
            </c:ext>
          </c:extLst>
        </c:ser>
        <c:dLbls>
          <c:showLegendKey val="0"/>
          <c:showVal val="0"/>
          <c:showCatName val="0"/>
          <c:showSerName val="0"/>
          <c:showPercent val="0"/>
          <c:showBubbleSize val="0"/>
        </c:dLbls>
        <c:marker val="1"/>
        <c:smooth val="0"/>
        <c:axId val="30459008"/>
        <c:axId val="30460928"/>
      </c:lineChart>
      <c:dateAx>
        <c:axId val="30459008"/>
        <c:scaling>
          <c:orientation val="minMax"/>
        </c:scaling>
        <c:delete val="1"/>
        <c:axPos val="b"/>
        <c:numFmt formatCode="ge" sourceLinked="1"/>
        <c:majorTickMark val="none"/>
        <c:minorTickMark val="none"/>
        <c:tickLblPos val="none"/>
        <c:crossAx val="30460928"/>
        <c:crosses val="autoZero"/>
        <c:auto val="1"/>
        <c:lblOffset val="100"/>
        <c:baseTimeUnit val="years"/>
      </c:dateAx>
      <c:valAx>
        <c:axId val="30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159.05000000000001</c:v>
                </c:pt>
                <c:pt idx="1">
                  <c:v>172.33</c:v>
                </c:pt>
                <c:pt idx="2">
                  <c:v>102.85</c:v>
                </c:pt>
                <c:pt idx="3">
                  <c:v>42.38</c:v>
                </c:pt>
                <c:pt idx="4">
                  <c:v>48.07</c:v>
                </c:pt>
              </c:numCache>
            </c:numRef>
          </c:val>
          <c:extLst xmlns:c16r2="http://schemas.microsoft.com/office/drawing/2015/06/chart">
            <c:ext xmlns:c16="http://schemas.microsoft.com/office/drawing/2014/chart" uri="{C3380CC4-5D6E-409C-BE32-E72D297353CC}">
              <c16:uniqueId val="{00000000-ABB1-4C42-BF21-BCFEBC61EEE1}"/>
            </c:ext>
          </c:extLst>
        </c:ser>
        <c:dLbls>
          <c:showLegendKey val="0"/>
          <c:showVal val="0"/>
          <c:showCatName val="0"/>
          <c:showSerName val="0"/>
          <c:showPercent val="0"/>
          <c:showBubbleSize val="0"/>
        </c:dLbls>
        <c:gapWidth val="150"/>
        <c:axId val="30469504"/>
        <c:axId val="304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BB1-4C42-BF21-BCFEBC61EEE1}"/>
            </c:ext>
          </c:extLst>
        </c:ser>
        <c:dLbls>
          <c:showLegendKey val="0"/>
          <c:showVal val="0"/>
          <c:showCatName val="0"/>
          <c:showSerName val="0"/>
          <c:showPercent val="0"/>
          <c:showBubbleSize val="0"/>
        </c:dLbls>
        <c:marker val="1"/>
        <c:smooth val="0"/>
        <c:axId val="30469504"/>
        <c:axId val="30496256"/>
      </c:lineChart>
      <c:dateAx>
        <c:axId val="30469504"/>
        <c:scaling>
          <c:orientation val="minMax"/>
        </c:scaling>
        <c:delete val="1"/>
        <c:axPos val="b"/>
        <c:numFmt formatCode="ge" sourceLinked="1"/>
        <c:majorTickMark val="none"/>
        <c:minorTickMark val="none"/>
        <c:tickLblPos val="none"/>
        <c:crossAx val="30496256"/>
        <c:crosses val="autoZero"/>
        <c:auto val="1"/>
        <c:lblOffset val="100"/>
        <c:baseTimeUnit val="years"/>
      </c:dateAx>
      <c:valAx>
        <c:axId val="304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130.28</c:v>
                </c:pt>
                <c:pt idx="1">
                  <c:v>122.31</c:v>
                </c:pt>
                <c:pt idx="2">
                  <c:v>208.64</c:v>
                </c:pt>
                <c:pt idx="3">
                  <c:v>508.94</c:v>
                </c:pt>
                <c:pt idx="4">
                  <c:v>450.34</c:v>
                </c:pt>
              </c:numCache>
            </c:numRef>
          </c:val>
          <c:extLst xmlns:c16r2="http://schemas.microsoft.com/office/drawing/2015/06/chart">
            <c:ext xmlns:c16="http://schemas.microsoft.com/office/drawing/2014/chart" uri="{C3380CC4-5D6E-409C-BE32-E72D297353CC}">
              <c16:uniqueId val="{00000000-AD61-43B5-A0AB-3BE3932FD182}"/>
            </c:ext>
          </c:extLst>
        </c:ser>
        <c:dLbls>
          <c:showLegendKey val="0"/>
          <c:showVal val="0"/>
          <c:showCatName val="0"/>
          <c:showSerName val="0"/>
          <c:showPercent val="0"/>
          <c:showBubbleSize val="0"/>
        </c:dLbls>
        <c:gapWidth val="150"/>
        <c:axId val="30510464"/>
        <c:axId val="305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D61-43B5-A0AB-3BE3932FD182}"/>
            </c:ext>
          </c:extLst>
        </c:ser>
        <c:dLbls>
          <c:showLegendKey val="0"/>
          <c:showVal val="0"/>
          <c:showCatName val="0"/>
          <c:showSerName val="0"/>
          <c:showPercent val="0"/>
          <c:showBubbleSize val="0"/>
        </c:dLbls>
        <c:marker val="1"/>
        <c:smooth val="0"/>
        <c:axId val="30510464"/>
        <c:axId val="30529024"/>
      </c:lineChart>
      <c:dateAx>
        <c:axId val="30510464"/>
        <c:scaling>
          <c:orientation val="minMax"/>
        </c:scaling>
        <c:delete val="1"/>
        <c:axPos val="b"/>
        <c:numFmt formatCode="ge" sourceLinked="1"/>
        <c:majorTickMark val="none"/>
        <c:minorTickMark val="none"/>
        <c:tickLblPos val="none"/>
        <c:crossAx val="30529024"/>
        <c:crosses val="autoZero"/>
        <c:auto val="1"/>
        <c:lblOffset val="100"/>
        <c:baseTimeUnit val="years"/>
      </c:dateAx>
      <c:valAx>
        <c:axId val="305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木曽町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11415</v>
      </c>
      <c r="AM8" s="66"/>
      <c r="AN8" s="66"/>
      <c r="AO8" s="66"/>
      <c r="AP8" s="66"/>
      <c r="AQ8" s="66"/>
      <c r="AR8" s="66"/>
      <c r="AS8" s="66"/>
      <c r="AT8" s="65">
        <f>データ!T6</f>
        <v>476.03</v>
      </c>
      <c r="AU8" s="65"/>
      <c r="AV8" s="65"/>
      <c r="AW8" s="65"/>
      <c r="AX8" s="65"/>
      <c r="AY8" s="65"/>
      <c r="AZ8" s="65"/>
      <c r="BA8" s="65"/>
      <c r="BB8" s="65">
        <f>データ!U6</f>
        <v>23.98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23.7</v>
      </c>
      <c r="Q10" s="65"/>
      <c r="R10" s="65"/>
      <c r="S10" s="65"/>
      <c r="T10" s="65"/>
      <c r="U10" s="65"/>
      <c r="V10" s="65"/>
      <c r="W10" s="65">
        <f>データ!Q6</f>
        <v>88.26</v>
      </c>
      <c r="X10" s="65"/>
      <c r="Y10" s="65"/>
      <c r="Z10" s="65"/>
      <c r="AA10" s="65"/>
      <c r="AB10" s="65"/>
      <c r="AC10" s="65"/>
      <c r="AD10" s="66">
        <f>データ!R6</f>
        <v>3888</v>
      </c>
      <c r="AE10" s="66"/>
      <c r="AF10" s="66"/>
      <c r="AG10" s="66"/>
      <c r="AH10" s="66"/>
      <c r="AI10" s="66"/>
      <c r="AJ10" s="66"/>
      <c r="AK10" s="2"/>
      <c r="AL10" s="66">
        <f>データ!V6</f>
        <v>2637</v>
      </c>
      <c r="AM10" s="66"/>
      <c r="AN10" s="66"/>
      <c r="AO10" s="66"/>
      <c r="AP10" s="66"/>
      <c r="AQ10" s="66"/>
      <c r="AR10" s="66"/>
      <c r="AS10" s="66"/>
      <c r="AT10" s="65">
        <f>データ!W6</f>
        <v>1.48</v>
      </c>
      <c r="AU10" s="65"/>
      <c r="AV10" s="65"/>
      <c r="AW10" s="65"/>
      <c r="AX10" s="65"/>
      <c r="AY10" s="65"/>
      <c r="AZ10" s="65"/>
      <c r="BA10" s="65"/>
      <c r="BB10" s="65">
        <f>データ!X6</f>
        <v>1781.76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66DcrarN8rqoH7JRPV7qsar+Hz8SrJQCjD1O3+sIuRpXa9qmw3/vffSgIpt0Yh9I+K/npGfPJ6eQ3pRbwYC5bQ==" saltValue="xLMGodBiYzkC2TvJuuFpj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1" workbookViewId="0">
      <selection activeCell="BH9" sqref="BH9"/>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204323</v>
      </c>
      <c r="D6" s="32">
        <f t="shared" si="3"/>
        <v>47</v>
      </c>
      <c r="E6" s="32">
        <f t="shared" si="3"/>
        <v>17</v>
      </c>
      <c r="F6" s="32">
        <f t="shared" si="3"/>
        <v>4</v>
      </c>
      <c r="G6" s="32">
        <f t="shared" si="3"/>
        <v>0</v>
      </c>
      <c r="H6" s="32" t="str">
        <f t="shared" si="3"/>
        <v>長野県　木曽町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23.7</v>
      </c>
      <c r="Q6" s="33">
        <f t="shared" si="3"/>
        <v>88.26</v>
      </c>
      <c r="R6" s="33">
        <f t="shared" si="3"/>
        <v>3888</v>
      </c>
      <c r="S6" s="33">
        <f t="shared" si="3"/>
        <v>11415</v>
      </c>
      <c r="T6" s="33">
        <f t="shared" si="3"/>
        <v>476.03</v>
      </c>
      <c r="U6" s="33">
        <f t="shared" si="3"/>
        <v>23.98</v>
      </c>
      <c r="V6" s="33">
        <f t="shared" si="3"/>
        <v>2637</v>
      </c>
      <c r="W6" s="33">
        <f t="shared" si="3"/>
        <v>1.48</v>
      </c>
      <c r="X6" s="33">
        <f t="shared" si="3"/>
        <v>1781.76</v>
      </c>
      <c r="Y6" s="34">
        <f>IF(Y7="",NA(),Y7)</f>
        <v>83.65</v>
      </c>
      <c r="Z6" s="34">
        <f t="shared" ref="Z6:AH6" si="4">IF(Z7="",NA(),Z7)</f>
        <v>74.8</v>
      </c>
      <c r="AA6" s="34">
        <f t="shared" si="4"/>
        <v>59.42</v>
      </c>
      <c r="AB6" s="34">
        <f t="shared" si="4"/>
        <v>71.260000000000005</v>
      </c>
      <c r="AC6" s="34">
        <f t="shared" si="4"/>
        <v>72.08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159.05000000000001</v>
      </c>
      <c r="BR6" s="34">
        <f t="shared" ref="BR6:BZ6" si="8">IF(BR7="",NA(),BR7)</f>
        <v>172.33</v>
      </c>
      <c r="BS6" s="34">
        <f t="shared" si="8"/>
        <v>102.85</v>
      </c>
      <c r="BT6" s="34">
        <f t="shared" si="8"/>
        <v>42.38</v>
      </c>
      <c r="BU6" s="34">
        <f t="shared" si="8"/>
        <v>48.07</v>
      </c>
      <c r="BV6" s="34">
        <f t="shared" si="8"/>
        <v>64.63</v>
      </c>
      <c r="BW6" s="34">
        <f t="shared" si="8"/>
        <v>66.56</v>
      </c>
      <c r="BX6" s="34">
        <f t="shared" si="8"/>
        <v>66.22</v>
      </c>
      <c r="BY6" s="34">
        <f t="shared" si="8"/>
        <v>69.87</v>
      </c>
      <c r="BZ6" s="34">
        <f t="shared" si="8"/>
        <v>74.3</v>
      </c>
      <c r="CA6" s="33" t="str">
        <f>IF(CA7="","",IF(CA7="-","【-】","【"&amp;SUBSTITUTE(TEXT(CA7,"#,##0.00"),"-","△")&amp;"】"))</f>
        <v>【75.58】</v>
      </c>
      <c r="CB6" s="34">
        <f>IF(CB7="",NA(),CB7)</f>
        <v>130.28</v>
      </c>
      <c r="CC6" s="34">
        <f t="shared" ref="CC6:CK6" si="9">IF(CC7="",NA(),CC7)</f>
        <v>122.31</v>
      </c>
      <c r="CD6" s="34">
        <f t="shared" si="9"/>
        <v>208.64</v>
      </c>
      <c r="CE6" s="34">
        <f t="shared" si="9"/>
        <v>508.94</v>
      </c>
      <c r="CF6" s="34">
        <f t="shared" si="9"/>
        <v>450.34</v>
      </c>
      <c r="CG6" s="34">
        <f t="shared" si="9"/>
        <v>245.75</v>
      </c>
      <c r="CH6" s="34">
        <f t="shared" si="9"/>
        <v>244.29</v>
      </c>
      <c r="CI6" s="34">
        <f t="shared" si="9"/>
        <v>246.72</v>
      </c>
      <c r="CJ6" s="34">
        <f t="shared" si="9"/>
        <v>234.96</v>
      </c>
      <c r="CK6" s="34">
        <f t="shared" si="9"/>
        <v>221.81</v>
      </c>
      <c r="CL6" s="33" t="str">
        <f>IF(CL7="","",IF(CL7="-","【-】","【"&amp;SUBSTITUTE(TEXT(CL7,"#,##0.00"),"-","△")&amp;"】"))</f>
        <v>【215.23】</v>
      </c>
      <c r="CM6" s="34">
        <f>IF(CM7="",NA(),CM7)</f>
        <v>43.96</v>
      </c>
      <c r="CN6" s="34">
        <f t="shared" ref="CN6:CV6" si="10">IF(CN7="",NA(),CN7)</f>
        <v>44.31</v>
      </c>
      <c r="CO6" s="34">
        <f t="shared" si="10"/>
        <v>45.14</v>
      </c>
      <c r="CP6" s="34">
        <f t="shared" si="10"/>
        <v>45.56</v>
      </c>
      <c r="CQ6" s="34">
        <f t="shared" si="10"/>
        <v>43.06</v>
      </c>
      <c r="CR6" s="34">
        <f t="shared" si="10"/>
        <v>43.65</v>
      </c>
      <c r="CS6" s="34">
        <f t="shared" si="10"/>
        <v>43.58</v>
      </c>
      <c r="CT6" s="34">
        <f t="shared" si="10"/>
        <v>41.35</v>
      </c>
      <c r="CU6" s="34">
        <f t="shared" si="10"/>
        <v>42.9</v>
      </c>
      <c r="CV6" s="34">
        <f t="shared" si="10"/>
        <v>43.36</v>
      </c>
      <c r="CW6" s="33" t="str">
        <f>IF(CW7="","",IF(CW7="-","【-】","【"&amp;SUBSTITUTE(TEXT(CW7,"#,##0.00"),"-","△")&amp;"】"))</f>
        <v>【42.66】</v>
      </c>
      <c r="CX6" s="34">
        <f>IF(CX7="",NA(),CX7)</f>
        <v>85.44</v>
      </c>
      <c r="CY6" s="34">
        <f t="shared" ref="CY6:DG6" si="11">IF(CY7="",NA(),CY7)</f>
        <v>87.93</v>
      </c>
      <c r="CZ6" s="34">
        <f t="shared" si="11"/>
        <v>86.13</v>
      </c>
      <c r="DA6" s="34">
        <f t="shared" si="11"/>
        <v>89.9</v>
      </c>
      <c r="DB6" s="34">
        <f t="shared" si="11"/>
        <v>91.01</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204323</v>
      </c>
      <c r="D7" s="36">
        <v>47</v>
      </c>
      <c r="E7" s="36">
        <v>17</v>
      </c>
      <c r="F7" s="36">
        <v>4</v>
      </c>
      <c r="G7" s="36">
        <v>0</v>
      </c>
      <c r="H7" s="36" t="s">
        <v>110</v>
      </c>
      <c r="I7" s="36" t="s">
        <v>111</v>
      </c>
      <c r="J7" s="36" t="s">
        <v>112</v>
      </c>
      <c r="K7" s="36" t="s">
        <v>113</v>
      </c>
      <c r="L7" s="36" t="s">
        <v>114</v>
      </c>
      <c r="M7" s="36" t="s">
        <v>115</v>
      </c>
      <c r="N7" s="37" t="s">
        <v>116</v>
      </c>
      <c r="O7" s="37" t="s">
        <v>117</v>
      </c>
      <c r="P7" s="37">
        <v>23.7</v>
      </c>
      <c r="Q7" s="37">
        <v>88.26</v>
      </c>
      <c r="R7" s="37">
        <v>3888</v>
      </c>
      <c r="S7" s="37">
        <v>11415</v>
      </c>
      <c r="T7" s="37">
        <v>476.03</v>
      </c>
      <c r="U7" s="37">
        <v>23.98</v>
      </c>
      <c r="V7" s="37">
        <v>2637</v>
      </c>
      <c r="W7" s="37">
        <v>1.48</v>
      </c>
      <c r="X7" s="37">
        <v>1781.76</v>
      </c>
      <c r="Y7" s="37">
        <v>83.65</v>
      </c>
      <c r="Z7" s="37">
        <v>74.8</v>
      </c>
      <c r="AA7" s="37">
        <v>59.42</v>
      </c>
      <c r="AB7" s="37">
        <v>71.260000000000005</v>
      </c>
      <c r="AC7" s="37">
        <v>72.08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1569.13</v>
      </c>
      <c r="BL7" s="37">
        <v>1436</v>
      </c>
      <c r="BM7" s="37">
        <v>1434.89</v>
      </c>
      <c r="BN7" s="37">
        <v>1298.9100000000001</v>
      </c>
      <c r="BO7" s="37">
        <v>1243.71</v>
      </c>
      <c r="BP7" s="37">
        <v>1225.44</v>
      </c>
      <c r="BQ7" s="37">
        <v>159.05000000000001</v>
      </c>
      <c r="BR7" s="37">
        <v>172.33</v>
      </c>
      <c r="BS7" s="37">
        <v>102.85</v>
      </c>
      <c r="BT7" s="37">
        <v>42.38</v>
      </c>
      <c r="BU7" s="37">
        <v>48.07</v>
      </c>
      <c r="BV7" s="37">
        <v>64.63</v>
      </c>
      <c r="BW7" s="37">
        <v>66.56</v>
      </c>
      <c r="BX7" s="37">
        <v>66.22</v>
      </c>
      <c r="BY7" s="37">
        <v>69.87</v>
      </c>
      <c r="BZ7" s="37">
        <v>74.3</v>
      </c>
      <c r="CA7" s="37">
        <v>75.58</v>
      </c>
      <c r="CB7" s="37">
        <v>130.28</v>
      </c>
      <c r="CC7" s="37">
        <v>122.31</v>
      </c>
      <c r="CD7" s="37">
        <v>208.64</v>
      </c>
      <c r="CE7" s="37">
        <v>508.94</v>
      </c>
      <c r="CF7" s="37">
        <v>450.34</v>
      </c>
      <c r="CG7" s="37">
        <v>245.75</v>
      </c>
      <c r="CH7" s="37">
        <v>244.29</v>
      </c>
      <c r="CI7" s="37">
        <v>246.72</v>
      </c>
      <c r="CJ7" s="37">
        <v>234.96</v>
      </c>
      <c r="CK7" s="37">
        <v>221.81</v>
      </c>
      <c r="CL7" s="37">
        <v>215.23</v>
      </c>
      <c r="CM7" s="37">
        <v>43.96</v>
      </c>
      <c r="CN7" s="37">
        <v>44.31</v>
      </c>
      <c r="CO7" s="37">
        <v>45.14</v>
      </c>
      <c r="CP7" s="37">
        <v>45.56</v>
      </c>
      <c r="CQ7" s="37">
        <v>43.06</v>
      </c>
      <c r="CR7" s="37">
        <v>43.65</v>
      </c>
      <c r="CS7" s="37">
        <v>43.58</v>
      </c>
      <c r="CT7" s="37">
        <v>41.35</v>
      </c>
      <c r="CU7" s="37">
        <v>42.9</v>
      </c>
      <c r="CV7" s="37">
        <v>43.36</v>
      </c>
      <c r="CW7" s="37">
        <v>42.66</v>
      </c>
      <c r="CX7" s="37">
        <v>85.44</v>
      </c>
      <c r="CY7" s="37">
        <v>87.93</v>
      </c>
      <c r="CZ7" s="37">
        <v>86.13</v>
      </c>
      <c r="DA7" s="37">
        <v>89.9</v>
      </c>
      <c r="DB7" s="37">
        <v>91.01</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2018-12-03T09:14:25Z</dcterms:created>
  <dcterms:modified xsi:type="dcterms:W3CDTF">2019-02-20T12:27:45Z</dcterms:modified>
  <cp:category/>
</cp:coreProperties>
</file>