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IWlpje3HEVPkim7r/8TBOizjKOQicRtd+YuMhTUxht/bWEH74Mabkb+a6WQOTJMz9yEyL2aVcwbroe6E3T9SMw==" workbookSaltValue="DXX8sYugXBA511aYo58Bzw==" workbookSpinCount="100000" lockStructure="1"/>
  <bookViews>
    <workbookView xWindow="14385" yWindow="-15" windowWidth="14430" windowHeight="1176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<sst xmlns="http://schemas.openxmlformats.org/spreadsheetml/2006/main" count="240" uniqueCount="126">
  <si>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</si>
  <si>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</si>
  <si>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</si>
  <si>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</si>
  <si>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</si>
  <si>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</si>
  <si>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</si>
  <si>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</si>
  <si>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</si>
  <si>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</si>
  <si>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</si>
  <si>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</si>
  <si>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</si>
  <si>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</si>
  <si>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</si>
  <si>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</si>
  <si>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</si>
  <si>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</si>
  <si>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</si>
  <si>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</si>
  <si>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</si>
  <si>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</si>
  <si>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</si>
  <si>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</si>
  <si>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</si>
  <si>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</si>
  <si>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</si>
  <si>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</si>
  <si>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</si>
  <si>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</si>
  <si>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</si>
  <si>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</si>
  <si>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</si>
  <si>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</si>
  <si>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</si>
  <si>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</si>
  <si>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</si>
  <si>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</si>
  <si>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</si>
  <si>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</si>
  <si>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</si>
  <si>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</si>
  <si>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</si>
  <si>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</si>
  <si>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</si>
  <si>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</si>
  <si>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</si>
  <si>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</si>
  <si>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</si>
  <si>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</si>
  <si>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</si>
  <si>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</si>
  <si>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</si>
  <si>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</si>
  <si>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</si>
  <si>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</si>
  <si>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</si>
  <si>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</si>
  <si>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</si>
  <si>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</si>
  <si>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</si>
  <si>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</si>
  <si>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</si>
  <si>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</si>
  <si>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</si>
  <si>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</si>
  <si>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</si>
  <si>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</si>
  <si>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</si>
  <si>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</si>
  <si>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</si>
  <si>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</si>
  <si>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</si>
  <si>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</si>
  <si>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</si>
  <si>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</si>
  <si>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</si>
  <si>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</si>
  <si>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</si>
  <si>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</si>
  <si>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</si>
  <si>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</si>
  <si>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</si>
  <si>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</si>
  <si>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</si>
  <si>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</si>
  <si>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</si>
  <si>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</si>
  <si>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</si>
  <si>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</si>
  <si>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</si>
  <si>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</si>
  <si>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</si>
  <si>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</si>
  <si>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</si>
  <si>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</si>
  <si>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</si>
  <si>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</si>
  <si>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</si>
  <si>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</si>
  <si>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</si>
  <si>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</si>
  <si>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</si>
  <si>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</si>
  <si>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</si>
  <si>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</si>
  <si>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</si>
  <si>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</si>
  <si>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</si>
  <si>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</si>
  <si>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豊丘村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</si>
  <si>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</si>
  <si>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</si>
  <si>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</si>
  <si>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</si>
  <si>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</si>
  <si>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</si>
  <si>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</si>
  <si>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</si>
  <si>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</si>
  <si>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</si>
  <si>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</si>
  <si>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</si>
  <si>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老朽化・維持管理費等の現状を中心とした現状把握をし、下水道施設更新計画の策定・適正な下水道使用料水準の把握、また公営企業会計移行を行い、更なる経営改善等への取組により、持続可能な下水道事業の経営を目指す。</t>
    <rPh sb="1" eb="4">
      <t>ロウキュウカ</t>
    </rPh>
    <rPh sb="5" eb="7">
      <t>イジ</t>
    </rPh>
    <rPh sb="7" eb="9">
      <t>カンリ</t>
    </rPh>
    <rPh sb="9" eb="10">
      <t>ヒ</t>
    </rPh>
    <rPh sb="10" eb="11">
      <t>トウ</t>
    </rPh>
    <rPh sb="12" eb="14">
      <t>ゲンジョウ</t>
    </rPh>
    <rPh sb="15" eb="17">
      <t>チュウシン</t>
    </rPh>
    <rPh sb="20" eb="22">
      <t>ゲンジョウ</t>
    </rPh>
    <rPh sb="22" eb="24">
      <t>ハアク</t>
    </rPh>
    <rPh sb="27" eb="30">
      <t>ゲスイドウ</t>
    </rPh>
    <rPh sb="30" eb="32">
      <t>シセツ</t>
    </rPh>
    <rPh sb="32" eb="34">
      <t>コウシン</t>
    </rPh>
    <rPh sb="34" eb="36">
      <t>ケイカク</t>
    </rPh>
    <rPh sb="37" eb="39">
      <t>サクテイ</t>
    </rPh>
    <rPh sb="40" eb="42">
      <t>テキセイ</t>
    </rPh>
    <rPh sb="43" eb="46">
      <t>ゲスイドウ</t>
    </rPh>
    <rPh sb="46" eb="49">
      <t>シヨウリョウ</t>
    </rPh>
    <rPh sb="49" eb="51">
      <t>スイジュン</t>
    </rPh>
    <rPh sb="52" eb="54">
      <t>ハアク</t>
    </rPh>
    <rPh sb="57" eb="59">
      <t>コウエイ</t>
    </rPh>
    <rPh sb="59" eb="61">
      <t>キギョウ</t>
    </rPh>
    <rPh sb="61" eb="63">
      <t>カイケイ</t>
    </rPh>
    <rPh sb="63" eb="65">
      <t>イコウ</t>
    </rPh>
    <rPh sb="66" eb="67">
      <t>オコナ</t>
    </rPh>
    <rPh sb="69" eb="70">
      <t>サラ</t>
    </rPh>
    <rPh sb="72" eb="74">
      <t>ケイエイ</t>
    </rPh>
    <rPh sb="74" eb="76">
      <t>カイゼン</t>
    </rPh>
    <rPh sb="76" eb="77">
      <t>トウ</t>
    </rPh>
    <rPh sb="79" eb="81">
      <t>トリクミ</t>
    </rPh>
    <rPh sb="85" eb="87">
      <t>ジゾク</t>
    </rPh>
    <rPh sb="87" eb="89">
      <t>カノウ</t>
    </rPh>
    <rPh sb="90" eb="93">
      <t>ゲスイドウ</t>
    </rPh>
    <rPh sb="93" eb="95">
      <t>ジギョウ</t>
    </rPh>
    <rPh sb="96" eb="98">
      <t>ケイエイ</t>
    </rPh>
    <rPh sb="99" eb="101">
      <t>メザ</t>
    </rPh>
    <phoneticPr fontId="4"/>
  </si>
  <si>
    <t xml:space="preserve">　Ｈ24年度から管渠の調査清掃を行っているが、現在のところ大きな修繕、更新が必要な箇所はない。今後も、計画的に管渠の調査清掃を行い、その結果を基に、計画的な修繕、更新を実施して行く。
</t>
    <rPh sb="4" eb="5">
      <t>ネン</t>
    </rPh>
    <rPh sb="5" eb="6">
      <t>ド</t>
    </rPh>
    <rPh sb="8" eb="10">
      <t>カンキョ</t>
    </rPh>
    <rPh sb="11" eb="13">
      <t>チョウサ</t>
    </rPh>
    <rPh sb="13" eb="15">
      <t>セイソウ</t>
    </rPh>
    <rPh sb="16" eb="17">
      <t>オコナ</t>
    </rPh>
    <rPh sb="23" eb="25">
      <t>ゲンザイ</t>
    </rPh>
    <rPh sb="29" eb="30">
      <t>オオ</t>
    </rPh>
    <rPh sb="32" eb="34">
      <t>シュウゼン</t>
    </rPh>
    <rPh sb="35" eb="37">
      <t>コウシン</t>
    </rPh>
    <rPh sb="38" eb="40">
      <t>ヒツヨウ</t>
    </rPh>
    <rPh sb="41" eb="43">
      <t>カショ</t>
    </rPh>
    <rPh sb="47" eb="49">
      <t>コンゴ</t>
    </rPh>
    <rPh sb="51" eb="54">
      <t>ケイカクテキ</t>
    </rPh>
    <rPh sb="55" eb="57">
      <t>カンキョ</t>
    </rPh>
    <rPh sb="58" eb="60">
      <t>チョウサ</t>
    </rPh>
    <rPh sb="60" eb="62">
      <t>セイソウ</t>
    </rPh>
    <rPh sb="63" eb="64">
      <t>オコナ</t>
    </rPh>
    <rPh sb="68" eb="70">
      <t>ケッカ</t>
    </rPh>
    <rPh sb="71" eb="72">
      <t>モト</t>
    </rPh>
    <rPh sb="74" eb="77">
      <t>ケイカクテキ</t>
    </rPh>
    <rPh sb="78" eb="80">
      <t>シュウゼン</t>
    </rPh>
    <rPh sb="81" eb="83">
      <t>コウシン</t>
    </rPh>
    <rPh sb="84" eb="86">
      <t>ジッシ</t>
    </rPh>
    <rPh sb="88" eb="89">
      <t>イ</t>
    </rPh>
    <phoneticPr fontId="4"/>
  </si>
  <si>
    <t xml:space="preserve">　収益的収支比率は、平成28年の料金改定により改善されている。しかし、処理施設は供用開始20年を経過し維持管理費が年々増加しているため、運転方法、計画的修繕による費用の平準化等を進め経営改善を進めていく。
　さらに、維持管理費の中で大きなウエートを占めている施設管理委託費を複数年契約に変更することにより費用抑制を行いたい。
　経費回収率は、平成28年度に使用料改定を実施したことにより改善されている。
　汚水処理原価は、管路の計画的な調査・修繕を実施し不明水の侵入を防ぎ流入量が減少したことから改善している。
　施設利用率については、水洗化率がほぼ100％と類似団体よりも高く、流入量の大幅な増加は考えにくい。処理能力の60～70％の流入量は、適正処理の可能な範囲となっている。現在の処理状況は安定した状態を維持し、適切な施設規模と考えられる。
</t>
    <rPh sb="1" eb="3">
      <t>シュウエキ</t>
    </rPh>
    <rPh sb="3" eb="4">
      <t>テキ</t>
    </rPh>
    <rPh sb="4" eb="6">
      <t>シュウシ</t>
    </rPh>
    <rPh sb="6" eb="8">
      <t>ヒリツ</t>
    </rPh>
    <rPh sb="10" eb="12">
      <t>ヘイセイ</t>
    </rPh>
    <rPh sb="14" eb="15">
      <t>ネン</t>
    </rPh>
    <rPh sb="16" eb="18">
      <t>リョウキン</t>
    </rPh>
    <rPh sb="18" eb="20">
      <t>カイテイ</t>
    </rPh>
    <rPh sb="23" eb="25">
      <t>カイゼン</t>
    </rPh>
    <rPh sb="112" eb="113">
      <t>ヒ</t>
    </rPh>
    <rPh sb="114" eb="115">
      <t>ナカ</t>
    </rPh>
    <rPh sb="135" eb="136">
      <t>ヒ</t>
    </rPh>
    <rPh sb="143" eb="145">
      <t>ヘンコウ</t>
    </rPh>
    <rPh sb="165" eb="167">
      <t>ケイヒ</t>
    </rPh>
    <rPh sb="167" eb="169">
      <t>カイシュウ</t>
    </rPh>
    <rPh sb="169" eb="170">
      <t>リツ</t>
    </rPh>
    <rPh sb="172" eb="174">
      <t>ヘイセイ</t>
    </rPh>
    <rPh sb="179" eb="182">
      <t>シヨウリョウ</t>
    </rPh>
    <rPh sb="182" eb="184">
      <t>カイテイ</t>
    </rPh>
    <rPh sb="185" eb="187">
      <t>ジッシ</t>
    </rPh>
    <rPh sb="194" eb="196">
      <t>カイゼン</t>
    </rPh>
    <rPh sb="205" eb="207">
      <t>オスイ</t>
    </rPh>
    <rPh sb="207" eb="209">
      <t>ショリ</t>
    </rPh>
    <rPh sb="209" eb="211">
      <t>ゲンカ</t>
    </rPh>
    <rPh sb="213" eb="215">
      <t>カンロ</t>
    </rPh>
    <rPh sb="216" eb="219">
      <t>ケイカクテキ</t>
    </rPh>
    <rPh sb="220" eb="222">
      <t>チョウサ</t>
    </rPh>
    <rPh sb="223" eb="225">
      <t>シュウゼン</t>
    </rPh>
    <rPh sb="226" eb="228">
      <t>ジッシ</t>
    </rPh>
    <rPh sb="229" eb="231">
      <t>フメイ</t>
    </rPh>
    <rPh sb="231" eb="232">
      <t>スイ</t>
    </rPh>
    <rPh sb="233" eb="235">
      <t>シンニュウ</t>
    </rPh>
    <rPh sb="236" eb="237">
      <t>フセ</t>
    </rPh>
    <rPh sb="238" eb="240">
      <t>リュウニュウ</t>
    </rPh>
    <rPh sb="240" eb="241">
      <t>リョウ</t>
    </rPh>
    <rPh sb="242" eb="244">
      <t>ゲンショウ</t>
    </rPh>
    <rPh sb="250" eb="252">
      <t>カイゼン</t>
    </rPh>
    <rPh sb="260" eb="262">
      <t>シセツ</t>
    </rPh>
    <rPh sb="262" eb="265">
      <t>リヨウリツ</t>
    </rPh>
    <rPh sb="271" eb="274">
      <t>スイセンカ</t>
    </rPh>
    <rPh sb="274" eb="275">
      <t>リツ</t>
    </rPh>
    <rPh sb="283" eb="285">
      <t>ルイジ</t>
    </rPh>
    <rPh sb="285" eb="287">
      <t>ダンタイ</t>
    </rPh>
    <rPh sb="290" eb="291">
      <t>タカ</t>
    </rPh>
    <rPh sb="293" eb="295">
      <t>リュウニュウ</t>
    </rPh>
    <rPh sb="295" eb="296">
      <t>リョウ</t>
    </rPh>
    <rPh sb="297" eb="299">
      <t>オオハバ</t>
    </rPh>
    <rPh sb="300" eb="302">
      <t>ゾウカ</t>
    </rPh>
    <rPh sb="303" eb="304">
      <t>カンガ</t>
    </rPh>
    <rPh sb="309" eb="311">
      <t>ショリ</t>
    </rPh>
    <rPh sb="311" eb="313">
      <t>ノウリョク</t>
    </rPh>
    <rPh sb="321" eb="323">
      <t>リュウニュウ</t>
    </rPh>
    <rPh sb="323" eb="324">
      <t>リョウ</t>
    </rPh>
    <rPh sb="326" eb="328">
      <t>テキセイ</t>
    </rPh>
    <rPh sb="328" eb="330">
      <t>ショリ</t>
    </rPh>
    <rPh sb="331" eb="333">
      <t>カノウ</t>
    </rPh>
    <rPh sb="334" eb="336">
      <t>ハンイ</t>
    </rPh>
    <rPh sb="343" eb="345">
      <t>ゲンザイ</t>
    </rPh>
    <rPh sb="346" eb="348">
      <t>ショリ</t>
    </rPh>
    <rPh sb="348" eb="350">
      <t>ジョウキョウ</t>
    </rPh>
    <rPh sb="351" eb="353">
      <t>アンテイ</t>
    </rPh>
    <rPh sb="355" eb="357">
      <t>ジョウタイ</t>
    </rPh>
    <rPh sb="358" eb="360">
      <t>イジ</t>
    </rPh>
    <rPh sb="362" eb="364">
      <t>テキセツ</t>
    </rPh>
    <rPh sb="365" eb="367">
      <t>シセツ</t>
    </rPh>
    <rPh sb="367" eb="369">
      <t>キボ</t>
    </rPh>
    <rPh sb="370" eb="371">
      <t>カンガ</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</si>
</sst>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3A3-4034-ABEA-BC5E4382E31A}"/>
            </c:ext>
          </c:extLst>
        </c:ser>
        <c:dLbls>
          <c:showLegendKey val="0"/>
          <c:showVal val="0"/>
          <c:showCatName val="0"/>
          <c:showSerName val="0"/>
          <c:showPercent val="0"/>
          <c:showBubbleSize val="0"/>
        </c:dLbls>
        <c:gapWidth val="150"/>
        <c:axId val="31009024"/>
        <c:axId val="31023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E3A3-4034-ABEA-BC5E4382E31A}"/>
            </c:ext>
          </c:extLst>
        </c:ser>
        <c:dLbls>
          <c:showLegendKey val="0"/>
          <c:showVal val="0"/>
          <c:showCatName val="0"/>
          <c:showSerName val="0"/>
          <c:showPercent val="0"/>
          <c:showBubbleSize val="0"/>
        </c:dLbls>
        <c:marker val="1"/>
        <c:smooth val="0"/>
        <c:axId val="31009024"/>
        <c:axId val="31023488"/>
      </c:lineChart>
      <c:dateAx>
        <c:axId val="31009024"/>
        <c:scaling>
          <c:orientation val="minMax"/>
        </c:scaling>
        <c:delete val="1"/>
        <c:axPos val="b"/>
        <c:numFmt formatCode="ge" sourceLinked="1"/>
        <c:majorTickMark val="none"/>
        <c:minorTickMark val="none"/>
        <c:tickLblPos val="none"/>
        <c:crossAx val="31023488"/>
        <c:crosses val="autoZero"/>
        <c:auto val="1"/>
        <c:lblOffset val="100"/>
        <c:baseTimeUnit val="years"/>
      </c:dateAx>
      <c:valAx>
        <c:axId val="3102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0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62.1</c:v>
                </c:pt>
                <c:pt idx="1">
                  <c:v>58.71</c:v>
                </c:pt>
                <c:pt idx="2">
                  <c:v>57.62</c:v>
                </c:pt>
                <c:pt idx="3">
                  <c:v>56.67</c:v>
                </c:pt>
                <c:pt idx="4">
                  <c:v>54.24</c:v>
                </c:pt>
              </c:numCache>
            </c:numRef>
          </c:val>
          <c:extLst xmlns:c16r2="http://schemas.microsoft.com/office/drawing/2015/06/chart">
            <c:ext xmlns:c16="http://schemas.microsoft.com/office/drawing/2014/chart" uri="{C3380CC4-5D6E-409C-BE32-E72D297353CC}">
              <c16:uniqueId val="{00000000-826E-4028-A77B-4FFFCEB84502}"/>
            </c:ext>
          </c:extLst>
        </c:ser>
        <c:dLbls>
          <c:showLegendKey val="0"/>
          <c:showVal val="0"/>
          <c:showCatName val="0"/>
          <c:showSerName val="0"/>
          <c:showPercent val="0"/>
          <c:showBubbleSize val="0"/>
        </c:dLbls>
        <c:gapWidth val="150"/>
        <c:axId val="62629760"/>
        <c:axId val="62636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826E-4028-A77B-4FFFCEB84502}"/>
            </c:ext>
          </c:extLst>
        </c:ser>
        <c:dLbls>
          <c:showLegendKey val="0"/>
          <c:showVal val="0"/>
          <c:showCatName val="0"/>
          <c:showSerName val="0"/>
          <c:showPercent val="0"/>
          <c:showBubbleSize val="0"/>
        </c:dLbls>
        <c:marker val="1"/>
        <c:smooth val="0"/>
        <c:axId val="62629760"/>
        <c:axId val="62636032"/>
      </c:lineChart>
      <c:dateAx>
        <c:axId val="62629760"/>
        <c:scaling>
          <c:orientation val="minMax"/>
        </c:scaling>
        <c:delete val="1"/>
        <c:axPos val="b"/>
        <c:numFmt formatCode="ge" sourceLinked="1"/>
        <c:majorTickMark val="none"/>
        <c:minorTickMark val="none"/>
        <c:tickLblPos val="none"/>
        <c:crossAx val="62636032"/>
        <c:crosses val="autoZero"/>
        <c:auto val="1"/>
        <c:lblOffset val="100"/>
        <c:baseTimeUnit val="years"/>
      </c:dateAx>
      <c:valAx>
        <c:axId val="6263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62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99.11</c:v>
                </c:pt>
                <c:pt idx="1">
                  <c:v>99.91</c:v>
                </c:pt>
                <c:pt idx="2">
                  <c:v>99.53</c:v>
                </c:pt>
                <c:pt idx="3">
                  <c:v>98.01</c:v>
                </c:pt>
                <c:pt idx="4">
                  <c:v>99.54</c:v>
                </c:pt>
              </c:numCache>
            </c:numRef>
          </c:val>
          <c:extLst xmlns:c16r2="http://schemas.microsoft.com/office/drawing/2015/06/chart">
            <c:ext xmlns:c16="http://schemas.microsoft.com/office/drawing/2014/chart" uri="{C3380CC4-5D6E-409C-BE32-E72D297353CC}">
              <c16:uniqueId val="{00000000-E0B7-4620-ACB9-BC76EFF8B121}"/>
            </c:ext>
          </c:extLst>
        </c:ser>
        <c:dLbls>
          <c:showLegendKey val="0"/>
          <c:showVal val="0"/>
          <c:showCatName val="0"/>
          <c:showSerName val="0"/>
          <c:showPercent val="0"/>
          <c:showBubbleSize val="0"/>
        </c:dLbls>
        <c:gapWidth val="150"/>
        <c:axId val="62753024"/>
        <c:axId val="62755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E0B7-4620-ACB9-BC76EFF8B121}"/>
            </c:ext>
          </c:extLst>
        </c:ser>
        <c:dLbls>
          <c:showLegendKey val="0"/>
          <c:showVal val="0"/>
          <c:showCatName val="0"/>
          <c:showSerName val="0"/>
          <c:showPercent val="0"/>
          <c:showBubbleSize val="0"/>
        </c:dLbls>
        <c:marker val="1"/>
        <c:smooth val="0"/>
        <c:axId val="62753024"/>
        <c:axId val="62755200"/>
      </c:lineChart>
      <c:dateAx>
        <c:axId val="62753024"/>
        <c:scaling>
          <c:orientation val="minMax"/>
        </c:scaling>
        <c:delete val="1"/>
        <c:axPos val="b"/>
        <c:numFmt formatCode="ge" sourceLinked="1"/>
        <c:majorTickMark val="none"/>
        <c:minorTickMark val="none"/>
        <c:tickLblPos val="none"/>
        <c:crossAx val="62755200"/>
        <c:crosses val="autoZero"/>
        <c:auto val="1"/>
        <c:lblOffset val="100"/>
        <c:baseTimeUnit val="years"/>
      </c:dateAx>
      <c:valAx>
        <c:axId val="6275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75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73.53</c:v>
                </c:pt>
                <c:pt idx="1">
                  <c:v>70.92</c:v>
                </c:pt>
                <c:pt idx="2">
                  <c:v>74.959999999999994</c:v>
                </c:pt>
                <c:pt idx="3">
                  <c:v>74.59</c:v>
                </c:pt>
                <c:pt idx="4">
                  <c:v>95.71</c:v>
                </c:pt>
              </c:numCache>
            </c:numRef>
          </c:val>
          <c:extLst xmlns:c16r2="http://schemas.microsoft.com/office/drawing/2015/06/chart">
            <c:ext xmlns:c16="http://schemas.microsoft.com/office/drawing/2014/chart" uri="{C3380CC4-5D6E-409C-BE32-E72D297353CC}">
              <c16:uniqueId val="{00000000-C87E-4BE2-9C0F-3F905EE7949E}"/>
            </c:ext>
          </c:extLst>
        </c:ser>
        <c:dLbls>
          <c:showLegendKey val="0"/>
          <c:showVal val="0"/>
          <c:showCatName val="0"/>
          <c:showSerName val="0"/>
          <c:showPercent val="0"/>
          <c:showBubbleSize val="0"/>
        </c:dLbls>
        <c:gapWidth val="150"/>
        <c:axId val="31050368"/>
        <c:axId val="31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87E-4BE2-9C0F-3F905EE7949E}"/>
            </c:ext>
          </c:extLst>
        </c:ser>
        <c:dLbls>
          <c:showLegendKey val="0"/>
          <c:showVal val="0"/>
          <c:showCatName val="0"/>
          <c:showSerName val="0"/>
          <c:showPercent val="0"/>
          <c:showBubbleSize val="0"/>
        </c:dLbls>
        <c:marker val="1"/>
        <c:smooth val="0"/>
        <c:axId val="31050368"/>
        <c:axId val="31056640"/>
      </c:lineChart>
      <c:dateAx>
        <c:axId val="31050368"/>
        <c:scaling>
          <c:orientation val="minMax"/>
        </c:scaling>
        <c:delete val="1"/>
        <c:axPos val="b"/>
        <c:numFmt formatCode="ge" sourceLinked="1"/>
        <c:majorTickMark val="none"/>
        <c:minorTickMark val="none"/>
        <c:tickLblPos val="none"/>
        <c:crossAx val="31056640"/>
        <c:crosses val="autoZero"/>
        <c:auto val="1"/>
        <c:lblOffset val="100"/>
        <c:baseTimeUnit val="years"/>
      </c:dateAx>
      <c:valAx>
        <c:axId val="31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5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FCA-4CD8-8149-D99AD924D083}"/>
            </c:ext>
          </c:extLst>
        </c:ser>
        <c:dLbls>
          <c:showLegendKey val="0"/>
          <c:showVal val="0"/>
          <c:showCatName val="0"/>
          <c:showSerName val="0"/>
          <c:showPercent val="0"/>
          <c:showBubbleSize val="0"/>
        </c:dLbls>
        <c:gapWidth val="150"/>
        <c:axId val="31542272"/>
        <c:axId val="3156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FCA-4CD8-8149-D99AD924D083}"/>
            </c:ext>
          </c:extLst>
        </c:ser>
        <c:dLbls>
          <c:showLegendKey val="0"/>
          <c:showVal val="0"/>
          <c:showCatName val="0"/>
          <c:showSerName val="0"/>
          <c:showPercent val="0"/>
          <c:showBubbleSize val="0"/>
        </c:dLbls>
        <c:marker val="1"/>
        <c:smooth val="0"/>
        <c:axId val="31542272"/>
        <c:axId val="31560832"/>
      </c:lineChart>
      <c:dateAx>
        <c:axId val="31542272"/>
        <c:scaling>
          <c:orientation val="minMax"/>
        </c:scaling>
        <c:delete val="1"/>
        <c:axPos val="b"/>
        <c:numFmt formatCode="ge" sourceLinked="1"/>
        <c:majorTickMark val="none"/>
        <c:minorTickMark val="none"/>
        <c:tickLblPos val="none"/>
        <c:crossAx val="31560832"/>
        <c:crosses val="autoZero"/>
        <c:auto val="1"/>
        <c:lblOffset val="100"/>
        <c:baseTimeUnit val="years"/>
      </c:dateAx>
      <c:valAx>
        <c:axId val="3156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4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174-4E51-8D1B-18588F73BB7B}"/>
            </c:ext>
          </c:extLst>
        </c:ser>
        <c:dLbls>
          <c:showLegendKey val="0"/>
          <c:showVal val="0"/>
          <c:showCatName val="0"/>
          <c:showSerName val="0"/>
          <c:showPercent val="0"/>
          <c:showBubbleSize val="0"/>
        </c:dLbls>
        <c:gapWidth val="150"/>
        <c:axId val="31583616"/>
        <c:axId val="6267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174-4E51-8D1B-18588F73BB7B}"/>
            </c:ext>
          </c:extLst>
        </c:ser>
        <c:dLbls>
          <c:showLegendKey val="0"/>
          <c:showVal val="0"/>
          <c:showCatName val="0"/>
          <c:showSerName val="0"/>
          <c:showPercent val="0"/>
          <c:showBubbleSize val="0"/>
        </c:dLbls>
        <c:marker val="1"/>
        <c:smooth val="0"/>
        <c:axId val="31583616"/>
        <c:axId val="62670336"/>
      </c:lineChart>
      <c:dateAx>
        <c:axId val="31583616"/>
        <c:scaling>
          <c:orientation val="minMax"/>
        </c:scaling>
        <c:delete val="1"/>
        <c:axPos val="b"/>
        <c:numFmt formatCode="ge" sourceLinked="1"/>
        <c:majorTickMark val="none"/>
        <c:minorTickMark val="none"/>
        <c:tickLblPos val="none"/>
        <c:crossAx val="62670336"/>
        <c:crosses val="autoZero"/>
        <c:auto val="1"/>
        <c:lblOffset val="100"/>
        <c:baseTimeUnit val="years"/>
      </c:dateAx>
      <c:valAx>
        <c:axId val="6267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8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4BD-4B35-8471-78A39F2B5D5A}"/>
            </c:ext>
          </c:extLst>
        </c:ser>
        <c:dLbls>
          <c:showLegendKey val="0"/>
          <c:showVal val="0"/>
          <c:showCatName val="0"/>
          <c:showSerName val="0"/>
          <c:showPercent val="0"/>
          <c:showBubbleSize val="0"/>
        </c:dLbls>
        <c:gapWidth val="150"/>
        <c:axId val="62716544"/>
        <c:axId val="6271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4BD-4B35-8471-78A39F2B5D5A}"/>
            </c:ext>
          </c:extLst>
        </c:ser>
        <c:dLbls>
          <c:showLegendKey val="0"/>
          <c:showVal val="0"/>
          <c:showCatName val="0"/>
          <c:showSerName val="0"/>
          <c:showPercent val="0"/>
          <c:showBubbleSize val="0"/>
        </c:dLbls>
        <c:marker val="1"/>
        <c:smooth val="0"/>
        <c:axId val="62716544"/>
        <c:axId val="62715776"/>
      </c:lineChart>
      <c:dateAx>
        <c:axId val="62716544"/>
        <c:scaling>
          <c:orientation val="minMax"/>
        </c:scaling>
        <c:delete val="1"/>
        <c:axPos val="b"/>
        <c:numFmt formatCode="ge" sourceLinked="1"/>
        <c:majorTickMark val="none"/>
        <c:minorTickMark val="none"/>
        <c:tickLblPos val="none"/>
        <c:crossAx val="62715776"/>
        <c:crosses val="autoZero"/>
        <c:auto val="1"/>
        <c:lblOffset val="100"/>
        <c:baseTimeUnit val="years"/>
      </c:dateAx>
      <c:valAx>
        <c:axId val="6271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71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125-43D9-B118-3F59C93A2AC8}"/>
            </c:ext>
          </c:extLst>
        </c:ser>
        <c:dLbls>
          <c:showLegendKey val="0"/>
          <c:showVal val="0"/>
          <c:showCatName val="0"/>
          <c:showSerName val="0"/>
          <c:showPercent val="0"/>
          <c:showBubbleSize val="0"/>
        </c:dLbls>
        <c:gapWidth val="150"/>
        <c:axId val="62420096"/>
        <c:axId val="6242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125-43D9-B118-3F59C93A2AC8}"/>
            </c:ext>
          </c:extLst>
        </c:ser>
        <c:dLbls>
          <c:showLegendKey val="0"/>
          <c:showVal val="0"/>
          <c:showCatName val="0"/>
          <c:showSerName val="0"/>
          <c:showPercent val="0"/>
          <c:showBubbleSize val="0"/>
        </c:dLbls>
        <c:marker val="1"/>
        <c:smooth val="0"/>
        <c:axId val="62420096"/>
        <c:axId val="62422016"/>
      </c:lineChart>
      <c:dateAx>
        <c:axId val="62420096"/>
        <c:scaling>
          <c:orientation val="minMax"/>
        </c:scaling>
        <c:delete val="1"/>
        <c:axPos val="b"/>
        <c:numFmt formatCode="ge" sourceLinked="1"/>
        <c:majorTickMark val="none"/>
        <c:minorTickMark val="none"/>
        <c:tickLblPos val="none"/>
        <c:crossAx val="62422016"/>
        <c:crosses val="autoZero"/>
        <c:auto val="1"/>
        <c:lblOffset val="100"/>
        <c:baseTimeUnit val="years"/>
      </c:dateAx>
      <c:valAx>
        <c:axId val="6242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42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490-45B4-88C1-E2DF68DD2E9C}"/>
            </c:ext>
          </c:extLst>
        </c:ser>
        <c:dLbls>
          <c:showLegendKey val="0"/>
          <c:showVal val="0"/>
          <c:showCatName val="0"/>
          <c:showSerName val="0"/>
          <c:showPercent val="0"/>
          <c:showBubbleSize val="0"/>
        </c:dLbls>
        <c:gapWidth val="150"/>
        <c:axId val="62469632"/>
        <c:axId val="6247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B490-45B4-88C1-E2DF68DD2E9C}"/>
            </c:ext>
          </c:extLst>
        </c:ser>
        <c:dLbls>
          <c:showLegendKey val="0"/>
          <c:showVal val="0"/>
          <c:showCatName val="0"/>
          <c:showSerName val="0"/>
          <c:showPercent val="0"/>
          <c:showBubbleSize val="0"/>
        </c:dLbls>
        <c:marker val="1"/>
        <c:smooth val="0"/>
        <c:axId val="62469632"/>
        <c:axId val="62471552"/>
      </c:lineChart>
      <c:dateAx>
        <c:axId val="62469632"/>
        <c:scaling>
          <c:orientation val="minMax"/>
        </c:scaling>
        <c:delete val="1"/>
        <c:axPos val="b"/>
        <c:numFmt formatCode="ge" sourceLinked="1"/>
        <c:majorTickMark val="none"/>
        <c:minorTickMark val="none"/>
        <c:tickLblPos val="none"/>
        <c:crossAx val="62471552"/>
        <c:crosses val="autoZero"/>
        <c:auto val="1"/>
        <c:lblOffset val="100"/>
        <c:baseTimeUnit val="years"/>
      </c:dateAx>
      <c:valAx>
        <c:axId val="6247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46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41.02</c:v>
                </c:pt>
                <c:pt idx="1">
                  <c:v>39.97</c:v>
                </c:pt>
                <c:pt idx="2">
                  <c:v>44.46</c:v>
                </c:pt>
                <c:pt idx="3">
                  <c:v>96.8</c:v>
                </c:pt>
                <c:pt idx="4">
                  <c:v>101.85</c:v>
                </c:pt>
              </c:numCache>
            </c:numRef>
          </c:val>
          <c:extLst xmlns:c16r2="http://schemas.microsoft.com/office/drawing/2015/06/chart">
            <c:ext xmlns:c16="http://schemas.microsoft.com/office/drawing/2014/chart" uri="{C3380CC4-5D6E-409C-BE32-E72D297353CC}">
              <c16:uniqueId val="{00000000-52EE-4DD1-B7D2-BBD87136B4EA}"/>
            </c:ext>
          </c:extLst>
        </c:ser>
        <c:dLbls>
          <c:showLegendKey val="0"/>
          <c:showVal val="0"/>
          <c:showCatName val="0"/>
          <c:showSerName val="0"/>
          <c:showPercent val="0"/>
          <c:showBubbleSize val="0"/>
        </c:dLbls>
        <c:gapWidth val="150"/>
        <c:axId val="62498688"/>
        <c:axId val="62509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52EE-4DD1-B7D2-BBD87136B4EA}"/>
            </c:ext>
          </c:extLst>
        </c:ser>
        <c:dLbls>
          <c:showLegendKey val="0"/>
          <c:showVal val="0"/>
          <c:showCatName val="0"/>
          <c:showSerName val="0"/>
          <c:showPercent val="0"/>
          <c:showBubbleSize val="0"/>
        </c:dLbls>
        <c:marker val="1"/>
        <c:smooth val="0"/>
        <c:axId val="62498688"/>
        <c:axId val="62509056"/>
      </c:lineChart>
      <c:dateAx>
        <c:axId val="62498688"/>
        <c:scaling>
          <c:orientation val="minMax"/>
        </c:scaling>
        <c:delete val="1"/>
        <c:axPos val="b"/>
        <c:numFmt formatCode="ge" sourceLinked="1"/>
        <c:majorTickMark val="none"/>
        <c:minorTickMark val="none"/>
        <c:tickLblPos val="none"/>
        <c:crossAx val="62509056"/>
        <c:crosses val="autoZero"/>
        <c:auto val="1"/>
        <c:lblOffset val="100"/>
        <c:baseTimeUnit val="years"/>
      </c:dateAx>
      <c:valAx>
        <c:axId val="6250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49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267.38</c:v>
                </c:pt>
                <c:pt idx="1">
                  <c:v>300.25</c:v>
                </c:pt>
                <c:pt idx="2">
                  <c:v>274.81</c:v>
                </c:pt>
                <c:pt idx="3">
                  <c:v>145.72999999999999</c:v>
                </c:pt>
                <c:pt idx="4">
                  <c:v>148.97999999999999</c:v>
                </c:pt>
              </c:numCache>
            </c:numRef>
          </c:val>
          <c:extLst xmlns:c16r2="http://schemas.microsoft.com/office/drawing/2015/06/chart">
            <c:ext xmlns:c16="http://schemas.microsoft.com/office/drawing/2014/chart" uri="{C3380CC4-5D6E-409C-BE32-E72D297353CC}">
              <c16:uniqueId val="{00000000-0D36-49B1-8E8A-B9D16D9E44FE}"/>
            </c:ext>
          </c:extLst>
        </c:ser>
        <c:dLbls>
          <c:showLegendKey val="0"/>
          <c:showVal val="0"/>
          <c:showCatName val="0"/>
          <c:showSerName val="0"/>
          <c:showPercent val="0"/>
          <c:showBubbleSize val="0"/>
        </c:dLbls>
        <c:gapWidth val="150"/>
        <c:axId val="62600704"/>
        <c:axId val="62602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0D36-49B1-8E8A-B9D16D9E44FE}"/>
            </c:ext>
          </c:extLst>
        </c:ser>
        <c:dLbls>
          <c:showLegendKey val="0"/>
          <c:showVal val="0"/>
          <c:showCatName val="0"/>
          <c:showSerName val="0"/>
          <c:showPercent val="0"/>
          <c:showBubbleSize val="0"/>
        </c:dLbls>
        <c:marker val="1"/>
        <c:smooth val="0"/>
        <c:axId val="62600704"/>
        <c:axId val="62602624"/>
      </c:lineChart>
      <c:dateAx>
        <c:axId val="62600704"/>
        <c:scaling>
          <c:orientation val="minMax"/>
        </c:scaling>
        <c:delete val="1"/>
        <c:axPos val="b"/>
        <c:numFmt formatCode="ge" sourceLinked="1"/>
        <c:majorTickMark val="none"/>
        <c:minorTickMark val="none"/>
        <c:tickLblPos val="none"/>
        <c:crossAx val="62602624"/>
        <c:crosses val="autoZero"/>
        <c:auto val="1"/>
        <c:lblOffset val="100"/>
        <c:baseTimeUnit val="years"/>
      </c:dateAx>
      <c:valAx>
        <c:axId val="6260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60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0" t="str">
        <f>データ!H6</f>
        <v>長野県　豊丘村</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c r="A8" s="2"/>
      <c r="B8" s="77" t="str">
        <f>データ!I6</f>
        <v>法非適用</v>
      </c>
      <c r="C8" s="77"/>
      <c r="D8" s="77"/>
      <c r="E8" s="77"/>
      <c r="F8" s="77"/>
      <c r="G8" s="77"/>
      <c r="H8" s="77"/>
      <c r="I8" s="77" t="str">
        <f>データ!J6</f>
        <v>下水道事業</v>
      </c>
      <c r="J8" s="77"/>
      <c r="K8" s="77"/>
      <c r="L8" s="77"/>
      <c r="M8" s="77"/>
      <c r="N8" s="77"/>
      <c r="O8" s="77"/>
      <c r="P8" s="77" t="str">
        <f>データ!K6</f>
        <v>特定環境保全公共下水道</v>
      </c>
      <c r="Q8" s="77"/>
      <c r="R8" s="77"/>
      <c r="S8" s="77"/>
      <c r="T8" s="77"/>
      <c r="U8" s="77"/>
      <c r="V8" s="77"/>
      <c r="W8" s="77" t="str">
        <f>データ!L6</f>
        <v>D2</v>
      </c>
      <c r="X8" s="77"/>
      <c r="Y8" s="77"/>
      <c r="Z8" s="77"/>
      <c r="AA8" s="77"/>
      <c r="AB8" s="77"/>
      <c r="AC8" s="77"/>
      <c r="AD8" s="78" t="str">
        <f>データ!$M$6</f>
        <v>非設置</v>
      </c>
      <c r="AE8" s="78"/>
      <c r="AF8" s="78"/>
      <c r="AG8" s="78"/>
      <c r="AH8" s="78"/>
      <c r="AI8" s="78"/>
      <c r="AJ8" s="78"/>
      <c r="AK8" s="3"/>
      <c r="AL8" s="72">
        <f>データ!S6</f>
        <v>6764</v>
      </c>
      <c r="AM8" s="72"/>
      <c r="AN8" s="72"/>
      <c r="AO8" s="72"/>
      <c r="AP8" s="72"/>
      <c r="AQ8" s="72"/>
      <c r="AR8" s="72"/>
      <c r="AS8" s="72"/>
      <c r="AT8" s="71">
        <f>データ!T6</f>
        <v>76.790000000000006</v>
      </c>
      <c r="AU8" s="71"/>
      <c r="AV8" s="71"/>
      <c r="AW8" s="71"/>
      <c r="AX8" s="71"/>
      <c r="AY8" s="71"/>
      <c r="AZ8" s="71"/>
      <c r="BA8" s="71"/>
      <c r="BB8" s="71">
        <f>データ!U6</f>
        <v>88.08</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c r="A10" s="2"/>
      <c r="B10" s="71" t="str">
        <f>データ!N6</f>
        <v>-</v>
      </c>
      <c r="C10" s="71"/>
      <c r="D10" s="71"/>
      <c r="E10" s="71"/>
      <c r="F10" s="71"/>
      <c r="G10" s="71"/>
      <c r="H10" s="71"/>
      <c r="I10" s="71" t="str">
        <f>データ!O6</f>
        <v>該当数値なし</v>
      </c>
      <c r="J10" s="71"/>
      <c r="K10" s="71"/>
      <c r="L10" s="71"/>
      <c r="M10" s="71"/>
      <c r="N10" s="71"/>
      <c r="O10" s="71"/>
      <c r="P10" s="71">
        <f>データ!P6</f>
        <v>51.61</v>
      </c>
      <c r="Q10" s="71"/>
      <c r="R10" s="71"/>
      <c r="S10" s="71"/>
      <c r="T10" s="71"/>
      <c r="U10" s="71"/>
      <c r="V10" s="71"/>
      <c r="W10" s="71">
        <f>データ!Q6</f>
        <v>100</v>
      </c>
      <c r="X10" s="71"/>
      <c r="Y10" s="71"/>
      <c r="Z10" s="71"/>
      <c r="AA10" s="71"/>
      <c r="AB10" s="71"/>
      <c r="AC10" s="71"/>
      <c r="AD10" s="72">
        <f>データ!R6</f>
        <v>3570</v>
      </c>
      <c r="AE10" s="72"/>
      <c r="AF10" s="72"/>
      <c r="AG10" s="72"/>
      <c r="AH10" s="72"/>
      <c r="AI10" s="72"/>
      <c r="AJ10" s="72"/>
      <c r="AK10" s="2"/>
      <c r="AL10" s="72">
        <f>データ!V6</f>
        <v>3483</v>
      </c>
      <c r="AM10" s="72"/>
      <c r="AN10" s="72"/>
      <c r="AO10" s="72"/>
      <c r="AP10" s="72"/>
      <c r="AQ10" s="72"/>
      <c r="AR10" s="72"/>
      <c r="AS10" s="72"/>
      <c r="AT10" s="71">
        <f>データ!W6</f>
        <v>1.73</v>
      </c>
      <c r="AU10" s="71"/>
      <c r="AV10" s="71"/>
      <c r="AW10" s="71"/>
      <c r="AX10" s="71"/>
      <c r="AY10" s="71"/>
      <c r="AZ10" s="71"/>
      <c r="BA10" s="71"/>
      <c r="BB10" s="71">
        <f>データ!X6</f>
        <v>2013.29</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125</v>
      </c>
      <c r="BM16" s="63"/>
      <c r="BN16" s="63"/>
      <c r="BO16" s="63"/>
      <c r="BP16" s="63"/>
      <c r="BQ16" s="63"/>
      <c r="BR16" s="63"/>
      <c r="BS16" s="63"/>
      <c r="BT16" s="63"/>
      <c r="BU16" s="63"/>
      <c r="BV16" s="63"/>
      <c r="BW16" s="63"/>
      <c r="BX16" s="63"/>
      <c r="BY16" s="63"/>
      <c r="BZ16" s="64"/>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62"/>
      <c r="BM34" s="63"/>
      <c r="BN34" s="63"/>
      <c r="BO34" s="63"/>
      <c r="BP34" s="63"/>
      <c r="BQ34" s="63"/>
      <c r="BR34" s="63"/>
      <c r="BS34" s="63"/>
      <c r="BT34" s="63"/>
      <c r="BU34" s="63"/>
      <c r="BV34" s="63"/>
      <c r="BW34" s="63"/>
      <c r="BX34" s="63"/>
      <c r="BY34" s="63"/>
      <c r="BZ34" s="64"/>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2"/>
      <c r="BM35" s="63"/>
      <c r="BN35" s="63"/>
      <c r="BO35" s="63"/>
      <c r="BP35" s="63"/>
      <c r="BQ35" s="63"/>
      <c r="BR35" s="63"/>
      <c r="BS35" s="63"/>
      <c r="BT35" s="63"/>
      <c r="BU35" s="63"/>
      <c r="BV35" s="63"/>
      <c r="BW35" s="63"/>
      <c r="BX35" s="63"/>
      <c r="BY35" s="63"/>
      <c r="BZ35" s="64"/>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OuJ44zy2VX62UhHWSStqpZl89vlkOpV4II5r7AXbQQebaop9bNd15mkpAImfqKBeq7QqO/oHX7It3u5zhs2KDg==" saltValue="vVKzRx+ZLAAmaUsoVaqn1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c r="A6" s="27" t="s">
        <v>109</v>
      </c>
      <c r="B6" s="32">
        <f>B7</f>
        <v>2017</v>
      </c>
      <c r="C6" s="32">
        <f t="shared" ref="C6:X6" si="3">C7</f>
        <v>204161</v>
      </c>
      <c r="D6" s="32">
        <f t="shared" si="3"/>
        <v>47</v>
      </c>
      <c r="E6" s="32">
        <f t="shared" si="3"/>
        <v>17</v>
      </c>
      <c r="F6" s="32">
        <f t="shared" si="3"/>
        <v>4</v>
      </c>
      <c r="G6" s="32">
        <f t="shared" si="3"/>
        <v>0</v>
      </c>
      <c r="H6" s="32" t="str">
        <f t="shared" si="3"/>
        <v>長野県　豊丘村</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51.61</v>
      </c>
      <c r="Q6" s="33">
        <f t="shared" si="3"/>
        <v>100</v>
      </c>
      <c r="R6" s="33">
        <f t="shared" si="3"/>
        <v>3570</v>
      </c>
      <c r="S6" s="33">
        <f t="shared" si="3"/>
        <v>6764</v>
      </c>
      <c r="T6" s="33">
        <f t="shared" si="3"/>
        <v>76.790000000000006</v>
      </c>
      <c r="U6" s="33">
        <f t="shared" si="3"/>
        <v>88.08</v>
      </c>
      <c r="V6" s="33">
        <f t="shared" si="3"/>
        <v>3483</v>
      </c>
      <c r="W6" s="33">
        <f t="shared" si="3"/>
        <v>1.73</v>
      </c>
      <c r="X6" s="33">
        <f t="shared" si="3"/>
        <v>2013.29</v>
      </c>
      <c r="Y6" s="34">
        <f>IF(Y7="",NA(),Y7)</f>
        <v>73.53</v>
      </c>
      <c r="Z6" s="34">
        <f t="shared" ref="Z6:AH6" si="4">IF(Z7="",NA(),Z7)</f>
        <v>70.92</v>
      </c>
      <c r="AA6" s="34">
        <f t="shared" si="4"/>
        <v>74.959999999999994</v>
      </c>
      <c r="AB6" s="34">
        <f t="shared" si="4"/>
        <v>74.59</v>
      </c>
      <c r="AC6" s="34">
        <f t="shared" si="4"/>
        <v>95.71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41.02</v>
      </c>
      <c r="BR6" s="34">
        <f t="shared" ref="BR6:BZ6" si="8">IF(BR7="",NA(),BR7)</f>
        <v>39.97</v>
      </c>
      <c r="BS6" s="34">
        <f t="shared" si="8"/>
        <v>44.46</v>
      </c>
      <c r="BT6" s="34">
        <f t="shared" si="8"/>
        <v>96.8</v>
      </c>
      <c r="BU6" s="34">
        <f t="shared" si="8"/>
        <v>101.85</v>
      </c>
      <c r="BV6" s="34">
        <f t="shared" si="8"/>
        <v>64.63</v>
      </c>
      <c r="BW6" s="34">
        <f t="shared" si="8"/>
        <v>66.56</v>
      </c>
      <c r="BX6" s="34">
        <f t="shared" si="8"/>
        <v>66.22</v>
      </c>
      <c r="BY6" s="34">
        <f t="shared" si="8"/>
        <v>69.87</v>
      </c>
      <c r="BZ6" s="34">
        <f t="shared" si="8"/>
        <v>74.3</v>
      </c>
      <c r="CA6" s="33" t="str">
        <f>IF(CA7="","",IF(CA7="-","【-】","【"&amp;SUBSTITUTE(TEXT(CA7,"#,##0.00"),"-","△")&amp;"】"))</f>
        <v>【75.58】</v>
      </c>
      <c r="CB6" s="34">
        <f>IF(CB7="",NA(),CB7)</f>
        <v>267.38</v>
      </c>
      <c r="CC6" s="34">
        <f t="shared" ref="CC6:CK6" si="9">IF(CC7="",NA(),CC7)</f>
        <v>300.25</v>
      </c>
      <c r="CD6" s="34">
        <f t="shared" si="9"/>
        <v>274.81</v>
      </c>
      <c r="CE6" s="34">
        <f t="shared" si="9"/>
        <v>145.72999999999999</v>
      </c>
      <c r="CF6" s="34">
        <f t="shared" si="9"/>
        <v>148.97999999999999</v>
      </c>
      <c r="CG6" s="34">
        <f t="shared" si="9"/>
        <v>245.75</v>
      </c>
      <c r="CH6" s="34">
        <f t="shared" si="9"/>
        <v>244.29</v>
      </c>
      <c r="CI6" s="34">
        <f t="shared" si="9"/>
        <v>246.72</v>
      </c>
      <c r="CJ6" s="34">
        <f t="shared" si="9"/>
        <v>234.96</v>
      </c>
      <c r="CK6" s="34">
        <f t="shared" si="9"/>
        <v>221.81</v>
      </c>
      <c r="CL6" s="33" t="str">
        <f>IF(CL7="","",IF(CL7="-","【-】","【"&amp;SUBSTITUTE(TEXT(CL7,"#,##0.00"),"-","△")&amp;"】"))</f>
        <v>【215.23】</v>
      </c>
      <c r="CM6" s="34">
        <f>IF(CM7="",NA(),CM7)</f>
        <v>62.1</v>
      </c>
      <c r="CN6" s="34">
        <f t="shared" ref="CN6:CV6" si="10">IF(CN7="",NA(),CN7)</f>
        <v>58.71</v>
      </c>
      <c r="CO6" s="34">
        <f t="shared" si="10"/>
        <v>57.62</v>
      </c>
      <c r="CP6" s="34">
        <f t="shared" si="10"/>
        <v>56.67</v>
      </c>
      <c r="CQ6" s="34">
        <f t="shared" si="10"/>
        <v>54.24</v>
      </c>
      <c r="CR6" s="34">
        <f t="shared" si="10"/>
        <v>43.65</v>
      </c>
      <c r="CS6" s="34">
        <f t="shared" si="10"/>
        <v>43.58</v>
      </c>
      <c r="CT6" s="34">
        <f t="shared" si="10"/>
        <v>41.35</v>
      </c>
      <c r="CU6" s="34">
        <f t="shared" si="10"/>
        <v>42.9</v>
      </c>
      <c r="CV6" s="34">
        <f t="shared" si="10"/>
        <v>43.36</v>
      </c>
      <c r="CW6" s="33" t="str">
        <f>IF(CW7="","",IF(CW7="-","【-】","【"&amp;SUBSTITUTE(TEXT(CW7,"#,##0.00"),"-","△")&amp;"】"))</f>
        <v>【42.66】</v>
      </c>
      <c r="CX6" s="34">
        <f>IF(CX7="",NA(),CX7)</f>
        <v>99.11</v>
      </c>
      <c r="CY6" s="34">
        <f t="shared" ref="CY6:DG6" si="11">IF(CY7="",NA(),CY7)</f>
        <v>99.91</v>
      </c>
      <c r="CZ6" s="34">
        <f t="shared" si="11"/>
        <v>99.53</v>
      </c>
      <c r="DA6" s="34">
        <f t="shared" si="11"/>
        <v>98.01</v>
      </c>
      <c r="DB6" s="34">
        <f t="shared" si="11"/>
        <v>99.54</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c r="A7" s="27"/>
      <c r="B7" s="36">
        <v>2017</v>
      </c>
      <c r="C7" s="36">
        <v>204161</v>
      </c>
      <c r="D7" s="36">
        <v>47</v>
      </c>
      <c r="E7" s="36">
        <v>17</v>
      </c>
      <c r="F7" s="36">
        <v>4</v>
      </c>
      <c r="G7" s="36">
        <v>0</v>
      </c>
      <c r="H7" s="36" t="s">
        <v>110</v>
      </c>
      <c r="I7" s="36" t="s">
        <v>111</v>
      </c>
      <c r="J7" s="36" t="s">
        <v>112</v>
      </c>
      <c r="K7" s="36" t="s">
        <v>113</v>
      </c>
      <c r="L7" s="36" t="s">
        <v>114</v>
      </c>
      <c r="M7" s="36" t="s">
        <v>115</v>
      </c>
      <c r="N7" s="37" t="s">
        <v>116</v>
      </c>
      <c r="O7" s="37" t="s">
        <v>117</v>
      </c>
      <c r="P7" s="37">
        <v>51.61</v>
      </c>
      <c r="Q7" s="37">
        <v>100</v>
      </c>
      <c r="R7" s="37">
        <v>3570</v>
      </c>
      <c r="S7" s="37">
        <v>6764</v>
      </c>
      <c r="T7" s="37">
        <v>76.790000000000006</v>
      </c>
      <c r="U7" s="37">
        <v>88.08</v>
      </c>
      <c r="V7" s="37">
        <v>3483</v>
      </c>
      <c r="W7" s="37">
        <v>1.73</v>
      </c>
      <c r="X7" s="37">
        <v>2013.29</v>
      </c>
      <c r="Y7" s="37">
        <v>73.53</v>
      </c>
      <c r="Z7" s="37">
        <v>70.92</v>
      </c>
      <c r="AA7" s="37">
        <v>74.959999999999994</v>
      </c>
      <c r="AB7" s="37">
        <v>74.59</v>
      </c>
      <c r="AC7" s="37">
        <v>95.71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1569.13</v>
      </c>
      <c r="BL7" s="37">
        <v>1436</v>
      </c>
      <c r="BM7" s="37">
        <v>1434.89</v>
      </c>
      <c r="BN7" s="37">
        <v>1298.9100000000001</v>
      </c>
      <c r="BO7" s="37">
        <v>1243.71</v>
      </c>
      <c r="BP7" s="37">
        <v>1225.44</v>
      </c>
      <c r="BQ7" s="37">
        <v>41.02</v>
      </c>
      <c r="BR7" s="37">
        <v>39.97</v>
      </c>
      <c r="BS7" s="37">
        <v>44.46</v>
      </c>
      <c r="BT7" s="37">
        <v>96.8</v>
      </c>
      <c r="BU7" s="37">
        <v>101.85</v>
      </c>
      <c r="BV7" s="37">
        <v>64.63</v>
      </c>
      <c r="BW7" s="37">
        <v>66.56</v>
      </c>
      <c r="BX7" s="37">
        <v>66.22</v>
      </c>
      <c r="BY7" s="37">
        <v>69.87</v>
      </c>
      <c r="BZ7" s="37">
        <v>74.3</v>
      </c>
      <c r="CA7" s="37">
        <v>75.58</v>
      </c>
      <c r="CB7" s="37">
        <v>267.38</v>
      </c>
      <c r="CC7" s="37">
        <v>300.25</v>
      </c>
      <c r="CD7" s="37">
        <v>274.81</v>
      </c>
      <c r="CE7" s="37">
        <v>145.72999999999999</v>
      </c>
      <c r="CF7" s="37">
        <v>148.97999999999999</v>
      </c>
      <c r="CG7" s="37">
        <v>245.75</v>
      </c>
      <c r="CH7" s="37">
        <v>244.29</v>
      </c>
      <c r="CI7" s="37">
        <v>246.72</v>
      </c>
      <c r="CJ7" s="37">
        <v>234.96</v>
      </c>
      <c r="CK7" s="37">
        <v>221.81</v>
      </c>
      <c r="CL7" s="37">
        <v>215.23</v>
      </c>
      <c r="CM7" s="37">
        <v>62.1</v>
      </c>
      <c r="CN7" s="37">
        <v>58.71</v>
      </c>
      <c r="CO7" s="37">
        <v>57.62</v>
      </c>
      <c r="CP7" s="37">
        <v>56.67</v>
      </c>
      <c r="CQ7" s="37">
        <v>54.24</v>
      </c>
      <c r="CR7" s="37">
        <v>43.65</v>
      </c>
      <c r="CS7" s="37">
        <v>43.58</v>
      </c>
      <c r="CT7" s="37">
        <v>41.35</v>
      </c>
      <c r="CU7" s="37">
        <v>42.9</v>
      </c>
      <c r="CV7" s="37">
        <v>43.36</v>
      </c>
      <c r="CW7" s="37">
        <v>42.66</v>
      </c>
      <c r="CX7" s="37">
        <v>99.11</v>
      </c>
      <c r="CY7" s="37">
        <v>99.91</v>
      </c>
      <c r="CZ7" s="37">
        <v>99.53</v>
      </c>
      <c r="DA7" s="37">
        <v>98.01</v>
      </c>
      <c r="DB7" s="37">
        <v>99.54</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2019-01-21T05:11:11Z</cp:lastPrinted>
  <dcterms:created xsi:type="dcterms:W3CDTF">2018-12-03T09:14:21Z</dcterms:created>
  <dcterms:modified xsi:type="dcterms:W3CDTF">2019-02-20T12:09:18Z</dcterms:modified>
  <cp:category/>
</cp:coreProperties>
</file>