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SeNJuT7L6hmPbRVLgkNWDHjFXsEVazTkLAZXYzbhhqZivLFib1mAjc1DSZ4xtF9n5EQjf/sFVJgxPPxsLvKejg==" workbookSaltValue="/gGn11S6xhH1QTkXA/WXcw==" workbookSpinCount="100000" lockStructure="1"/>
  <bookViews>
    <workbookView xWindow="0" yWindow="0" windowWidth="19200" windowHeight="1176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<sst xmlns="http://schemas.openxmlformats.org/spreadsheetml/2006/main" count="240" uniqueCount="126">
  <si>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</si>
  <si>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</si>
  <si>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</si>
  <si>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</si>
  <si>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</si>
  <si>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</si>
  <si>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</si>
  <si>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</si>
  <si>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</si>
  <si>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</si>
  <si>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</si>
  <si>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</si>
  <si>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</si>
  <si>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</si>
  <si>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</si>
  <si>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</si>
  <si>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</si>
  <si>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</si>
  <si>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</si>
  <si>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</si>
  <si>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</si>
  <si>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</si>
  <si>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</si>
  <si>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</si>
  <si>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</si>
  <si>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</si>
  <si>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</si>
  <si>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</si>
  <si>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</si>
  <si>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</si>
  <si>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</si>
  <si>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</si>
  <si>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</si>
  <si>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</si>
  <si>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</si>
  <si>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</si>
  <si>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</si>
  <si>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</si>
  <si>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</si>
  <si>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</si>
  <si>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</si>
  <si>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</si>
  <si>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</si>
  <si>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</si>
  <si>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</si>
  <si>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</si>
  <si>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</si>
  <si>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</si>
  <si>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</si>
  <si>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</si>
  <si>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</si>
  <si>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</si>
  <si>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</si>
  <si>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</si>
  <si>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</si>
  <si>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</si>
  <si>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</si>
  <si>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</si>
  <si>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</si>
  <si>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</si>
  <si>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</si>
  <si>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</si>
  <si>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</si>
  <si>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</si>
  <si>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</si>
  <si>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</si>
  <si>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</si>
  <si>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</si>
  <si>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</si>
  <si>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</si>
  <si>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</si>
  <si>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</si>
  <si>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</si>
  <si>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</si>
  <si>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</si>
  <si>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</si>
  <si>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</si>
  <si>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</si>
  <si>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</si>
  <si>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</si>
  <si>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</si>
  <si>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</si>
  <si>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</si>
  <si>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</si>
  <si>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</si>
  <si>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</si>
  <si>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</si>
  <si>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</si>
  <si>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</si>
  <si>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</si>
  <si>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</si>
  <si>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</si>
  <si>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</si>
  <si>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</si>
  <si>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</si>
  <si>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</si>
  <si>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</si>
  <si>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</si>
  <si>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</si>
  <si>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</si>
  <si>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</si>
  <si>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</si>
  <si>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</si>
  <si>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</si>
  <si>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</si>
  <si>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</si>
  <si>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</si>
  <si>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</si>
  <si>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</si>
  <si>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</si>
  <si>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売木村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</si>
  <si>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</si>
  <si>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</si>
  <si>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</si>
  <si>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</si>
  <si>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</si>
  <si>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</si>
  <si>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</si>
  <si>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</si>
  <si>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</si>
  <si>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</si>
  <si>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</si>
  <si>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</si>
  <si>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 売木村の農業集落排水事業は当初から、「建設
　費については、一般会計から支出しなければ採
　算が取れない。」という見込の下、事業を始め
　ました。事業費の約５割を、一般会計繰出金で
　賄っています。さらに、施設の老朽化も進んで
　おり、修繕・更新を計画的に行いながら、少し
　でも健全経営に努めるため、なお一層の経費節
　減に努める必要があります。</t>
    <phoneticPr fontId="4"/>
  </si>
  <si>
    <t xml:space="preserve">  管路以外の機器は、計画的に更新やオーバーホ
　ールを行っています。管路は、水田農業が始ま
　ると、流入水が増加することから、かなり不明
　水が流入していると思われます。機器への負荷
　を減らすため、今後、不明水の調査を実施する
　予定です。</t>
    <rPh sb="101" eb="103">
      <t>コンゴ</t>
    </rPh>
    <rPh sb="104" eb="106">
      <t>フメイ</t>
    </rPh>
    <rPh sb="106" eb="107">
      <t>スイ</t>
    </rPh>
    <rPh sb="108" eb="110">
      <t>チョウサ</t>
    </rPh>
    <rPh sb="111" eb="113">
      <t>ジッシ</t>
    </rPh>
    <rPh sb="117" eb="119">
      <t>ヨテイ</t>
    </rPh>
    <phoneticPr fontId="4"/>
  </si>
  <si>
    <t>①収益的収支比率について
　収益的収支比率については、100％を下回って
　いる状態であるが、利用者の負担率も高くなる
　ため、厳しい状況です。また故障等により修繕
　や更新があれば、さらに比率が悪くなります。
④企業債残高対事業規模比率について
　企業債残高対事業規模比率については、平均を大
　きく上回っています。人口が少なく収益が上が
　らないことと、平成28年度より、「売木村農業
　集落排水事業経営戦略」、「売木村農業集落排
　水資産評価業務委託」を行っているためです。
　今後、料金の引き上げを行うとともに、計画的
　に事業を行うことで、改善に努めます。
⑤経費回収率（％）について
　経年比較、類似団体の平均値との比較でも、高
　い水準で推移してきました。この表には現れま
　せんが、職員給与を簡水事業で負担しているた
　めの平均水準を超えているにすぎません。
⑥汚水処理原価について
　汚水処理原価については、平均を下回っていま
　す。より一層効率性をあげ、汚水原価を下げら
　れるように努力が必要だと考えています。
⑦施設利用率（％）について
　施設利用率については、水洗化率の状況から限
　界に達している。新たな利用率を上げる努力が
　必要だと考えています。
⑧水洗化率（％）について
　水洗化率については、平均を上回っています。
　高齢化に伴い水洗化し、和式から洋式化が進ん
　だためです。</t>
    <rPh sb="115" eb="117">
      <t>キボ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</si>
</sst>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.5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BB-414D-9EB7-EBB19551D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35744"/>
        <c:axId val="31593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BB-414D-9EB7-EBB19551D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35744"/>
        <c:axId val="31593984"/>
      </c:lineChart>
      <c:dateAx>
        <c:axId val="3073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93984"/>
        <c:crosses val="autoZero"/>
        <c:auto val="1"/>
        <c:lblOffset val="100"/>
        <c:baseTimeUnit val="years"/>
      </c:dateAx>
      <c:valAx>
        <c:axId val="31593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73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44.51</c:v>
                </c:pt>
                <c:pt idx="1">
                  <c:v>43.93</c:v>
                </c:pt>
                <c:pt idx="2">
                  <c:v>53.76</c:v>
                </c:pt>
                <c:pt idx="3">
                  <c:v>47.69</c:v>
                </c:pt>
                <c:pt idx="4">
                  <c:v>43.35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88-4925-9D36-A9A8A2950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78208"/>
        <c:axId val="8649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88-4925-9D36-A9A8A2950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78208"/>
        <c:axId val="86492672"/>
      </c:lineChart>
      <c:dateAx>
        <c:axId val="8647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492672"/>
        <c:crosses val="autoZero"/>
        <c:auto val="1"/>
        <c:lblOffset val="100"/>
        <c:baseTimeUnit val="years"/>
      </c:dateAx>
      <c:valAx>
        <c:axId val="8649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47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91.6</c:v>
                </c:pt>
                <c:pt idx="1">
                  <c:v>91.65</c:v>
                </c:pt>
                <c:pt idx="2">
                  <c:v>92.19</c:v>
                </c:pt>
                <c:pt idx="3">
                  <c:v>92.03</c:v>
                </c:pt>
                <c:pt idx="4">
                  <c:v>91.67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33-4A4E-83EA-06C422AB6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62592"/>
        <c:axId val="8766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33-4A4E-83EA-06C422AB6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62592"/>
        <c:axId val="87664512"/>
      </c:lineChart>
      <c:dateAx>
        <c:axId val="8766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64512"/>
        <c:crosses val="autoZero"/>
        <c:auto val="1"/>
        <c:lblOffset val="100"/>
        <c:baseTimeUnit val="years"/>
      </c:dateAx>
      <c:valAx>
        <c:axId val="8766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6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59.73</c:v>
                </c:pt>
                <c:pt idx="1">
                  <c:v>56.9</c:v>
                </c:pt>
                <c:pt idx="2">
                  <c:v>63.69</c:v>
                </c:pt>
                <c:pt idx="3">
                  <c:v>61.76</c:v>
                </c:pt>
                <c:pt idx="4">
                  <c:v>56.79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8C-471D-8608-0B00BA0CF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41600"/>
        <c:axId val="31643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8C-471D-8608-0B00BA0CF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41600"/>
        <c:axId val="31643520"/>
      </c:lineChart>
      <c:dateAx>
        <c:axId val="3164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643520"/>
        <c:crosses val="autoZero"/>
        <c:auto val="1"/>
        <c:lblOffset val="100"/>
        <c:baseTimeUnit val="years"/>
      </c:dateAx>
      <c:valAx>
        <c:axId val="31643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641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6B-49B3-BE1F-1D6B782F1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90048"/>
        <c:axId val="3149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6B-49B3-BE1F-1D6B782F1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90048"/>
        <c:axId val="31491968"/>
      </c:lineChart>
      <c:dateAx>
        <c:axId val="31490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91968"/>
        <c:crosses val="autoZero"/>
        <c:auto val="1"/>
        <c:lblOffset val="100"/>
        <c:baseTimeUnit val="years"/>
      </c:dateAx>
      <c:valAx>
        <c:axId val="3149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90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69-48A1-A57B-4937CE70E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74752"/>
        <c:axId val="31676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69-48A1-A57B-4937CE70E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74752"/>
        <c:axId val="31676672"/>
      </c:lineChart>
      <c:dateAx>
        <c:axId val="3167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676672"/>
        <c:crosses val="autoZero"/>
        <c:auto val="1"/>
        <c:lblOffset val="100"/>
        <c:baseTimeUnit val="years"/>
      </c:dateAx>
      <c:valAx>
        <c:axId val="31676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67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66-476F-BE55-6F002172C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05728"/>
        <c:axId val="8638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66-476F-BE55-6F002172C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05728"/>
        <c:axId val="86385408"/>
      </c:lineChart>
      <c:dateAx>
        <c:axId val="3170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385408"/>
        <c:crosses val="autoZero"/>
        <c:auto val="1"/>
        <c:lblOffset val="100"/>
        <c:baseTimeUnit val="years"/>
      </c:dateAx>
      <c:valAx>
        <c:axId val="8638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705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CA-4D5D-BF80-ADBD4CCB7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02560"/>
        <c:axId val="86404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CA-4D5D-BF80-ADBD4CCB7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02560"/>
        <c:axId val="86404480"/>
      </c:lineChart>
      <c:dateAx>
        <c:axId val="86402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404480"/>
        <c:crosses val="autoZero"/>
        <c:auto val="1"/>
        <c:lblOffset val="100"/>
        <c:baseTimeUnit val="years"/>
      </c:dateAx>
      <c:valAx>
        <c:axId val="86404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402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1210.53</c:v>
                </c:pt>
                <c:pt idx="4" formatCode="#,##0.00;&quot;△&quot;#,##0.00;&quot;-&quot;">
                  <c:v>1138.93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1D-4B16-ADAD-E77AF21E2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37728"/>
        <c:axId val="3173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1D-4B16-ADAD-E77AF21E2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37728"/>
        <c:axId val="31739904"/>
      </c:lineChart>
      <c:dateAx>
        <c:axId val="3173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739904"/>
        <c:crosses val="autoZero"/>
        <c:auto val="1"/>
        <c:lblOffset val="100"/>
        <c:baseTimeUnit val="years"/>
      </c:dateAx>
      <c:valAx>
        <c:axId val="3173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73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121.39</c:v>
                </c:pt>
                <c:pt idx="1">
                  <c:v>101.57</c:v>
                </c:pt>
                <c:pt idx="2">
                  <c:v>174.26</c:v>
                </c:pt>
                <c:pt idx="3">
                  <c:v>178.76</c:v>
                </c:pt>
                <c:pt idx="4">
                  <c:v>165.18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9C-4301-A510-1992DDC57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66784"/>
        <c:axId val="3176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9C-4301-A510-1992DDC57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66784"/>
        <c:axId val="31768960"/>
      </c:lineChart>
      <c:dateAx>
        <c:axId val="31766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768960"/>
        <c:crosses val="autoZero"/>
        <c:auto val="1"/>
        <c:lblOffset val="100"/>
        <c:baseTimeUnit val="years"/>
      </c:dateAx>
      <c:valAx>
        <c:axId val="3176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766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219.81</c:v>
                </c:pt>
                <c:pt idx="1">
                  <c:v>280.24</c:v>
                </c:pt>
                <c:pt idx="2">
                  <c:v>129.15</c:v>
                </c:pt>
                <c:pt idx="3">
                  <c:v>138.32</c:v>
                </c:pt>
                <c:pt idx="4">
                  <c:v>152.59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31-40AB-ADAF-F3F08ADEF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83936"/>
        <c:axId val="86463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31-40AB-ADAF-F3F08ADEF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83936"/>
        <c:axId val="86463616"/>
      </c:lineChart>
      <c:dateAx>
        <c:axId val="3178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463616"/>
        <c:crosses val="autoZero"/>
        <c:auto val="1"/>
        <c:lblOffset val="100"/>
        <c:baseTimeUnit val="years"/>
      </c:dateAx>
      <c:valAx>
        <c:axId val="86463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78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長野県　売木村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農業集落排水</v>
      </c>
      <c r="Q8" s="47"/>
      <c r="R8" s="47"/>
      <c r="S8" s="47"/>
      <c r="T8" s="47"/>
      <c r="U8" s="47"/>
      <c r="V8" s="47"/>
      <c r="W8" s="47" t="str">
        <f>データ!L6</f>
        <v>F2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556</v>
      </c>
      <c r="AM8" s="49"/>
      <c r="AN8" s="49"/>
      <c r="AO8" s="49"/>
      <c r="AP8" s="49"/>
      <c r="AQ8" s="49"/>
      <c r="AR8" s="49"/>
      <c r="AS8" s="49"/>
      <c r="AT8" s="44">
        <f>データ!T6</f>
        <v>43.43</v>
      </c>
      <c r="AU8" s="44"/>
      <c r="AV8" s="44"/>
      <c r="AW8" s="44"/>
      <c r="AX8" s="44"/>
      <c r="AY8" s="44"/>
      <c r="AZ8" s="44"/>
      <c r="BA8" s="44"/>
      <c r="BB8" s="44">
        <f>データ!U6</f>
        <v>12.8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65.45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4000</v>
      </c>
      <c r="AE10" s="49"/>
      <c r="AF10" s="49"/>
      <c r="AG10" s="49"/>
      <c r="AH10" s="49"/>
      <c r="AI10" s="49"/>
      <c r="AJ10" s="49"/>
      <c r="AK10" s="2"/>
      <c r="AL10" s="49">
        <f>データ!V6</f>
        <v>360</v>
      </c>
      <c r="AM10" s="49"/>
      <c r="AN10" s="49"/>
      <c r="AO10" s="49"/>
      <c r="AP10" s="49"/>
      <c r="AQ10" s="49"/>
      <c r="AR10" s="49"/>
      <c r="AS10" s="49"/>
      <c r="AT10" s="44">
        <f>データ!W6</f>
        <v>0.28000000000000003</v>
      </c>
      <c r="AU10" s="44"/>
      <c r="AV10" s="44"/>
      <c r="AW10" s="44"/>
      <c r="AX10" s="44"/>
      <c r="AY10" s="44"/>
      <c r="AZ10" s="44"/>
      <c r="BA10" s="44"/>
      <c r="BB10" s="44">
        <f>データ!X6</f>
        <v>1285.71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125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5" t="s">
        <v>124</v>
      </c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7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5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7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5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7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5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7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5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7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5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7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5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7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5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7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75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7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75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7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5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7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5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7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75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7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75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7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5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7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8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80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5" t="s">
        <v>123</v>
      </c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7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5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7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5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5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7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5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7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5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7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5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7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5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7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5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7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5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7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5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7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5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7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5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7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75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7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75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7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5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7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8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80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55</v>
      </c>
      <c r="O86" s="25" t="str">
        <f>データ!EO6</f>
        <v>【0.11】</v>
      </c>
    </row>
  </sheetData>
  <sheetProtection algorithmName="SHA-512" hashValue="kVrIyphryYUo9c0glvHeEReYoht15zaXzK43JaWEhC8UfWFDBma8LZt8rjtucnj5noWHH5VQ5ybPMD7RsI4QlA==" saltValue="mCjmFlZhXvw6Mf+QGDipd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82" t="s">
        <v>66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67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68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70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71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72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73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74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75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76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77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78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79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80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204129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長野県　売木村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65.45</v>
      </c>
      <c r="Q6" s="33">
        <f t="shared" si="3"/>
        <v>100</v>
      </c>
      <c r="R6" s="33">
        <f t="shared" si="3"/>
        <v>4000</v>
      </c>
      <c r="S6" s="33">
        <f t="shared" si="3"/>
        <v>556</v>
      </c>
      <c r="T6" s="33">
        <f t="shared" si="3"/>
        <v>43.43</v>
      </c>
      <c r="U6" s="33">
        <f t="shared" si="3"/>
        <v>12.8</v>
      </c>
      <c r="V6" s="33">
        <f t="shared" si="3"/>
        <v>360</v>
      </c>
      <c r="W6" s="33">
        <f t="shared" si="3"/>
        <v>0.28000000000000003</v>
      </c>
      <c r="X6" s="33">
        <f t="shared" si="3"/>
        <v>1285.71</v>
      </c>
      <c r="Y6" s="34">
        <f>IF(Y7="",NA(),Y7)</f>
        <v>59.73</v>
      </c>
      <c r="Z6" s="34">
        <f t="shared" ref="Z6:AH6" si="4">IF(Z7="",NA(),Z7)</f>
        <v>56.9</v>
      </c>
      <c r="AA6" s="34">
        <f t="shared" si="4"/>
        <v>63.69</v>
      </c>
      <c r="AB6" s="34">
        <f t="shared" si="4"/>
        <v>61.76</v>
      </c>
      <c r="AC6" s="34">
        <f t="shared" si="4"/>
        <v>56.79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4">
        <f t="shared" si="7"/>
        <v>1210.53</v>
      </c>
      <c r="BJ6" s="34">
        <f t="shared" si="7"/>
        <v>1138.93</v>
      </c>
      <c r="BK6" s="34">
        <f t="shared" si="7"/>
        <v>1126.77</v>
      </c>
      <c r="BL6" s="34">
        <f t="shared" si="7"/>
        <v>1044.8</v>
      </c>
      <c r="BM6" s="34">
        <f t="shared" si="7"/>
        <v>1081.8</v>
      </c>
      <c r="BN6" s="34">
        <f t="shared" si="7"/>
        <v>974.93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121.39</v>
      </c>
      <c r="BR6" s="34">
        <f t="shared" ref="BR6:BZ6" si="8">IF(BR7="",NA(),BR7)</f>
        <v>101.57</v>
      </c>
      <c r="BS6" s="34">
        <f t="shared" si="8"/>
        <v>174.26</v>
      </c>
      <c r="BT6" s="34">
        <f t="shared" si="8"/>
        <v>178.76</v>
      </c>
      <c r="BU6" s="34">
        <f t="shared" si="8"/>
        <v>165.18</v>
      </c>
      <c r="BV6" s="34">
        <f t="shared" si="8"/>
        <v>50.9</v>
      </c>
      <c r="BW6" s="34">
        <f t="shared" si="8"/>
        <v>50.82</v>
      </c>
      <c r="BX6" s="34">
        <f t="shared" si="8"/>
        <v>52.19</v>
      </c>
      <c r="BY6" s="34">
        <f t="shared" si="8"/>
        <v>55.32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219.81</v>
      </c>
      <c r="CC6" s="34">
        <f t="shared" ref="CC6:CK6" si="9">IF(CC7="",NA(),CC7)</f>
        <v>280.24</v>
      </c>
      <c r="CD6" s="34">
        <f t="shared" si="9"/>
        <v>129.15</v>
      </c>
      <c r="CE6" s="34">
        <f t="shared" si="9"/>
        <v>138.32</v>
      </c>
      <c r="CF6" s="34">
        <f t="shared" si="9"/>
        <v>152.59</v>
      </c>
      <c r="CG6" s="34">
        <f t="shared" si="9"/>
        <v>293.27</v>
      </c>
      <c r="CH6" s="34">
        <f t="shared" si="9"/>
        <v>300.52</v>
      </c>
      <c r="CI6" s="34">
        <f t="shared" si="9"/>
        <v>296.14</v>
      </c>
      <c r="CJ6" s="34">
        <f t="shared" si="9"/>
        <v>283.17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4">
        <f>IF(CM7="",NA(),CM7)</f>
        <v>44.51</v>
      </c>
      <c r="CN6" s="34">
        <f t="shared" ref="CN6:CV6" si="10">IF(CN7="",NA(),CN7)</f>
        <v>43.93</v>
      </c>
      <c r="CO6" s="34">
        <f t="shared" si="10"/>
        <v>53.76</v>
      </c>
      <c r="CP6" s="34">
        <f t="shared" si="10"/>
        <v>47.69</v>
      </c>
      <c r="CQ6" s="34">
        <f t="shared" si="10"/>
        <v>43.35</v>
      </c>
      <c r="CR6" s="34">
        <f t="shared" si="10"/>
        <v>53.78</v>
      </c>
      <c r="CS6" s="34">
        <f t="shared" si="10"/>
        <v>53.24</v>
      </c>
      <c r="CT6" s="34">
        <f t="shared" si="10"/>
        <v>52.31</v>
      </c>
      <c r="CU6" s="34">
        <f t="shared" si="10"/>
        <v>60.65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91.6</v>
      </c>
      <c r="CY6" s="34">
        <f t="shared" ref="CY6:DG6" si="11">IF(CY7="",NA(),CY7)</f>
        <v>91.65</v>
      </c>
      <c r="CZ6" s="34">
        <f t="shared" si="11"/>
        <v>92.19</v>
      </c>
      <c r="DA6" s="34">
        <f t="shared" si="11"/>
        <v>92.03</v>
      </c>
      <c r="DB6" s="34">
        <f t="shared" si="11"/>
        <v>91.67</v>
      </c>
      <c r="DC6" s="34">
        <f t="shared" si="11"/>
        <v>84.06</v>
      </c>
      <c r="DD6" s="34">
        <f t="shared" si="11"/>
        <v>84.07</v>
      </c>
      <c r="DE6" s="34">
        <f t="shared" si="11"/>
        <v>84.32</v>
      </c>
      <c r="DF6" s="34">
        <f t="shared" si="11"/>
        <v>84.58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0.03</v>
      </c>
      <c r="EK6" s="34">
        <f t="shared" si="14"/>
        <v>0.02</v>
      </c>
      <c r="EL6" s="34">
        <f t="shared" si="14"/>
        <v>0.01</v>
      </c>
      <c r="EM6" s="34">
        <f t="shared" si="14"/>
        <v>2.0499999999999998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204129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65.45</v>
      </c>
      <c r="Q7" s="37">
        <v>100</v>
      </c>
      <c r="R7" s="37">
        <v>4000</v>
      </c>
      <c r="S7" s="37">
        <v>556</v>
      </c>
      <c r="T7" s="37">
        <v>43.43</v>
      </c>
      <c r="U7" s="37">
        <v>12.8</v>
      </c>
      <c r="V7" s="37">
        <v>360</v>
      </c>
      <c r="W7" s="37">
        <v>0.28000000000000003</v>
      </c>
      <c r="X7" s="37">
        <v>1285.71</v>
      </c>
      <c r="Y7" s="37">
        <v>59.73</v>
      </c>
      <c r="Z7" s="37">
        <v>56.9</v>
      </c>
      <c r="AA7" s="37">
        <v>63.69</v>
      </c>
      <c r="AB7" s="37">
        <v>61.76</v>
      </c>
      <c r="AC7" s="37">
        <v>56.79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1210.53</v>
      </c>
      <c r="BJ7" s="37">
        <v>1138.93</v>
      </c>
      <c r="BK7" s="37">
        <v>1126.77</v>
      </c>
      <c r="BL7" s="37">
        <v>1044.8</v>
      </c>
      <c r="BM7" s="37">
        <v>1081.8</v>
      </c>
      <c r="BN7" s="37">
        <v>974.93</v>
      </c>
      <c r="BO7" s="37">
        <v>855.8</v>
      </c>
      <c r="BP7" s="37">
        <v>814.89</v>
      </c>
      <c r="BQ7" s="37">
        <v>121.39</v>
      </c>
      <c r="BR7" s="37">
        <v>101.57</v>
      </c>
      <c r="BS7" s="37">
        <v>174.26</v>
      </c>
      <c r="BT7" s="37">
        <v>178.76</v>
      </c>
      <c r="BU7" s="37">
        <v>165.18</v>
      </c>
      <c r="BV7" s="37">
        <v>50.9</v>
      </c>
      <c r="BW7" s="37">
        <v>50.82</v>
      </c>
      <c r="BX7" s="37">
        <v>52.19</v>
      </c>
      <c r="BY7" s="37">
        <v>55.32</v>
      </c>
      <c r="BZ7" s="37">
        <v>59.8</v>
      </c>
      <c r="CA7" s="37">
        <v>60.64</v>
      </c>
      <c r="CB7" s="37">
        <v>219.81</v>
      </c>
      <c r="CC7" s="37">
        <v>280.24</v>
      </c>
      <c r="CD7" s="37">
        <v>129.15</v>
      </c>
      <c r="CE7" s="37">
        <v>138.32</v>
      </c>
      <c r="CF7" s="37">
        <v>152.59</v>
      </c>
      <c r="CG7" s="37">
        <v>293.27</v>
      </c>
      <c r="CH7" s="37">
        <v>300.52</v>
      </c>
      <c r="CI7" s="37">
        <v>296.14</v>
      </c>
      <c r="CJ7" s="37">
        <v>283.17</v>
      </c>
      <c r="CK7" s="37">
        <v>263.76</v>
      </c>
      <c r="CL7" s="37">
        <v>255.52</v>
      </c>
      <c r="CM7" s="37">
        <v>44.51</v>
      </c>
      <c r="CN7" s="37">
        <v>43.93</v>
      </c>
      <c r="CO7" s="37">
        <v>53.76</v>
      </c>
      <c r="CP7" s="37">
        <v>47.69</v>
      </c>
      <c r="CQ7" s="37">
        <v>43.35</v>
      </c>
      <c r="CR7" s="37">
        <v>53.78</v>
      </c>
      <c r="CS7" s="37">
        <v>53.24</v>
      </c>
      <c r="CT7" s="37">
        <v>52.31</v>
      </c>
      <c r="CU7" s="37">
        <v>60.65</v>
      </c>
      <c r="CV7" s="37">
        <v>51.75</v>
      </c>
      <c r="CW7" s="37">
        <v>52.49</v>
      </c>
      <c r="CX7" s="37">
        <v>91.6</v>
      </c>
      <c r="CY7" s="37">
        <v>91.65</v>
      </c>
      <c r="CZ7" s="37">
        <v>92.19</v>
      </c>
      <c r="DA7" s="37">
        <v>92.03</v>
      </c>
      <c r="DB7" s="37">
        <v>91.67</v>
      </c>
      <c r="DC7" s="37">
        <v>84.06</v>
      </c>
      <c r="DD7" s="37">
        <v>84.07</v>
      </c>
      <c r="DE7" s="37">
        <v>84.32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0.03</v>
      </c>
      <c r="EK7" s="37">
        <v>0.02</v>
      </c>
      <c r="EL7" s="37">
        <v>0.01</v>
      </c>
      <c r="EM7" s="37">
        <v>2.0499999999999998</v>
      </c>
      <c r="EN7" s="37">
        <v>0.01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Printed>2019-02-15T04:01:05Z</cp:lastPrinted>
  <dcterms:created xsi:type="dcterms:W3CDTF">2018-12-03T09:24:43Z</dcterms:created>
  <dcterms:modified xsi:type="dcterms:W3CDTF">2019-02-20T12:04:11Z</dcterms:modified>
  <cp:category/>
</cp:coreProperties>
</file>