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kxJf34c3arioLdw9zJ3g6EVH8yAS/xMk9UfPPe0Z06Oej5+DoKvb5XG70mdT43oMhept6rHpgvpdzc7C66hoA==" workbookSaltValue="jgrn0YdPvownFVL+V3Ja0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<sst xmlns="http://schemas.openxmlformats.org/spreadsheetml/2006/main" count="237" uniqueCount="123">
  <si>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</si>
  <si>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</si>
  <si>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</si>
  <si>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</si>
  <si>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</si>
  <si>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</si>
  <si>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</si>
  <si>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</si>
  <si>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</si>
  <si>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</si>
  <si>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</si>
  <si>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</si>
  <si>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</si>
  <si>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</si>
  <si>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</si>
  <si>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</si>
  <si>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</si>
  <si>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</si>
  <si>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</si>
  <si>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</si>
  <si>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</si>
  <si>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</si>
  <si>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</si>
  <si>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</si>
  <si>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</si>
  <si>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</si>
  <si>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</si>
  <si>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</si>
  <si>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</si>
  <si>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</si>
  <si>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</si>
  <si>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</si>
  <si>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</si>
  <si>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</si>
  <si>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</si>
  <si>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</si>
  <si>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</si>
  <si>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</si>
  <si>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</si>
  <si>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</si>
  <si>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</si>
  <si>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</si>
  <si>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</si>
  <si>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</si>
  <si>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</si>
  <si>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</si>
  <si>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</si>
  <si>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</si>
  <si>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</si>
  <si>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</si>
  <si>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</si>
  <si>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</si>
  <si>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</si>
  <si>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</si>
  <si>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</si>
  <si>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</si>
  <si>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</si>
  <si>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</si>
  <si>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</si>
  <si>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</si>
  <si>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</si>
  <si>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</si>
  <si>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</si>
  <si>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</si>
  <si>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</si>
  <si>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</si>
  <si>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</si>
  <si>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</si>
  <si>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</si>
  <si>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</si>
  <si>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</si>
  <si>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</si>
  <si>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</si>
  <si>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</si>
  <si>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</si>
  <si>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</si>
  <si>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</si>
  <si>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</si>
  <si>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</si>
  <si>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</si>
  <si>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</si>
  <si>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</si>
  <si>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</si>
  <si>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</si>
  <si>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</si>
  <si>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</si>
  <si>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</si>
  <si>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</si>
  <si>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</si>
  <si>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</si>
  <si>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</si>
  <si>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</si>
  <si>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</si>
  <si>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</si>
  <si>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</si>
  <si>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</si>
  <si>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</si>
  <si>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</si>
  <si>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</si>
  <si>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</si>
  <si>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</si>
  <si>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</si>
  <si>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</si>
  <si>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</si>
  <si>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</si>
  <si>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</si>
  <si>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</si>
  <si>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平谷村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</si>
  <si>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</si>
  <si>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</si>
  <si>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</si>
  <si>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</si>
  <si>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</si>
  <si>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</si>
  <si>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</si>
  <si>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</si>
  <si>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</si>
  <si>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</si>
  <si>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</si>
  <si>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</si>
  <si>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③管路更新率については平成27年度より7ヶ年計画にて「生活基盤施設耐震化等交付金」により配水管交換及び施設改修を順次、実施・予定している。</t>
    <phoneticPr fontId="4"/>
  </si>
  <si>
    <t>施設等の耐震化の実施により安定した水道水の供給を行うとともに、経営の安定化を図るため、水道料金改定や施設修繕計画の策定など将来に向けた総合的な計画を検討する必要がある。また、人口増加対策として過疎対策を推進する。</t>
    <phoneticPr fontId="4"/>
  </si>
  <si>
    <t>①収益的収支比率はわずかに100％に届かない状況となっているが、実情としては一般会計からの繰入金に依存する経営となっており、平成27年度から7ヶ年計画で実施している配水管耐震化に伴う更新事業により、④企業債残高対給水収益比率も増加している事から料金改定や経営方針の見直しを図る必要がある。⑤料金回収率は、類似団体平均値を上回ってはいるが、繰出基準以外の繰出金によって収入不足を補填している状況であり、配水管更新工事完了後に料金改定を検討する。⑦施設利用率は類似団体平均値と比べ、下回っており、人口・観光客数の減少に伴うものと思われる。村の過疎化が進む中ではあるが、過疎対策をより一層推進していく。⑧有収率については、平成27年度より開始した配水管更新事業の成果により、平均よりも高く推移しており、今後も配水管の更新により有収率が上がると見込まれる。</t>
    <rPh sb="1" eb="4">
      <t>シュウエキテキ</t>
    </rPh>
    <rPh sb="85" eb="87">
      <t>タイシン</t>
    </rPh>
    <rPh sb="169" eb="171">
      <t>クリダ</t>
    </rPh>
    <rPh sb="171" eb="173">
      <t>キジュン</t>
    </rPh>
    <rPh sb="173" eb="175">
      <t>イガイ</t>
    </rPh>
    <rPh sb="176" eb="178">
      <t>クリダ</t>
    </rPh>
    <rPh sb="178" eb="179">
      <t>キン</t>
    </rPh>
    <rPh sb="183" eb="185">
      <t>シュウニュウ</t>
    </rPh>
    <rPh sb="185" eb="187">
      <t>フソク</t>
    </rPh>
    <rPh sb="188" eb="190">
      <t>ホテン</t>
    </rPh>
    <rPh sb="194" eb="196">
      <t>ジョウキョウ</t>
    </rPh>
    <rPh sb="205" eb="207">
      <t>コウジ</t>
    </rPh>
    <rPh sb="207" eb="209">
      <t>カンリョウ</t>
    </rPh>
    <rPh sb="209" eb="210">
      <t>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</si>
</sst>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10.59</c:v>
                </c:pt>
                <c:pt idx="3" formatCode="#,##0.00;&quot;△&quot;#,##0.00;&quot;-&quot;">
                  <c:v>11.58</c:v>
                </c:pt>
                <c:pt idx="4" formatCode="#,##0.00;&quot;△&quot;#,##0.00;&quot;-&quot;">
                  <c:v>10.81</c:v>
                </c:pt>
              </c:numCache>
            </c:numRef>
          </c:val>
          <c:extLst xmlns:c16r2="http://schemas.microsoft.com/office/drawing/2015/06/chart">
            <c:ext xmlns:c16="http://schemas.microsoft.com/office/drawing/2014/chart" uri="{C3380CC4-5D6E-409C-BE32-E72D297353CC}">
              <c16:uniqueId val="{00000000-4403-4799-A8DC-15AAD04CA244}"/>
            </c:ext>
          </c:extLst>
        </c:ser>
        <c:dLbls>
          <c:showLegendKey val="0"/>
          <c:showVal val="0"/>
          <c:showCatName val="0"/>
          <c:showSerName val="0"/>
          <c:showPercent val="0"/>
          <c:showBubbleSize val="0"/>
        </c:dLbls>
        <c:gapWidth val="150"/>
        <c:axId val="90048768"/>
        <c:axId val="900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4403-4799-A8DC-15AAD04CA244}"/>
            </c:ext>
          </c:extLst>
        </c:ser>
        <c:dLbls>
          <c:showLegendKey val="0"/>
          <c:showVal val="0"/>
          <c:showCatName val="0"/>
          <c:showSerName val="0"/>
          <c:showPercent val="0"/>
          <c:showBubbleSize val="0"/>
        </c:dLbls>
        <c:marker val="1"/>
        <c:smooth val="0"/>
        <c:axId val="90048768"/>
        <c:axId val="90050944"/>
      </c:lineChart>
      <c:dateAx>
        <c:axId val="90048768"/>
        <c:scaling>
          <c:orientation val="minMax"/>
        </c:scaling>
        <c:delete val="1"/>
        <c:axPos val="b"/>
        <c:numFmt formatCode="ge" sourceLinked="1"/>
        <c:majorTickMark val="none"/>
        <c:minorTickMark val="none"/>
        <c:tickLblPos val="none"/>
        <c:crossAx val="90050944"/>
        <c:crosses val="autoZero"/>
        <c:auto val="1"/>
        <c:lblOffset val="100"/>
        <c:baseTimeUnit val="years"/>
      </c:dateAx>
      <c:valAx>
        <c:axId val="900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46.22</c:v>
                </c:pt>
                <c:pt idx="1">
                  <c:v>47.49</c:v>
                </c:pt>
                <c:pt idx="2">
                  <c:v>45.23</c:v>
                </c:pt>
                <c:pt idx="3">
                  <c:v>37.659999999999997</c:v>
                </c:pt>
                <c:pt idx="4">
                  <c:v>38.78</c:v>
                </c:pt>
              </c:numCache>
            </c:numRef>
          </c:val>
          <c:extLst xmlns:c16r2="http://schemas.microsoft.com/office/drawing/2015/06/chart">
            <c:ext xmlns:c16="http://schemas.microsoft.com/office/drawing/2014/chart" uri="{C3380CC4-5D6E-409C-BE32-E72D297353CC}">
              <c16:uniqueId val="{00000000-B09C-4F5C-A599-EC617CE8B2CD}"/>
            </c:ext>
          </c:extLst>
        </c:ser>
        <c:dLbls>
          <c:showLegendKey val="0"/>
          <c:showVal val="0"/>
          <c:showCatName val="0"/>
          <c:showSerName val="0"/>
          <c:showPercent val="0"/>
          <c:showBubbleSize val="0"/>
        </c:dLbls>
        <c:gapWidth val="150"/>
        <c:axId val="93300608"/>
        <c:axId val="933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B09C-4F5C-A599-EC617CE8B2CD}"/>
            </c:ext>
          </c:extLst>
        </c:ser>
        <c:dLbls>
          <c:showLegendKey val="0"/>
          <c:showVal val="0"/>
          <c:showCatName val="0"/>
          <c:showSerName val="0"/>
          <c:showPercent val="0"/>
          <c:showBubbleSize val="0"/>
        </c:dLbls>
        <c:marker val="1"/>
        <c:smooth val="0"/>
        <c:axId val="93300608"/>
        <c:axId val="93306880"/>
      </c:lineChart>
      <c:dateAx>
        <c:axId val="93300608"/>
        <c:scaling>
          <c:orientation val="minMax"/>
        </c:scaling>
        <c:delete val="1"/>
        <c:axPos val="b"/>
        <c:numFmt formatCode="ge" sourceLinked="1"/>
        <c:majorTickMark val="none"/>
        <c:minorTickMark val="none"/>
        <c:tickLblPos val="none"/>
        <c:crossAx val="93306880"/>
        <c:crosses val="autoZero"/>
        <c:auto val="1"/>
        <c:lblOffset val="100"/>
        <c:baseTimeUnit val="years"/>
      </c:dateAx>
      <c:valAx>
        <c:axId val="933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78.03</c:v>
                </c:pt>
                <c:pt idx="1">
                  <c:v>78.739999999999995</c:v>
                </c:pt>
                <c:pt idx="2">
                  <c:v>81</c:v>
                </c:pt>
                <c:pt idx="3">
                  <c:v>89.63</c:v>
                </c:pt>
                <c:pt idx="4">
                  <c:v>86.94</c:v>
                </c:pt>
              </c:numCache>
            </c:numRef>
          </c:val>
          <c:extLst xmlns:c16r2="http://schemas.microsoft.com/office/drawing/2015/06/chart">
            <c:ext xmlns:c16="http://schemas.microsoft.com/office/drawing/2014/chart" uri="{C3380CC4-5D6E-409C-BE32-E72D297353CC}">
              <c16:uniqueId val="{00000000-F689-4747-9BF3-DBA77F077D2D}"/>
            </c:ext>
          </c:extLst>
        </c:ser>
        <c:dLbls>
          <c:showLegendKey val="0"/>
          <c:showVal val="0"/>
          <c:showCatName val="0"/>
          <c:showSerName val="0"/>
          <c:showPercent val="0"/>
          <c:showBubbleSize val="0"/>
        </c:dLbls>
        <c:gapWidth val="150"/>
        <c:axId val="93485312"/>
        <c:axId val="934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F689-4747-9BF3-DBA77F077D2D}"/>
            </c:ext>
          </c:extLst>
        </c:ser>
        <c:dLbls>
          <c:showLegendKey val="0"/>
          <c:showVal val="0"/>
          <c:showCatName val="0"/>
          <c:showSerName val="0"/>
          <c:showPercent val="0"/>
          <c:showBubbleSize val="0"/>
        </c:dLbls>
        <c:marker val="1"/>
        <c:smooth val="0"/>
        <c:axId val="93485312"/>
        <c:axId val="93487488"/>
      </c:lineChart>
      <c:dateAx>
        <c:axId val="93485312"/>
        <c:scaling>
          <c:orientation val="minMax"/>
        </c:scaling>
        <c:delete val="1"/>
        <c:axPos val="b"/>
        <c:numFmt formatCode="ge" sourceLinked="1"/>
        <c:majorTickMark val="none"/>
        <c:minorTickMark val="none"/>
        <c:tickLblPos val="none"/>
        <c:crossAx val="93487488"/>
        <c:crosses val="autoZero"/>
        <c:auto val="1"/>
        <c:lblOffset val="100"/>
        <c:baseTimeUnit val="years"/>
      </c:dateAx>
      <c:valAx>
        <c:axId val="934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98.54</c:v>
                </c:pt>
                <c:pt idx="1">
                  <c:v>101.09</c:v>
                </c:pt>
                <c:pt idx="2">
                  <c:v>100.45</c:v>
                </c:pt>
                <c:pt idx="3">
                  <c:v>99.49</c:v>
                </c:pt>
                <c:pt idx="4">
                  <c:v>99.88</c:v>
                </c:pt>
              </c:numCache>
            </c:numRef>
          </c:val>
          <c:extLst xmlns:c16r2="http://schemas.microsoft.com/office/drawing/2015/06/chart">
            <c:ext xmlns:c16="http://schemas.microsoft.com/office/drawing/2014/chart" uri="{C3380CC4-5D6E-409C-BE32-E72D297353CC}">
              <c16:uniqueId val="{00000000-B24A-4B82-B8C5-DC3723F13082}"/>
            </c:ext>
          </c:extLst>
        </c:ser>
        <c:dLbls>
          <c:showLegendKey val="0"/>
          <c:showVal val="0"/>
          <c:showCatName val="0"/>
          <c:showSerName val="0"/>
          <c:showPercent val="0"/>
          <c:showBubbleSize val="0"/>
        </c:dLbls>
        <c:gapWidth val="150"/>
        <c:axId val="90090112"/>
        <c:axId val="901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B24A-4B82-B8C5-DC3723F13082}"/>
            </c:ext>
          </c:extLst>
        </c:ser>
        <c:dLbls>
          <c:showLegendKey val="0"/>
          <c:showVal val="0"/>
          <c:showCatName val="0"/>
          <c:showSerName val="0"/>
          <c:showPercent val="0"/>
          <c:showBubbleSize val="0"/>
        </c:dLbls>
        <c:marker val="1"/>
        <c:smooth val="0"/>
        <c:axId val="90090112"/>
        <c:axId val="90100480"/>
      </c:lineChart>
      <c:dateAx>
        <c:axId val="90090112"/>
        <c:scaling>
          <c:orientation val="minMax"/>
        </c:scaling>
        <c:delete val="1"/>
        <c:axPos val="b"/>
        <c:numFmt formatCode="ge" sourceLinked="1"/>
        <c:majorTickMark val="none"/>
        <c:minorTickMark val="none"/>
        <c:tickLblPos val="none"/>
        <c:crossAx val="90100480"/>
        <c:crosses val="autoZero"/>
        <c:auto val="1"/>
        <c:lblOffset val="100"/>
        <c:baseTimeUnit val="years"/>
      </c:dateAx>
      <c:valAx>
        <c:axId val="901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B0-4214-B4BD-D5C5F93C34C1}"/>
            </c:ext>
          </c:extLst>
        </c:ser>
        <c:dLbls>
          <c:showLegendKey val="0"/>
          <c:showVal val="0"/>
          <c:showCatName val="0"/>
          <c:showSerName val="0"/>
          <c:showPercent val="0"/>
          <c:showBubbleSize val="0"/>
        </c:dLbls>
        <c:gapWidth val="150"/>
        <c:axId val="91978752"/>
        <c:axId val="91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B0-4214-B4BD-D5C5F93C34C1}"/>
            </c:ext>
          </c:extLst>
        </c:ser>
        <c:dLbls>
          <c:showLegendKey val="0"/>
          <c:showVal val="0"/>
          <c:showCatName val="0"/>
          <c:showSerName val="0"/>
          <c:showPercent val="0"/>
          <c:showBubbleSize val="0"/>
        </c:dLbls>
        <c:marker val="1"/>
        <c:smooth val="0"/>
        <c:axId val="91978752"/>
        <c:axId val="91980928"/>
      </c:lineChart>
      <c:dateAx>
        <c:axId val="91978752"/>
        <c:scaling>
          <c:orientation val="minMax"/>
        </c:scaling>
        <c:delete val="1"/>
        <c:axPos val="b"/>
        <c:numFmt formatCode="ge" sourceLinked="1"/>
        <c:majorTickMark val="none"/>
        <c:minorTickMark val="none"/>
        <c:tickLblPos val="none"/>
        <c:crossAx val="91980928"/>
        <c:crosses val="autoZero"/>
        <c:auto val="1"/>
        <c:lblOffset val="100"/>
        <c:baseTimeUnit val="years"/>
      </c:dateAx>
      <c:valAx>
        <c:axId val="91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A7-4547-96DF-5D7B4E1247AD}"/>
            </c:ext>
          </c:extLst>
        </c:ser>
        <c:dLbls>
          <c:showLegendKey val="0"/>
          <c:showVal val="0"/>
          <c:showCatName val="0"/>
          <c:showSerName val="0"/>
          <c:showPercent val="0"/>
          <c:showBubbleSize val="0"/>
        </c:dLbls>
        <c:gapWidth val="150"/>
        <c:axId val="91999616"/>
        <c:axId val="934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A7-4547-96DF-5D7B4E1247AD}"/>
            </c:ext>
          </c:extLst>
        </c:ser>
        <c:dLbls>
          <c:showLegendKey val="0"/>
          <c:showVal val="0"/>
          <c:showCatName val="0"/>
          <c:showSerName val="0"/>
          <c:showPercent val="0"/>
          <c:showBubbleSize val="0"/>
        </c:dLbls>
        <c:marker val="1"/>
        <c:smooth val="0"/>
        <c:axId val="91999616"/>
        <c:axId val="93406720"/>
      </c:lineChart>
      <c:dateAx>
        <c:axId val="91999616"/>
        <c:scaling>
          <c:orientation val="minMax"/>
        </c:scaling>
        <c:delete val="1"/>
        <c:axPos val="b"/>
        <c:numFmt formatCode="ge" sourceLinked="1"/>
        <c:majorTickMark val="none"/>
        <c:minorTickMark val="none"/>
        <c:tickLblPos val="none"/>
        <c:crossAx val="93406720"/>
        <c:crosses val="autoZero"/>
        <c:auto val="1"/>
        <c:lblOffset val="100"/>
        <c:baseTimeUnit val="years"/>
      </c:dateAx>
      <c:valAx>
        <c:axId val="934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B4-4084-A5C1-F85B28B2B0BF}"/>
            </c:ext>
          </c:extLst>
        </c:ser>
        <c:dLbls>
          <c:showLegendKey val="0"/>
          <c:showVal val="0"/>
          <c:showCatName val="0"/>
          <c:showSerName val="0"/>
          <c:showPercent val="0"/>
          <c:showBubbleSize val="0"/>
        </c:dLbls>
        <c:gapWidth val="150"/>
        <c:axId val="93438336"/>
        <c:axId val="934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B4-4084-A5C1-F85B28B2B0BF}"/>
            </c:ext>
          </c:extLst>
        </c:ser>
        <c:dLbls>
          <c:showLegendKey val="0"/>
          <c:showVal val="0"/>
          <c:showCatName val="0"/>
          <c:showSerName val="0"/>
          <c:showPercent val="0"/>
          <c:showBubbleSize val="0"/>
        </c:dLbls>
        <c:marker val="1"/>
        <c:smooth val="0"/>
        <c:axId val="93438336"/>
        <c:axId val="93440256"/>
      </c:lineChart>
      <c:dateAx>
        <c:axId val="93438336"/>
        <c:scaling>
          <c:orientation val="minMax"/>
        </c:scaling>
        <c:delete val="1"/>
        <c:axPos val="b"/>
        <c:numFmt formatCode="ge" sourceLinked="1"/>
        <c:majorTickMark val="none"/>
        <c:minorTickMark val="none"/>
        <c:tickLblPos val="none"/>
        <c:crossAx val="93440256"/>
        <c:crosses val="autoZero"/>
        <c:auto val="1"/>
        <c:lblOffset val="100"/>
        <c:baseTimeUnit val="years"/>
      </c:dateAx>
      <c:valAx>
        <c:axId val="93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C9-4686-B025-D744CEC5C416}"/>
            </c:ext>
          </c:extLst>
        </c:ser>
        <c:dLbls>
          <c:showLegendKey val="0"/>
          <c:showVal val="0"/>
          <c:showCatName val="0"/>
          <c:showSerName val="0"/>
          <c:showPercent val="0"/>
          <c:showBubbleSize val="0"/>
        </c:dLbls>
        <c:gapWidth val="150"/>
        <c:axId val="93088384"/>
        <c:axId val="930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C9-4686-B025-D744CEC5C416}"/>
            </c:ext>
          </c:extLst>
        </c:ser>
        <c:dLbls>
          <c:showLegendKey val="0"/>
          <c:showVal val="0"/>
          <c:showCatName val="0"/>
          <c:showSerName val="0"/>
          <c:showPercent val="0"/>
          <c:showBubbleSize val="0"/>
        </c:dLbls>
        <c:marker val="1"/>
        <c:smooth val="0"/>
        <c:axId val="93088384"/>
        <c:axId val="93094656"/>
      </c:lineChart>
      <c:dateAx>
        <c:axId val="93088384"/>
        <c:scaling>
          <c:orientation val="minMax"/>
        </c:scaling>
        <c:delete val="1"/>
        <c:axPos val="b"/>
        <c:numFmt formatCode="ge" sourceLinked="1"/>
        <c:majorTickMark val="none"/>
        <c:minorTickMark val="none"/>
        <c:tickLblPos val="none"/>
        <c:crossAx val="93094656"/>
        <c:crosses val="autoZero"/>
        <c:auto val="1"/>
        <c:lblOffset val="100"/>
        <c:baseTimeUnit val="years"/>
      </c:dateAx>
      <c:valAx>
        <c:axId val="930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formatCode="#,##0.00;&quot;△&quot;#,##0.00;&quot;-&quot;">
                  <c:v>291.43</c:v>
                </c:pt>
                <c:pt idx="3" formatCode="#,##0.00;&quot;△&quot;#,##0.00;&quot;-&quot;">
                  <c:v>909.81</c:v>
                </c:pt>
                <c:pt idx="4" formatCode="#,##0.00;&quot;△&quot;#,##0.00;&quot;-&quot;">
                  <c:v>1419.06</c:v>
                </c:pt>
              </c:numCache>
            </c:numRef>
          </c:val>
          <c:extLst xmlns:c16r2="http://schemas.microsoft.com/office/drawing/2015/06/chart">
            <c:ext xmlns:c16="http://schemas.microsoft.com/office/drawing/2014/chart" uri="{C3380CC4-5D6E-409C-BE32-E72D297353CC}">
              <c16:uniqueId val="{00000000-07E9-4891-8ADF-BBDE11FF18EB}"/>
            </c:ext>
          </c:extLst>
        </c:ser>
        <c:dLbls>
          <c:showLegendKey val="0"/>
          <c:showVal val="0"/>
          <c:showCatName val="0"/>
          <c:showSerName val="0"/>
          <c:showPercent val="0"/>
          <c:showBubbleSize val="0"/>
        </c:dLbls>
        <c:gapWidth val="150"/>
        <c:axId val="93129728"/>
        <c:axId val="931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07E9-4891-8ADF-BBDE11FF18EB}"/>
            </c:ext>
          </c:extLst>
        </c:ser>
        <c:dLbls>
          <c:showLegendKey val="0"/>
          <c:showVal val="0"/>
          <c:showCatName val="0"/>
          <c:showSerName val="0"/>
          <c:showPercent val="0"/>
          <c:showBubbleSize val="0"/>
        </c:dLbls>
        <c:marker val="1"/>
        <c:smooth val="0"/>
        <c:axId val="93129728"/>
        <c:axId val="93136000"/>
      </c:lineChart>
      <c:dateAx>
        <c:axId val="93129728"/>
        <c:scaling>
          <c:orientation val="minMax"/>
        </c:scaling>
        <c:delete val="1"/>
        <c:axPos val="b"/>
        <c:numFmt formatCode="ge" sourceLinked="1"/>
        <c:majorTickMark val="none"/>
        <c:minorTickMark val="none"/>
        <c:tickLblPos val="none"/>
        <c:crossAx val="93136000"/>
        <c:crosses val="autoZero"/>
        <c:auto val="1"/>
        <c:lblOffset val="100"/>
        <c:baseTimeUnit val="years"/>
      </c:dateAx>
      <c:valAx>
        <c:axId val="931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33.25</c:v>
                </c:pt>
                <c:pt idx="1">
                  <c:v>65.88</c:v>
                </c:pt>
                <c:pt idx="2">
                  <c:v>47.89</c:v>
                </c:pt>
                <c:pt idx="3">
                  <c:v>54.03</c:v>
                </c:pt>
                <c:pt idx="4">
                  <c:v>49.66</c:v>
                </c:pt>
              </c:numCache>
            </c:numRef>
          </c:val>
          <c:extLst xmlns:c16r2="http://schemas.microsoft.com/office/drawing/2015/06/chart">
            <c:ext xmlns:c16="http://schemas.microsoft.com/office/drawing/2014/chart" uri="{C3380CC4-5D6E-409C-BE32-E72D297353CC}">
              <c16:uniqueId val="{00000000-5AD9-4149-A756-770167DBFC58}"/>
            </c:ext>
          </c:extLst>
        </c:ser>
        <c:dLbls>
          <c:showLegendKey val="0"/>
          <c:showVal val="0"/>
          <c:showCatName val="0"/>
          <c:showSerName val="0"/>
          <c:showPercent val="0"/>
          <c:showBubbleSize val="0"/>
        </c:dLbls>
        <c:gapWidth val="150"/>
        <c:axId val="93171072"/>
        <c:axId val="931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5AD9-4149-A756-770167DBFC58}"/>
            </c:ext>
          </c:extLst>
        </c:ser>
        <c:dLbls>
          <c:showLegendKey val="0"/>
          <c:showVal val="0"/>
          <c:showCatName val="0"/>
          <c:showSerName val="0"/>
          <c:showPercent val="0"/>
          <c:showBubbleSize val="0"/>
        </c:dLbls>
        <c:marker val="1"/>
        <c:smooth val="0"/>
        <c:axId val="93171072"/>
        <c:axId val="93177344"/>
      </c:lineChart>
      <c:dateAx>
        <c:axId val="93171072"/>
        <c:scaling>
          <c:orientation val="minMax"/>
        </c:scaling>
        <c:delete val="1"/>
        <c:axPos val="b"/>
        <c:numFmt formatCode="ge" sourceLinked="1"/>
        <c:majorTickMark val="none"/>
        <c:minorTickMark val="none"/>
        <c:tickLblPos val="none"/>
        <c:crossAx val="93177344"/>
        <c:crosses val="autoZero"/>
        <c:auto val="1"/>
        <c:lblOffset val="100"/>
        <c:baseTimeUnit val="years"/>
      </c:dateAx>
      <c:valAx>
        <c:axId val="931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435.43</c:v>
                </c:pt>
                <c:pt idx="1">
                  <c:v>213.79</c:v>
                </c:pt>
                <c:pt idx="2">
                  <c:v>286.51</c:v>
                </c:pt>
                <c:pt idx="3">
                  <c:v>265.55</c:v>
                </c:pt>
                <c:pt idx="4">
                  <c:v>303.7</c:v>
                </c:pt>
              </c:numCache>
            </c:numRef>
          </c:val>
          <c:extLst xmlns:c16r2="http://schemas.microsoft.com/office/drawing/2015/06/chart">
            <c:ext xmlns:c16="http://schemas.microsoft.com/office/drawing/2014/chart" uri="{C3380CC4-5D6E-409C-BE32-E72D297353CC}">
              <c16:uniqueId val="{00000000-6865-4A1A-82A9-0ADFB793E04F}"/>
            </c:ext>
          </c:extLst>
        </c:ser>
        <c:dLbls>
          <c:showLegendKey val="0"/>
          <c:showVal val="0"/>
          <c:showCatName val="0"/>
          <c:showSerName val="0"/>
          <c:showPercent val="0"/>
          <c:showBubbleSize val="0"/>
        </c:dLbls>
        <c:gapWidth val="150"/>
        <c:axId val="93189632"/>
        <c:axId val="931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865-4A1A-82A9-0ADFB793E04F}"/>
            </c:ext>
          </c:extLst>
        </c:ser>
        <c:dLbls>
          <c:showLegendKey val="0"/>
          <c:showVal val="0"/>
          <c:showCatName val="0"/>
          <c:showSerName val="0"/>
          <c:showPercent val="0"/>
          <c:showBubbleSize val="0"/>
        </c:dLbls>
        <c:marker val="1"/>
        <c:smooth val="0"/>
        <c:axId val="93189632"/>
        <c:axId val="93191552"/>
      </c:lineChart>
      <c:dateAx>
        <c:axId val="93189632"/>
        <c:scaling>
          <c:orientation val="minMax"/>
        </c:scaling>
        <c:delete val="1"/>
        <c:axPos val="b"/>
        <c:numFmt formatCode="ge" sourceLinked="1"/>
        <c:majorTickMark val="none"/>
        <c:minorTickMark val="none"/>
        <c:tickLblPos val="none"/>
        <c:crossAx val="93191552"/>
        <c:crosses val="autoZero"/>
        <c:auto val="1"/>
        <c:lblOffset val="100"/>
        <c:baseTimeUnit val="years"/>
      </c:dateAx>
      <c:valAx>
        <c:axId val="931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平谷村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433</v>
      </c>
      <c r="AM8" s="49"/>
      <c r="AN8" s="49"/>
      <c r="AO8" s="49"/>
      <c r="AP8" s="49"/>
      <c r="AQ8" s="49"/>
      <c r="AR8" s="49"/>
      <c r="AS8" s="49"/>
      <c r="AT8" s="45">
        <f>データ!$S$6</f>
        <v>77.37</v>
      </c>
      <c r="AU8" s="45"/>
      <c r="AV8" s="45"/>
      <c r="AW8" s="45"/>
      <c r="AX8" s="45"/>
      <c r="AY8" s="45"/>
      <c r="AZ8" s="45"/>
      <c r="BA8" s="45"/>
      <c r="BB8" s="45">
        <f>データ!$T$6</f>
        <v>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93.43</v>
      </c>
      <c r="Q10" s="45"/>
      <c r="R10" s="45"/>
      <c r="S10" s="45"/>
      <c r="T10" s="45"/>
      <c r="U10" s="45"/>
      <c r="V10" s="45"/>
      <c r="W10" s="49">
        <f>データ!$Q$6</f>
        <v>1600</v>
      </c>
      <c r="X10" s="49"/>
      <c r="Y10" s="49"/>
      <c r="Z10" s="49"/>
      <c r="AA10" s="49"/>
      <c r="AB10" s="49"/>
      <c r="AC10" s="49"/>
      <c r="AD10" s="2"/>
      <c r="AE10" s="2"/>
      <c r="AF10" s="2"/>
      <c r="AG10" s="2"/>
      <c r="AH10" s="2"/>
      <c r="AI10" s="2"/>
      <c r="AJ10" s="2"/>
      <c r="AK10" s="2"/>
      <c r="AL10" s="49">
        <f>データ!$U$6</f>
        <v>398</v>
      </c>
      <c r="AM10" s="49"/>
      <c r="AN10" s="49"/>
      <c r="AO10" s="49"/>
      <c r="AP10" s="49"/>
      <c r="AQ10" s="49"/>
      <c r="AR10" s="49"/>
      <c r="AS10" s="49"/>
      <c r="AT10" s="45">
        <f>データ!$V$6</f>
        <v>0.37</v>
      </c>
      <c r="AU10" s="45"/>
      <c r="AV10" s="45"/>
      <c r="AW10" s="45"/>
      <c r="AX10" s="45"/>
      <c r="AY10" s="45"/>
      <c r="AZ10" s="45"/>
      <c r="BA10" s="45"/>
      <c r="BB10" s="45">
        <f>データ!$W$6</f>
        <v>1075.68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v7Jn5NU6oZk4cRyC+EaNmRQjVwm5a7BfzdC7sBG6Dw1GLDdPylzvalSD21sJhZbYnaKTALbCLd8fAxf16XMljQ==" saltValue="MtbN696p2UvjziNTjoInY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204099</v>
      </c>
      <c r="D6" s="33">
        <f t="shared" si="3"/>
        <v>47</v>
      </c>
      <c r="E6" s="33">
        <f t="shared" si="3"/>
        <v>1</v>
      </c>
      <c r="F6" s="33">
        <f t="shared" si="3"/>
        <v>0</v>
      </c>
      <c r="G6" s="33">
        <f t="shared" si="3"/>
        <v>0</v>
      </c>
      <c r="H6" s="33" t="str">
        <f t="shared" si="3"/>
        <v>長野県　平谷村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93.43</v>
      </c>
      <c r="Q6" s="34">
        <f t="shared" si="3"/>
        <v>1600</v>
      </c>
      <c r="R6" s="34">
        <f t="shared" si="3"/>
        <v>433</v>
      </c>
      <c r="S6" s="34">
        <f t="shared" si="3"/>
        <v>77.37</v>
      </c>
      <c r="T6" s="34">
        <f t="shared" si="3"/>
        <v>5.6</v>
      </c>
      <c r="U6" s="34">
        <f t="shared" si="3"/>
        <v>398</v>
      </c>
      <c r="V6" s="34">
        <f t="shared" si="3"/>
        <v>0.37</v>
      </c>
      <c r="W6" s="34">
        <f t="shared" si="3"/>
        <v>1075.68</v>
      </c>
      <c r="X6" s="35">
        <f>IF(X7="",NA(),X7)</f>
        <v>98.54</v>
      </c>
      <c r="Y6" s="35">
        <f t="shared" ref="Y6:AG6" si="4">IF(Y7="",NA(),Y7)</f>
        <v>101.09</v>
      </c>
      <c r="Z6" s="35">
        <f t="shared" si="4"/>
        <v>100.45</v>
      </c>
      <c r="AA6" s="35">
        <f t="shared" si="4"/>
        <v>99.49</v>
      </c>
      <c r="AB6" s="35">
        <f t="shared" si="4"/>
        <v>99.88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5">
        <f t="shared" si="7"/>
        <v>291.43</v>
      </c>
      <c r="BH6" s="35">
        <f t="shared" si="7"/>
        <v>909.81</v>
      </c>
      <c r="BI6" s="35">
        <f t="shared" si="7"/>
        <v>1419.06</v>
      </c>
      <c r="BJ6" s="35">
        <f t="shared" si="7"/>
        <v>1462.56</v>
      </c>
      <c r="BK6" s="35">
        <f t="shared" si="7"/>
        <v>1486.62</v>
      </c>
      <c r="BL6" s="35">
        <f t="shared" si="7"/>
        <v>1510.14</v>
      </c>
      <c r="BM6" s="35">
        <f t="shared" si="7"/>
        <v>1595.62</v>
      </c>
      <c r="BN6" s="35">
        <f t="shared" si="7"/>
        <v>1302.33</v>
      </c>
      <c r="BO6" s="34" t="str">
        <f>IF(BO7="","",IF(BO7="-","【-】","【"&amp;SUBSTITUTE(TEXT(BO7,"#,##0.00"),"-","△")&amp;"】"))</f>
        <v>【1,141.75】</v>
      </c>
      <c r="BP6" s="35">
        <f>IF(BP7="",NA(),BP7)</f>
        <v>33.25</v>
      </c>
      <c r="BQ6" s="35">
        <f t="shared" ref="BQ6:BY6" si="8">IF(BQ7="",NA(),BQ7)</f>
        <v>65.88</v>
      </c>
      <c r="BR6" s="35">
        <f t="shared" si="8"/>
        <v>47.89</v>
      </c>
      <c r="BS6" s="35">
        <f t="shared" si="8"/>
        <v>54.03</v>
      </c>
      <c r="BT6" s="35">
        <f t="shared" si="8"/>
        <v>49.66</v>
      </c>
      <c r="BU6" s="35">
        <f t="shared" si="8"/>
        <v>32.39</v>
      </c>
      <c r="BV6" s="35">
        <f t="shared" si="8"/>
        <v>24.39</v>
      </c>
      <c r="BW6" s="35">
        <f t="shared" si="8"/>
        <v>22.67</v>
      </c>
      <c r="BX6" s="35">
        <f t="shared" si="8"/>
        <v>37.92</v>
      </c>
      <c r="BY6" s="35">
        <f t="shared" si="8"/>
        <v>40.89</v>
      </c>
      <c r="BZ6" s="34" t="str">
        <f>IF(BZ7="","",IF(BZ7="-","【-】","【"&amp;SUBSTITUTE(TEXT(BZ7,"#,##0.00"),"-","△")&amp;"】"))</f>
        <v>【54.93】</v>
      </c>
      <c r="CA6" s="35">
        <f>IF(CA7="",NA(),CA7)</f>
        <v>435.43</v>
      </c>
      <c r="CB6" s="35">
        <f t="shared" ref="CB6:CJ6" si="9">IF(CB7="",NA(),CB7)</f>
        <v>213.79</v>
      </c>
      <c r="CC6" s="35">
        <f t="shared" si="9"/>
        <v>286.51</v>
      </c>
      <c r="CD6" s="35">
        <f t="shared" si="9"/>
        <v>265.55</v>
      </c>
      <c r="CE6" s="35">
        <f t="shared" si="9"/>
        <v>303.7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46.22</v>
      </c>
      <c r="CM6" s="35">
        <f t="shared" ref="CM6:CU6" si="10">IF(CM7="",NA(),CM7)</f>
        <v>47.49</v>
      </c>
      <c r="CN6" s="35">
        <f t="shared" si="10"/>
        <v>45.23</v>
      </c>
      <c r="CO6" s="35">
        <f t="shared" si="10"/>
        <v>37.659999999999997</v>
      </c>
      <c r="CP6" s="35">
        <f t="shared" si="10"/>
        <v>38.78</v>
      </c>
      <c r="CQ6" s="35">
        <f t="shared" si="10"/>
        <v>50.49</v>
      </c>
      <c r="CR6" s="35">
        <f t="shared" si="10"/>
        <v>48.36</v>
      </c>
      <c r="CS6" s="35">
        <f t="shared" si="10"/>
        <v>48.7</v>
      </c>
      <c r="CT6" s="35">
        <f t="shared" si="10"/>
        <v>46.9</v>
      </c>
      <c r="CU6" s="35">
        <f t="shared" si="10"/>
        <v>47.95</v>
      </c>
      <c r="CV6" s="34" t="str">
        <f>IF(CV7="","",IF(CV7="-","【-】","【"&amp;SUBSTITUTE(TEXT(CV7,"#,##0.00"),"-","△")&amp;"】"))</f>
        <v>【56.91】</v>
      </c>
      <c r="CW6" s="35">
        <f>IF(CW7="",NA(),CW7)</f>
        <v>78.03</v>
      </c>
      <c r="CX6" s="35">
        <f t="shared" ref="CX6:DF6" si="11">IF(CX7="",NA(),CX7)</f>
        <v>78.739999999999995</v>
      </c>
      <c r="CY6" s="35">
        <f t="shared" si="11"/>
        <v>81</v>
      </c>
      <c r="CZ6" s="35">
        <f t="shared" si="11"/>
        <v>89.63</v>
      </c>
      <c r="DA6" s="35">
        <f t="shared" si="11"/>
        <v>86.94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10.59</v>
      </c>
      <c r="EG6" s="35">
        <f t="shared" si="14"/>
        <v>11.58</v>
      </c>
      <c r="EH6" s="35">
        <f t="shared" si="14"/>
        <v>10.81</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204099</v>
      </c>
      <c r="D7" s="37">
        <v>47</v>
      </c>
      <c r="E7" s="37">
        <v>1</v>
      </c>
      <c r="F7" s="37">
        <v>0</v>
      </c>
      <c r="G7" s="37">
        <v>0</v>
      </c>
      <c r="H7" s="37" t="s">
        <v>107</v>
      </c>
      <c r="I7" s="37" t="s">
        <v>108</v>
      </c>
      <c r="J7" s="37" t="s">
        <v>109</v>
      </c>
      <c r="K7" s="37" t="s">
        <v>110</v>
      </c>
      <c r="L7" s="37" t="s">
        <v>111</v>
      </c>
      <c r="M7" s="37" t="s">
        <v>112</v>
      </c>
      <c r="N7" s="38" t="s">
        <v>113</v>
      </c>
      <c r="O7" s="38" t="s">
        <v>114</v>
      </c>
      <c r="P7" s="38">
        <v>93.43</v>
      </c>
      <c r="Q7" s="38">
        <v>1600</v>
      </c>
      <c r="R7" s="38">
        <v>433</v>
      </c>
      <c r="S7" s="38">
        <v>77.37</v>
      </c>
      <c r="T7" s="38">
        <v>5.6</v>
      </c>
      <c r="U7" s="38">
        <v>398</v>
      </c>
      <c r="V7" s="38">
        <v>0.37</v>
      </c>
      <c r="W7" s="38">
        <v>1075.68</v>
      </c>
      <c r="X7" s="38">
        <v>98.54</v>
      </c>
      <c r="Y7" s="38">
        <v>101.09</v>
      </c>
      <c r="Z7" s="38">
        <v>100.45</v>
      </c>
      <c r="AA7" s="38">
        <v>99.49</v>
      </c>
      <c r="AB7" s="38">
        <v>99.88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291.43</v>
      </c>
      <c r="BH7" s="38">
        <v>909.81</v>
      </c>
      <c r="BI7" s="38">
        <v>1419.06</v>
      </c>
      <c r="BJ7" s="38">
        <v>1462.56</v>
      </c>
      <c r="BK7" s="38">
        <v>1486.62</v>
      </c>
      <c r="BL7" s="38">
        <v>1510.14</v>
      </c>
      <c r="BM7" s="38">
        <v>1595.62</v>
      </c>
      <c r="BN7" s="38">
        <v>1302.33</v>
      </c>
      <c r="BO7" s="38">
        <v>1141.75</v>
      </c>
      <c r="BP7" s="38">
        <v>33.25</v>
      </c>
      <c r="BQ7" s="38">
        <v>65.88</v>
      </c>
      <c r="BR7" s="38">
        <v>47.89</v>
      </c>
      <c r="BS7" s="38">
        <v>54.03</v>
      </c>
      <c r="BT7" s="38">
        <v>49.66</v>
      </c>
      <c r="BU7" s="38">
        <v>32.39</v>
      </c>
      <c r="BV7" s="38">
        <v>24.39</v>
      </c>
      <c r="BW7" s="38">
        <v>22.67</v>
      </c>
      <c r="BX7" s="38">
        <v>37.92</v>
      </c>
      <c r="BY7" s="38">
        <v>40.89</v>
      </c>
      <c r="BZ7" s="38">
        <v>54.93</v>
      </c>
      <c r="CA7" s="38">
        <v>435.43</v>
      </c>
      <c r="CB7" s="38">
        <v>213.79</v>
      </c>
      <c r="CC7" s="38">
        <v>286.51</v>
      </c>
      <c r="CD7" s="38">
        <v>265.55</v>
      </c>
      <c r="CE7" s="38">
        <v>303.7</v>
      </c>
      <c r="CF7" s="38">
        <v>530.83000000000004</v>
      </c>
      <c r="CG7" s="38">
        <v>734.18</v>
      </c>
      <c r="CH7" s="38">
        <v>789.62</v>
      </c>
      <c r="CI7" s="38">
        <v>423.18</v>
      </c>
      <c r="CJ7" s="38">
        <v>383.2</v>
      </c>
      <c r="CK7" s="38">
        <v>292.18</v>
      </c>
      <c r="CL7" s="38">
        <v>46.22</v>
      </c>
      <c r="CM7" s="38">
        <v>47.49</v>
      </c>
      <c r="CN7" s="38">
        <v>45.23</v>
      </c>
      <c r="CO7" s="38">
        <v>37.659999999999997</v>
      </c>
      <c r="CP7" s="38">
        <v>38.78</v>
      </c>
      <c r="CQ7" s="38">
        <v>50.49</v>
      </c>
      <c r="CR7" s="38">
        <v>48.36</v>
      </c>
      <c r="CS7" s="38">
        <v>48.7</v>
      </c>
      <c r="CT7" s="38">
        <v>46.9</v>
      </c>
      <c r="CU7" s="38">
        <v>47.95</v>
      </c>
      <c r="CV7" s="38">
        <v>56.91</v>
      </c>
      <c r="CW7" s="38">
        <v>78.03</v>
      </c>
      <c r="CX7" s="38">
        <v>78.739999999999995</v>
      </c>
      <c r="CY7" s="38">
        <v>81</v>
      </c>
      <c r="CZ7" s="38">
        <v>89.63</v>
      </c>
      <c r="DA7" s="38">
        <v>86.94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10.59</v>
      </c>
      <c r="EG7" s="38">
        <v>11.58</v>
      </c>
      <c r="EH7" s="38">
        <v>10.81</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2019-02-20T11:21:32Z</cp:lastPrinted>
  <dcterms:created xsi:type="dcterms:W3CDTF">2018-12-03T08:43:28Z</dcterms:created>
  <dcterms:modified xsi:type="dcterms:W3CDTF">2019-02-20T11:21:35Z</dcterms:modified>
  <cp:category/>
</cp:coreProperties>
</file>